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futuredial.sharepoint.com/sites/AVIAGrading/Shared Documents/General/"/>
    </mc:Choice>
  </mc:AlternateContent>
  <xr:revisionPtr revIDLastSave="260" documentId="8_{464A808A-DF54-423F-84F9-8AD514BE6263}" xr6:coauthVersionLast="43" xr6:coauthVersionMax="43" xr10:uidLastSave="{24EEFC42-9C36-4974-A8B0-39739BBD5320}"/>
  <bookViews>
    <workbookView xWindow="-9900" yWindow="-84" windowWidth="17280" windowHeight="8964" xr2:uid="{00000000-000D-0000-FFFF-FFFF00000000}"/>
  </bookViews>
  <sheets>
    <sheet name="GAGE" sheetId="2" r:id="rId1"/>
    <sheet name="NOTES" sheetId="3" r:id="rId2"/>
    <sheet name="Statistics_FD ~ VZW" sheetId="1" r:id="rId3"/>
    <sheet name="Statistics_XPO ~ VZW" sheetId="4" r:id="rId4"/>
    <sheet name="Statistics_FD ~ XPO" sheetId="5" r:id="rId5"/>
  </sheets>
  <definedNames>
    <definedName name="_xlnm._FilterDatabase" localSheetId="0" hidden="1">GAGE!$A$1:$R$390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90" i="2" l="1"/>
  <c r="N32" i="2" l="1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32" i="2" l="1"/>
  <c r="L390" i="2"/>
  <c r="I390" i="2"/>
  <c r="M389" i="2"/>
  <c r="L389" i="2"/>
  <c r="I389" i="2"/>
  <c r="N360" i="2"/>
  <c r="N361" i="2"/>
  <c r="N362" i="2"/>
  <c r="N363" i="2"/>
  <c r="N364" i="2"/>
  <c r="G360" i="2"/>
  <c r="G361" i="2"/>
  <c r="G362" i="2"/>
  <c r="G363" i="2"/>
  <c r="G364" i="2"/>
  <c r="N379" i="2"/>
  <c r="N380" i="2"/>
  <c r="N381" i="2"/>
  <c r="N382" i="2"/>
  <c r="N383" i="2"/>
  <c r="N384" i="2"/>
  <c r="N385" i="2"/>
  <c r="N386" i="2"/>
  <c r="N387" i="2"/>
  <c r="N388" i="2"/>
  <c r="G379" i="2"/>
  <c r="G380" i="2"/>
  <c r="G381" i="2"/>
  <c r="G382" i="2"/>
  <c r="G383" i="2"/>
  <c r="G384" i="2"/>
  <c r="G385" i="2"/>
  <c r="G386" i="2"/>
  <c r="G387" i="2"/>
  <c r="G388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N256" i="2"/>
  <c r="O256" i="2" s="1"/>
  <c r="G256" i="2"/>
  <c r="H256" i="2" s="1"/>
  <c r="N234" i="2"/>
  <c r="N235" i="2"/>
  <c r="N236" i="2"/>
  <c r="N237" i="2"/>
  <c r="N238" i="2"/>
  <c r="N239" i="2"/>
  <c r="N240" i="2"/>
  <c r="N241" i="2"/>
  <c r="N242" i="2"/>
  <c r="N243" i="2"/>
  <c r="N244" i="2"/>
  <c r="N245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N222" i="2"/>
  <c r="N223" i="2"/>
  <c r="O222" i="2" s="1"/>
  <c r="G222" i="2"/>
  <c r="H222" i="2" s="1"/>
  <c r="G223" i="2"/>
  <c r="N202" i="2"/>
  <c r="N203" i="2"/>
  <c r="N204" i="2"/>
  <c r="N205" i="2"/>
  <c r="N206" i="2"/>
  <c r="N207" i="2"/>
  <c r="N208" i="2"/>
  <c r="N209" i="2"/>
  <c r="N210" i="2"/>
  <c r="N211" i="2"/>
  <c r="G202" i="2"/>
  <c r="G203" i="2"/>
  <c r="G204" i="2"/>
  <c r="G205" i="2"/>
  <c r="G206" i="2"/>
  <c r="G207" i="2"/>
  <c r="G208" i="2"/>
  <c r="G209" i="2"/>
  <c r="G210" i="2"/>
  <c r="G211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N142" i="2"/>
  <c r="N143" i="2"/>
  <c r="N144" i="2"/>
  <c r="N145" i="2"/>
  <c r="N146" i="2"/>
  <c r="G142" i="2"/>
  <c r="G143" i="2"/>
  <c r="G144" i="2"/>
  <c r="G145" i="2"/>
  <c r="G146" i="2"/>
  <c r="N112" i="2"/>
  <c r="N113" i="2"/>
  <c r="N114" i="2"/>
  <c r="N115" i="2"/>
  <c r="N116" i="2"/>
  <c r="N117" i="2"/>
  <c r="N118" i="2"/>
  <c r="N119" i="2"/>
  <c r="N120" i="2"/>
  <c r="N121" i="2"/>
  <c r="G112" i="2"/>
  <c r="G113" i="2"/>
  <c r="G114" i="2"/>
  <c r="G115" i="2"/>
  <c r="G116" i="2"/>
  <c r="G117" i="2"/>
  <c r="G118" i="2"/>
  <c r="G119" i="2"/>
  <c r="G120" i="2"/>
  <c r="G121" i="2"/>
  <c r="N91" i="2"/>
  <c r="N90" i="2"/>
  <c r="N89" i="2"/>
  <c r="N88" i="2"/>
  <c r="N87" i="2"/>
  <c r="G87" i="2"/>
  <c r="G88" i="2"/>
  <c r="G89" i="2"/>
  <c r="G90" i="2"/>
  <c r="G9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J364" i="2"/>
  <c r="J363" i="2"/>
  <c r="J362" i="2"/>
  <c r="J361" i="2"/>
  <c r="J360" i="2"/>
  <c r="J388" i="2"/>
  <c r="J387" i="2"/>
  <c r="J386" i="2"/>
  <c r="J385" i="2"/>
  <c r="J384" i="2"/>
  <c r="J383" i="2"/>
  <c r="J382" i="2"/>
  <c r="J381" i="2"/>
  <c r="J380" i="2"/>
  <c r="J379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291" i="2"/>
  <c r="J290" i="2"/>
  <c r="J289" i="2"/>
  <c r="J288" i="2"/>
  <c r="J287" i="2"/>
  <c r="J301" i="2"/>
  <c r="J300" i="2"/>
  <c r="J299" i="2"/>
  <c r="J298" i="2"/>
  <c r="J297" i="2"/>
  <c r="J296" i="2"/>
  <c r="J295" i="2"/>
  <c r="J294" i="2"/>
  <c r="J293" i="2"/>
  <c r="J292" i="2"/>
  <c r="J256" i="2"/>
  <c r="K256" i="2" s="1"/>
  <c r="J245" i="2"/>
  <c r="J244" i="2"/>
  <c r="J243" i="2"/>
  <c r="J242" i="2"/>
  <c r="J241" i="2"/>
  <c r="J240" i="2"/>
  <c r="J239" i="2"/>
  <c r="J238" i="2"/>
  <c r="J237" i="2"/>
  <c r="J236" i="2"/>
  <c r="J235" i="2"/>
  <c r="J234" i="2"/>
  <c r="N390" i="2" l="1"/>
  <c r="O390" i="2" s="1"/>
  <c r="H32" i="2"/>
  <c r="H112" i="2"/>
  <c r="H167" i="2"/>
  <c r="H162" i="2"/>
  <c r="H157" i="2"/>
  <c r="O162" i="2"/>
  <c r="H202" i="2"/>
  <c r="H379" i="2"/>
  <c r="H87" i="2"/>
  <c r="O142" i="2"/>
  <c r="O292" i="2"/>
  <c r="O112" i="2"/>
  <c r="H142" i="2"/>
  <c r="H292" i="2"/>
  <c r="O379" i="2"/>
  <c r="H360" i="2"/>
  <c r="O87" i="2"/>
  <c r="O202" i="2"/>
  <c r="O360" i="2"/>
  <c r="H234" i="2"/>
  <c r="H287" i="2"/>
  <c r="O287" i="2"/>
  <c r="H312" i="2"/>
  <c r="K287" i="2"/>
  <c r="O312" i="2"/>
  <c r="O234" i="2"/>
  <c r="O167" i="2"/>
  <c r="O157" i="2"/>
  <c r="K292" i="2"/>
  <c r="K312" i="2"/>
  <c r="K360" i="2"/>
  <c r="K379" i="2"/>
  <c r="K234" i="2"/>
  <c r="J223" i="2"/>
  <c r="J222" i="2"/>
  <c r="J211" i="2"/>
  <c r="J210" i="2"/>
  <c r="J209" i="2"/>
  <c r="J208" i="2"/>
  <c r="J207" i="2"/>
  <c r="J206" i="2"/>
  <c r="J205" i="2"/>
  <c r="J204" i="2"/>
  <c r="J203" i="2"/>
  <c r="J202" i="2"/>
  <c r="J171" i="2"/>
  <c r="J170" i="2"/>
  <c r="J169" i="2"/>
  <c r="J168" i="2"/>
  <c r="J167" i="2"/>
  <c r="J161" i="2"/>
  <c r="J160" i="2"/>
  <c r="J159" i="2"/>
  <c r="J158" i="2"/>
  <c r="J157" i="2"/>
  <c r="J146" i="2"/>
  <c r="J145" i="2"/>
  <c r="J144" i="2"/>
  <c r="J143" i="2"/>
  <c r="J142" i="2"/>
  <c r="J121" i="2"/>
  <c r="J120" i="2"/>
  <c r="J119" i="2"/>
  <c r="J118" i="2"/>
  <c r="J117" i="2"/>
  <c r="J116" i="2"/>
  <c r="J115" i="2"/>
  <c r="J114" i="2"/>
  <c r="J113" i="2"/>
  <c r="J112" i="2"/>
  <c r="J91" i="2"/>
  <c r="J90" i="2"/>
  <c r="J89" i="2"/>
  <c r="J88" i="2"/>
  <c r="J87" i="2"/>
  <c r="J166" i="2"/>
  <c r="J165" i="2"/>
  <c r="J164" i="2"/>
  <c r="J163" i="2"/>
  <c r="J162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90" i="2" l="1"/>
  <c r="K390" i="2" s="1"/>
  <c r="K32" i="2"/>
  <c r="K142" i="2"/>
  <c r="K222" i="2"/>
  <c r="K202" i="2"/>
  <c r="K167" i="2"/>
  <c r="K157" i="2"/>
  <c r="K112" i="2"/>
  <c r="K87" i="2"/>
  <c r="K162" i="2"/>
  <c r="N377" i="2" l="1"/>
  <c r="N376" i="2"/>
  <c r="N375" i="2"/>
  <c r="N374" i="2"/>
  <c r="N373" i="2"/>
  <c r="N372" i="2"/>
  <c r="N371" i="2"/>
  <c r="N370" i="2"/>
  <c r="N369" i="2"/>
  <c r="N368" i="2"/>
  <c r="N367" i="2"/>
  <c r="N366" i="2"/>
  <c r="N365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11" i="2"/>
  <c r="N310" i="2"/>
  <c r="N309" i="2"/>
  <c r="N308" i="2"/>
  <c r="N307" i="2"/>
  <c r="N306" i="2"/>
  <c r="N305" i="2"/>
  <c r="N304" i="2"/>
  <c r="N303" i="2"/>
  <c r="N302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5" i="2"/>
  <c r="N254" i="2"/>
  <c r="N253" i="2"/>
  <c r="N252" i="2"/>
  <c r="N251" i="2"/>
  <c r="N250" i="2"/>
  <c r="N249" i="2"/>
  <c r="N248" i="2"/>
  <c r="N247" i="2"/>
  <c r="N246" i="2"/>
  <c r="N233" i="2"/>
  <c r="N232" i="2"/>
  <c r="N231" i="2"/>
  <c r="N230" i="2"/>
  <c r="N229" i="2"/>
  <c r="N228" i="2"/>
  <c r="N227" i="2"/>
  <c r="N226" i="2"/>
  <c r="N225" i="2"/>
  <c r="N224" i="2"/>
  <c r="N221" i="2"/>
  <c r="N220" i="2"/>
  <c r="N219" i="2"/>
  <c r="N218" i="2"/>
  <c r="N217" i="2"/>
  <c r="N216" i="2"/>
  <c r="N215" i="2"/>
  <c r="N214" i="2"/>
  <c r="N213" i="2"/>
  <c r="N21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56" i="2"/>
  <c r="N155" i="2"/>
  <c r="N154" i="2"/>
  <c r="N153" i="2"/>
  <c r="N152" i="2"/>
  <c r="N151" i="2"/>
  <c r="N150" i="2"/>
  <c r="N149" i="2"/>
  <c r="N148" i="2"/>
  <c r="N147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78" i="2"/>
  <c r="O354" i="2" l="1"/>
  <c r="N389" i="2"/>
  <c r="O389" i="2" s="1"/>
  <c r="O365" i="2"/>
  <c r="O344" i="2"/>
  <c r="O334" i="2"/>
  <c r="O375" i="2"/>
  <c r="O182" i="2"/>
  <c r="O172" i="2"/>
  <c r="O102" i="2"/>
  <c r="O92" i="2"/>
  <c r="O77" i="2"/>
  <c r="O212" i="2"/>
  <c r="O224" i="2"/>
  <c r="O132" i="2"/>
  <c r="O122" i="2"/>
  <c r="O192" i="2"/>
  <c r="O67" i="2"/>
  <c r="O57" i="2"/>
  <c r="O47" i="2"/>
  <c r="O22" i="2"/>
  <c r="O12" i="2"/>
  <c r="O2" i="2"/>
  <c r="O147" i="2"/>
  <c r="O246" i="2"/>
  <c r="O267" i="2"/>
  <c r="O257" i="2"/>
  <c r="O277" i="2"/>
  <c r="O302" i="2"/>
  <c r="O324" i="2"/>
  <c r="I7" i="5"/>
  <c r="I8" i="5"/>
  <c r="I9" i="5"/>
  <c r="I6" i="5"/>
  <c r="J11" i="1"/>
  <c r="K10" i="1"/>
  <c r="J6" i="1"/>
  <c r="J7" i="1"/>
  <c r="J8" i="1"/>
  <c r="J9" i="1"/>
  <c r="J10" i="1"/>
  <c r="J5" i="1"/>
  <c r="J324" i="2" l="1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277" i="2"/>
  <c r="J278" i="2"/>
  <c r="J279" i="2"/>
  <c r="J280" i="2"/>
  <c r="J281" i="2"/>
  <c r="J282" i="2"/>
  <c r="J283" i="2"/>
  <c r="J284" i="2"/>
  <c r="J285" i="2"/>
  <c r="J28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7" i="2"/>
  <c r="J148" i="2"/>
  <c r="J149" i="2"/>
  <c r="J150" i="2"/>
  <c r="J151" i="2"/>
  <c r="J152" i="2"/>
  <c r="J153" i="2"/>
  <c r="J154" i="2"/>
  <c r="J155" i="2"/>
  <c r="J156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12" i="2"/>
  <c r="J213" i="2"/>
  <c r="J214" i="2"/>
  <c r="J215" i="2"/>
  <c r="J216" i="2"/>
  <c r="J217" i="2"/>
  <c r="J218" i="2"/>
  <c r="J219" i="2"/>
  <c r="J220" i="2"/>
  <c r="J221" i="2"/>
  <c r="J224" i="2"/>
  <c r="J225" i="2"/>
  <c r="J226" i="2"/>
  <c r="J227" i="2"/>
  <c r="J228" i="2"/>
  <c r="J229" i="2"/>
  <c r="J230" i="2"/>
  <c r="J231" i="2"/>
  <c r="J232" i="2"/>
  <c r="J233" i="2"/>
  <c r="J246" i="2"/>
  <c r="J247" i="2"/>
  <c r="J248" i="2"/>
  <c r="J249" i="2"/>
  <c r="J250" i="2"/>
  <c r="J251" i="2"/>
  <c r="J252" i="2"/>
  <c r="J253" i="2"/>
  <c r="J254" i="2"/>
  <c r="J255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302" i="2"/>
  <c r="J303" i="2"/>
  <c r="J304" i="2"/>
  <c r="J305" i="2"/>
  <c r="J306" i="2"/>
  <c r="J307" i="2"/>
  <c r="J308" i="2"/>
  <c r="J309" i="2"/>
  <c r="J310" i="2"/>
  <c r="J311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P44" i="1"/>
  <c r="N45" i="1"/>
  <c r="N46" i="1"/>
  <c r="N47" i="1"/>
  <c r="N48" i="1"/>
  <c r="N49" i="1"/>
  <c r="N50" i="1"/>
  <c r="N44" i="1"/>
  <c r="O46" i="1"/>
  <c r="P46" i="1" s="1"/>
  <c r="O47" i="1"/>
  <c r="P47" i="1" s="1"/>
  <c r="O48" i="1"/>
  <c r="P48" i="1" s="1"/>
  <c r="O49" i="1"/>
  <c r="P49" i="1" s="1"/>
  <c r="O50" i="1"/>
  <c r="P50" i="1" s="1"/>
  <c r="O45" i="1"/>
  <c r="P45" i="1" s="1"/>
  <c r="L45" i="1"/>
  <c r="L46" i="1"/>
  <c r="L47" i="1"/>
  <c r="L48" i="1"/>
  <c r="L49" i="1"/>
  <c r="L50" i="1"/>
  <c r="L44" i="1"/>
  <c r="J41" i="1"/>
  <c r="M40" i="1"/>
  <c r="K40" i="1"/>
  <c r="J40" i="1"/>
  <c r="O39" i="1"/>
  <c r="M39" i="1"/>
  <c r="K39" i="1"/>
  <c r="J39" i="1"/>
  <c r="O38" i="1"/>
  <c r="R38" i="1"/>
  <c r="M38" i="1"/>
  <c r="K38" i="1"/>
  <c r="J38" i="1"/>
  <c r="O37" i="1"/>
  <c r="R37" i="1"/>
  <c r="M37" i="1"/>
  <c r="K37" i="1"/>
  <c r="J37" i="1"/>
  <c r="O36" i="1"/>
  <c r="M36" i="1"/>
  <c r="K36" i="1"/>
  <c r="J36" i="1"/>
  <c r="O35" i="1"/>
  <c r="Q35" i="1"/>
  <c r="K35" i="1"/>
  <c r="J35" i="1"/>
  <c r="P36" i="1"/>
  <c r="L39" i="1"/>
  <c r="P37" i="1"/>
  <c r="Q37" i="1"/>
  <c r="N39" i="1"/>
  <c r="P39" i="1"/>
  <c r="N37" i="1"/>
  <c r="L37" i="1"/>
  <c r="N40" i="1"/>
  <c r="P35" i="1"/>
  <c r="Q36" i="1"/>
  <c r="L35" i="1"/>
  <c r="R36" i="1"/>
  <c r="N38" i="1"/>
  <c r="L38" i="1"/>
  <c r="R35" i="1"/>
  <c r="L40" i="1"/>
  <c r="L36" i="1"/>
  <c r="N36" i="1"/>
  <c r="M42" i="1"/>
  <c r="Q38" i="1"/>
  <c r="P38" i="1"/>
  <c r="K42" i="1"/>
  <c r="O42" i="1"/>
  <c r="J42" i="1"/>
  <c r="N42" i="1"/>
  <c r="P42" i="1"/>
  <c r="L42" i="1"/>
  <c r="N8" i="5"/>
  <c r="N7" i="5"/>
  <c r="N6" i="5"/>
  <c r="N9" i="5"/>
  <c r="L8" i="5"/>
  <c r="L7" i="5"/>
  <c r="L6" i="5"/>
  <c r="L9" i="5"/>
  <c r="J8" i="5"/>
  <c r="K8" i="5"/>
  <c r="J7" i="5"/>
  <c r="K7" i="5"/>
  <c r="J6" i="5"/>
  <c r="J9" i="5"/>
  <c r="K9" i="5"/>
  <c r="K6" i="5"/>
  <c r="M9" i="5"/>
  <c r="O7" i="5"/>
  <c r="M7" i="5"/>
  <c r="O9" i="5"/>
  <c r="F11" i="4"/>
  <c r="J11" i="4"/>
  <c r="K11" i="4"/>
  <c r="F10" i="4"/>
  <c r="J10" i="4"/>
  <c r="K10" i="4"/>
  <c r="J9" i="4"/>
  <c r="O8" i="5"/>
  <c r="M8" i="5"/>
  <c r="O6" i="5"/>
  <c r="H11" i="4"/>
  <c r="H10" i="4"/>
  <c r="M10" i="4"/>
  <c r="G9" i="4"/>
  <c r="F9" i="4"/>
  <c r="L8" i="4"/>
  <c r="M9" i="4"/>
  <c r="K9" i="4"/>
  <c r="H9" i="4"/>
  <c r="J8" i="4"/>
  <c r="J13" i="4"/>
  <c r="G8" i="4"/>
  <c r="F8" i="4"/>
  <c r="H8" i="4"/>
  <c r="L7" i="4"/>
  <c r="G7" i="4"/>
  <c r="G13" i="4"/>
  <c r="M8" i="4"/>
  <c r="K8" i="4"/>
  <c r="F7" i="4"/>
  <c r="K7" i="4"/>
  <c r="L6" i="4"/>
  <c r="L13" i="4"/>
  <c r="F6" i="4"/>
  <c r="H6" i="4"/>
  <c r="M6" i="4"/>
  <c r="M7" i="4"/>
  <c r="F13" i="4"/>
  <c r="K13" i="4"/>
  <c r="H7" i="4"/>
  <c r="M13" i="4"/>
  <c r="H13" i="4"/>
  <c r="M10" i="1"/>
  <c r="O9" i="1"/>
  <c r="M9" i="1"/>
  <c r="O8" i="1"/>
  <c r="M8" i="1"/>
  <c r="O7" i="1"/>
  <c r="M7" i="1"/>
  <c r="O6" i="1"/>
  <c r="O5" i="1"/>
  <c r="K9" i="1"/>
  <c r="K8" i="1"/>
  <c r="K7" i="1"/>
  <c r="K6" i="1"/>
  <c r="K5" i="1"/>
  <c r="J12" i="1"/>
  <c r="R5" i="1"/>
  <c r="Q5" i="1"/>
  <c r="R6" i="1"/>
  <c r="Q6" i="1"/>
  <c r="R7" i="1"/>
  <c r="Q7" i="1"/>
  <c r="R8" i="1"/>
  <c r="Q8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7" i="2"/>
  <c r="G148" i="2"/>
  <c r="G149" i="2"/>
  <c r="G150" i="2"/>
  <c r="G151" i="2"/>
  <c r="G152" i="2"/>
  <c r="G153" i="2"/>
  <c r="G154" i="2"/>
  <c r="G155" i="2"/>
  <c r="G156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12" i="2"/>
  <c r="G213" i="2"/>
  <c r="G214" i="2"/>
  <c r="G215" i="2"/>
  <c r="G216" i="2"/>
  <c r="G217" i="2"/>
  <c r="G218" i="2"/>
  <c r="G219" i="2"/>
  <c r="G220" i="2"/>
  <c r="G221" i="2"/>
  <c r="G224" i="2"/>
  <c r="G225" i="2"/>
  <c r="G226" i="2"/>
  <c r="G227" i="2"/>
  <c r="G228" i="2"/>
  <c r="G229" i="2"/>
  <c r="G230" i="2"/>
  <c r="G231" i="2"/>
  <c r="G232" i="2"/>
  <c r="G233" i="2"/>
  <c r="G246" i="2"/>
  <c r="G247" i="2"/>
  <c r="G248" i="2"/>
  <c r="G249" i="2"/>
  <c r="G250" i="2"/>
  <c r="G251" i="2"/>
  <c r="G252" i="2"/>
  <c r="G253" i="2"/>
  <c r="G254" i="2"/>
  <c r="G255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302" i="2"/>
  <c r="G303" i="2"/>
  <c r="G304" i="2"/>
  <c r="G305" i="2"/>
  <c r="G306" i="2"/>
  <c r="G307" i="2"/>
  <c r="G308" i="2"/>
  <c r="G309" i="2"/>
  <c r="G310" i="2"/>
  <c r="G311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5" i="2"/>
  <c r="G366" i="2"/>
  <c r="G367" i="2"/>
  <c r="G368" i="2"/>
  <c r="G369" i="2"/>
  <c r="G370" i="2"/>
  <c r="G371" i="2"/>
  <c r="G372" i="2"/>
  <c r="G373" i="2"/>
  <c r="G375" i="2"/>
  <c r="G376" i="2"/>
  <c r="G377" i="2"/>
  <c r="G378" i="2"/>
  <c r="G374" i="2"/>
  <c r="G2" i="2"/>
  <c r="M6" i="1"/>
  <c r="O12" i="1"/>
  <c r="L6" i="1"/>
  <c r="N6" i="1"/>
  <c r="P7" i="1"/>
  <c r="N9" i="1"/>
  <c r="N10" i="1"/>
  <c r="K12" i="1"/>
  <c r="L5" i="1"/>
  <c r="L10" i="1"/>
  <c r="M12" i="1"/>
  <c r="P5" i="1"/>
  <c r="N8" i="1"/>
  <c r="N7" i="1"/>
  <c r="L7" i="1"/>
  <c r="L9" i="1"/>
  <c r="P9" i="1"/>
  <c r="P8" i="1"/>
  <c r="P6" i="1"/>
  <c r="L8" i="1"/>
  <c r="N12" i="1"/>
  <c r="L12" i="1"/>
  <c r="P12" i="1"/>
  <c r="H354" i="2" l="1"/>
  <c r="K354" i="2"/>
  <c r="J389" i="2"/>
  <c r="H344" i="2"/>
  <c r="H172" i="2"/>
  <c r="K324" i="2"/>
  <c r="H365" i="2"/>
  <c r="H2" i="2"/>
  <c r="H375" i="2"/>
  <c r="H277" i="2"/>
  <c r="H246" i="2"/>
  <c r="H224" i="2"/>
  <c r="H212" i="2"/>
  <c r="H102" i="2"/>
  <c r="H67" i="2"/>
  <c r="H57" i="2"/>
  <c r="H334" i="2"/>
  <c r="H302" i="2"/>
  <c r="H267" i="2"/>
  <c r="H182" i="2"/>
  <c r="K57" i="2"/>
  <c r="H22" i="2"/>
  <c r="K224" i="2"/>
  <c r="K277" i="2"/>
  <c r="H147" i="2"/>
  <c r="H122" i="2"/>
  <c r="H92" i="2"/>
  <c r="H47" i="2"/>
  <c r="K67" i="2"/>
  <c r="K267" i="2"/>
  <c r="H324" i="2"/>
  <c r="H257" i="2"/>
  <c r="H192" i="2"/>
  <c r="H132" i="2"/>
  <c r="H77" i="2"/>
  <c r="K122" i="2"/>
  <c r="K77" i="2"/>
  <c r="K92" i="2"/>
  <c r="K375" i="2"/>
  <c r="K334" i="2"/>
  <c r="K344" i="2"/>
  <c r="K257" i="2"/>
  <c r="K172" i="2"/>
  <c r="K302" i="2"/>
  <c r="K182" i="2"/>
  <c r="K102" i="2"/>
  <c r="K2" i="2"/>
  <c r="K246" i="2"/>
  <c r="K47" i="2"/>
  <c r="K132" i="2"/>
  <c r="K192" i="2"/>
  <c r="K147" i="2"/>
  <c r="K212" i="2"/>
  <c r="K365" i="2"/>
  <c r="K12" i="2"/>
  <c r="H12" i="2"/>
  <c r="K22" i="2"/>
  <c r="K389" i="2" l="1"/>
</calcChain>
</file>

<file path=xl/sharedStrings.xml><?xml version="1.0" encoding="utf-8"?>
<sst xmlns="http://schemas.openxmlformats.org/spreadsheetml/2006/main" count="3416" uniqueCount="537">
  <si>
    <t>IMEI</t>
  </si>
  <si>
    <t>Model</t>
  </si>
  <si>
    <t>Color</t>
  </si>
  <si>
    <t>XPO grade</t>
  </si>
  <si>
    <t>VZW Grade</t>
  </si>
  <si>
    <t>VZW/XPO</t>
  </si>
  <si>
    <t>Matching %</t>
  </si>
  <si>
    <t>FD/VZW</t>
  </si>
  <si>
    <t>APL6</t>
  </si>
  <si>
    <t>GOLD</t>
  </si>
  <si>
    <t>C</t>
  </si>
  <si>
    <t>&gt; 16 DEFECTS ON B</t>
  </si>
  <si>
    <t>D+</t>
  </si>
  <si>
    <t>1 DEFECT ON A, 22 DEFECTSON ALL B SIDES</t>
  </si>
  <si>
    <t>DISCLORATION ON SILENT KEY AND BACK BOT</t>
  </si>
  <si>
    <t>B</t>
  </si>
  <si>
    <t>DISC AND DENTS ON TOP</t>
  </si>
  <si>
    <t>PIN SIZE DEFECTS ON ENTIRE BACK</t>
  </si>
  <si>
    <t>COUNTED PIN SIZE DEFECTS INDIVIDUALLY AND DID NOT QUALIFY AS A DEFECT</t>
  </si>
  <si>
    <t>&lt;16 DEFECTS ON B AND 1 SCRATCH ON AA</t>
  </si>
  <si>
    <t>&gt;18 DEFECTS ON B;MISSED DENTS</t>
  </si>
  <si>
    <t>&gt;16 DEFECTS ON B SIDES;DISCOLORATION ON SILENT KEY</t>
  </si>
  <si>
    <t>29 DEFECTS ON B SIDES. DID NOT DETECT CHIP NEAR MUTE</t>
  </si>
  <si>
    <t>DISC ON BACK AND SMALL NICKS ON BACK</t>
  </si>
  <si>
    <t>MISSED DISC ON ANT AND CAM;</t>
  </si>
  <si>
    <t>&gt;16 DEFECTS ON B</t>
  </si>
  <si>
    <t>NO DISC. 5 DEFECTS ON A, 13 ON B</t>
  </si>
  <si>
    <t>&gt;16 DISCOLORATION SPOTS</t>
  </si>
  <si>
    <t>NO DISC, CHARGING PORT AREA COUNTED AS MULT DEFECTS</t>
  </si>
  <si>
    <t>2 DENTS ON B;LONG SCRATCH ON AA AND A;VARIOUS NICKS ON B SIDES</t>
  </si>
  <si>
    <t>MISSED SCRATCH ON A AND DENT ON SIDES;CAUGHT OTHER DEFECTS</t>
  </si>
  <si>
    <t>F</t>
  </si>
  <si>
    <t>HARD CASE SCRATCHES AA;SCRATCHES AA;DISC BOTTOM BACK</t>
  </si>
  <si>
    <t>A+</t>
  </si>
  <si>
    <t>DID NOT DETECT HARD CASE SCRATCHES ON AA</t>
  </si>
  <si>
    <t>GRAY</t>
  </si>
  <si>
    <t>A</t>
  </si>
  <si>
    <t>DISCOLORATION AND NICKS ON B &lt;12</t>
  </si>
  <si>
    <t>1 NICK ON B;DISCOLORATION NOT DETECTED</t>
  </si>
  <si>
    <t>SCRATCH ON A &gt;5MM &amp; DISCOLORATION ON B (HSJ)</t>
  </si>
  <si>
    <t>SCRATCH ON A NOT WIDE ENOUGH. DID NOT DETECT DISCOLORATION ON HEADSET</t>
  </si>
  <si>
    <t>DISCOLORATION ON B (LOGO)</t>
  </si>
  <si>
    <t>DISCOLORATION ON LOGO</t>
  </si>
  <si>
    <t>BENT</t>
  </si>
  <si>
    <t>DID NOT DETECT BENT;ONLY DIRT ON BACK</t>
  </si>
  <si>
    <t>NICK ON B SURFACE</t>
  </si>
  <si>
    <t>NICKS ON TOP BACK; MISSED NICK ON SIDE</t>
  </si>
  <si>
    <t>DISCOLORATION ON B RIGHT SIDE</t>
  </si>
  <si>
    <t>MISSED DISCCOLOATION ON BACK. FOUND SCRATCH NEAR SIM TRAY</t>
  </si>
  <si>
    <t>DISCOLORATION ON LOGO AND LENS</t>
  </si>
  <si>
    <t>MISSED DISC;SMALL SCRATCH ON LEFT SIDE AND TOP</t>
  </si>
  <si>
    <t>DISCOLORATION ON LOGO AND NICKS ON B</t>
  </si>
  <si>
    <t>MISSED DISCOLORATION AND NICKS NEAR CHARGING PORT</t>
  </si>
  <si>
    <t>SCRATCH ON A AND DISCOLORATION NEAR CAM LENS ON B</t>
  </si>
  <si>
    <t>SCRATCHES NEAR CHARGING;DID NOT DETECT SCRATCH ON A</t>
  </si>
  <si>
    <t>NICK NEAR CHARGING , SCUFF ON BACK BOT RIGHT</t>
  </si>
  <si>
    <t>MISSED NICK AND SCUFF;CAUGHT SMALL NICK ON BACK</t>
  </si>
  <si>
    <t>NICKS ON B;DISCOLRATION ON CAMERA AND LOGO</t>
  </si>
  <si>
    <t>SCRATCHES NEAR CHARGING PORT AND LOGO. MISSED DENT NEAR SPEAKER</t>
  </si>
  <si>
    <t>MISSED DISC LOGO</t>
  </si>
  <si>
    <t>MULTIPLE PIN SIZED DOTS ON BACK</t>
  </si>
  <si>
    <t>CAUGHT NICKS, PINS ON BACK AND NICKS ON SIDES;MISSED DISC PINS</t>
  </si>
  <si>
    <t>&lt;12 NICKS AND 1 DENT ON B</t>
  </si>
  <si>
    <t>MISSED DENT;CAUGHT NICKS</t>
  </si>
  <si>
    <t>DISCOLORATION ON MUTE KEY AND HSJ</t>
  </si>
  <si>
    <t>SCRATCHES CHARGE PORT;NICK ON B SIDE CORNER</t>
  </si>
  <si>
    <t>DISC ON LOGO AND SMALL NICKS ON CHARGING PORT</t>
  </si>
  <si>
    <t>MISSED DISC ON LOGO. CAUGHT SCRATCHES NEAR PORT</t>
  </si>
  <si>
    <t>&lt;16 NICKS ON SIDES;DISC LENS</t>
  </si>
  <si>
    <t>CAUGHT NICKS ON SIDES;MISSED DISC</t>
  </si>
  <si>
    <t>PIN SIZE DOTS ON SIDES AND 2 SCRATCHES ON BACK;DISC CAMERA LENS</t>
  </si>
  <si>
    <t>22 TOTAL DEFECTS</t>
  </si>
  <si>
    <t>19 DEFECTS ON B;ON THE BORDER OF B AND C GRADE</t>
  </si>
  <si>
    <t>&lt;16 DEFECTS ON B SIDES;DISCOLORATION ON LOGO AND LENS</t>
  </si>
  <si>
    <t>CAUGHT B SIDES DEFECTS;MISSED DISC</t>
  </si>
  <si>
    <t>APL6P</t>
  </si>
  <si>
    <t>SHADOWING AROUND LENS; SMALL NICK ON BACK NEAR BOT</t>
  </si>
  <si>
    <t>MISSED SCRATCH ABOVE CHARGING PORT</t>
  </si>
  <si>
    <t>LESS THAN 18 NICKS ON B SURFACE</t>
  </si>
  <si>
    <t>MORE THAN 18 DEFECTS ON B, NOT COUNTING PIN SIZE</t>
  </si>
  <si>
    <t>SMALL SCRATCHES ON TOP, DISC AROUND LENS</t>
  </si>
  <si>
    <t>MISSED SCRATCHES BUT SAW DEFECT ON TOP MISSED DISC AROUND LENS</t>
  </si>
  <si>
    <t>SCRATCHES NEAR CHARGING; DENT ON TOP</t>
  </si>
  <si>
    <t>ALIGNED</t>
  </si>
  <si>
    <t>SHADOWING AROUND LOGO AND LENS</t>
  </si>
  <si>
    <t>FOUND SOME NON DEFECTS, MISSED SHADOWING AROUND LOGO</t>
  </si>
  <si>
    <t>SCRATCHES NEAR CHARGING; LESS THAN 12 NICKS ON B; DISC ON LENS AND ANTS</t>
  </si>
  <si>
    <t>MISSED DISC AND FEW CHIPS ON BOT</t>
  </si>
  <si>
    <t>SCUFFING AROUND CAM LENS</t>
  </si>
  <si>
    <t>IDENTIFY SCUFF AROUND CAM, GROUP PIN SCUFFS ON SIDE</t>
  </si>
  <si>
    <t>NICK ON BOT, SCUFFING ON BACK NEAR CHARGING PORT</t>
  </si>
  <si>
    <t>ALIGNED, NO BACK IMAGE</t>
  </si>
  <si>
    <t>SCUFFING ON BACK NEAR CHARGING, NICKS ON THE BOT</t>
  </si>
  <si>
    <t>NOT ABLE TO SEE THE NICKS ON THE BOT, SCUFFS ON BACK BY CHARGING PORT OUT OF RANGE</t>
  </si>
  <si>
    <t>DISC AROUND CAM</t>
  </si>
  <si>
    <t>NEED TO IDENTIFY DISC AROUND CAM</t>
  </si>
  <si>
    <t>DISC ON BACK, NICKS ON CHARGING</t>
  </si>
  <si>
    <t>IDENTIFY DISC ON BACK, SCRATCHES ON BACK BY CHARGING</t>
  </si>
  <si>
    <t>DENT ON BACK, DISC AROUND LOGO AND LENS</t>
  </si>
  <si>
    <t>MISSED DENT IN BACK AND DISC</t>
  </si>
  <si>
    <t>NICKS AROUND CHARGING, DISC AROUND LENS</t>
  </si>
  <si>
    <t>MISSED NICKS AROUND CHARGING AND DISC AROUND LENS</t>
  </si>
  <si>
    <t>D</t>
  </si>
  <si>
    <t>CRACK ON A</t>
  </si>
  <si>
    <t>IDENTIFIED CRACK ON A AS SCRATCH</t>
  </si>
  <si>
    <t>DISC ON BACK</t>
  </si>
  <si>
    <t>DID NOT DETECT DISCOLORATION</t>
  </si>
  <si>
    <t>GREATER THAN 18 SCRATCHES ON B</t>
  </si>
  <si>
    <t>NEED TO IDENTIFY AND GROUP PIN NICKS</t>
  </si>
  <si>
    <t>2 SCRATCHES ON AA NEAR BOT LEFT</t>
  </si>
  <si>
    <t>MISSED SCRATCHES ON BOT LEFT AA</t>
  </si>
  <si>
    <t>LENS SEPARATION ON AA</t>
  </si>
  <si>
    <t>MISSED LENS SEPARATION ON AA</t>
  </si>
  <si>
    <t>&lt;6 DEF ON B</t>
  </si>
  <si>
    <t>MISSED A FEW DEF ON BOTTOM</t>
  </si>
  <si>
    <t>NO BACK IMAGE, MISSED A DEF NEAR VOL UP AND MUTE</t>
  </si>
  <si>
    <t>SCRATCHING NEAR CHARGING, SCUFFING ON BACK BY CHARGING</t>
  </si>
  <si>
    <t>MEASURE AREA OF SCUFFING/SCRATCHING ON BACK NEAR CHARGING</t>
  </si>
  <si>
    <t>SLIGHT BEND, &gt;18 DEF ON B</t>
  </si>
  <si>
    <t>BENDING IS ALLOWED ON D+ AND BELOW</t>
  </si>
  <si>
    <t>1 SCRATCH ON AA, &lt;18 DEF ON B</t>
  </si>
  <si>
    <t>NEED TO GROUP DEF ON TOP, MISSED SCRATCHES ON BACK SURFACE</t>
  </si>
  <si>
    <t>PIN SIZE DEFECTS ON UPPER RIGHT BACK</t>
  </si>
  <si>
    <t>NEED TO DET PIN SIZE DISCOLORATION ON REAR</t>
  </si>
  <si>
    <t>CRACK ON BOT OF A SURFACE</t>
  </si>
  <si>
    <t>MISSED CRACK ON A</t>
  </si>
  <si>
    <t>3 DISC ON SIDES</t>
  </si>
  <si>
    <t>MISSED DISC, FOUND DIRT ON BACK</t>
  </si>
  <si>
    <t>SCRATCHING NEAR CHARGING, DISC AROUND CAM</t>
  </si>
  <si>
    <t>FOUND SOME EXTRA DIRT ON BACK</t>
  </si>
  <si>
    <t>SCRATCH ON AA, SCRATCHING NEAR CHARGING, &gt;6 DEF ON B</t>
  </si>
  <si>
    <t>EXTRA DEF ON BACK</t>
  </si>
  <si>
    <t>&gt;18 DEF ON B</t>
  </si>
  <si>
    <t>MISSING PIN DISCOLORATION AND DENTS ON BACK</t>
  </si>
  <si>
    <t>APL6S</t>
  </si>
  <si>
    <t>ROSE GOLD</t>
  </si>
  <si>
    <t>DISC ON BOTTOM; DISC ON BACK</t>
  </si>
  <si>
    <t>MISSED DISC ON BOT, INCORRECT SCRATCHES ON AA</t>
  </si>
  <si>
    <t>MULT DENTS ON B; SCUFFING ON LOWER BACK</t>
  </si>
  <si>
    <t>FOUND DEF ON AA, MISSED SCUFFING</t>
  </si>
  <si>
    <t>3 SCRATCHES ON AA SURFACE, DISC AROUND LENS</t>
  </si>
  <si>
    <t>MISSED SCRATCHES ON AA, MISSED DISC</t>
  </si>
  <si>
    <t>3 SCRATCHES ON AA; NICK ON RIGHT SIDE, PIN SIZE DOTS ON BACK</t>
  </si>
  <si>
    <t>&gt;18 DEF ON BACK.  MISSED NICK OVER SIM TRAY, MISSED SCRATCHES ON AA, FOUND ADDITIONAL SCRATCHES ON AA</t>
  </si>
  <si>
    <t>NUMEROUS SCRATCHING ON AA, SCUFFING ON BACK; PIN SIZE DISC ON BACK</t>
  </si>
  <si>
    <t xml:space="preserve">2 SCRATHCES ON AA, DENT ON TOP, </t>
  </si>
  <si>
    <t>MISSED DENT ON TOP</t>
  </si>
  <si>
    <t>&lt;18 DEFECTS ON B</t>
  </si>
  <si>
    <t>FOUND SOME DEF, MISSED OTHERS</t>
  </si>
  <si>
    <t xml:space="preserve">3 SCRATCHES ON AA; DISC ON LOGO AND CAM; </t>
  </si>
  <si>
    <t>MISSED SCRATCHES ON AA AND DISC</t>
  </si>
  <si>
    <t>5 SCRATCHES ON AA; SCUFFING AND PIN DISC ON BACK</t>
  </si>
  <si>
    <t>MISSED DISC AND SCUFFING, 6 SCRATCHES ON AA</t>
  </si>
  <si>
    <t>MORE THAN 16 DISC LOCS ON B</t>
  </si>
  <si>
    <t>MISSED DISC ON BACK (VIS BUT NOT IDENT)</t>
  </si>
  <si>
    <t>DISC AROUND LOGO</t>
  </si>
  <si>
    <t>FOUND DIRT, MISSED DISC</t>
  </si>
  <si>
    <t>NO ISSUES</t>
  </si>
  <si>
    <t>FOUND DIRT (ONLY DEFECT)</t>
  </si>
  <si>
    <t>1 SCRATCH LESS THAN 5 MM</t>
  </si>
  <si>
    <t>FOUND DIRT ON REAR AND AA</t>
  </si>
  <si>
    <t>2 SCRATCHES ON AA, DISC AROUND LENS</t>
  </si>
  <si>
    <t>MISSED DISC AROUND LENS</t>
  </si>
  <si>
    <t>&gt;3 SCRATCHES ON AA</t>
  </si>
  <si>
    <t>MISSED AA SCRATCHES</t>
  </si>
  <si>
    <t>1 DENT NEXT TO HEADPHONE</t>
  </si>
  <si>
    <t>MISSED DENT, FOUND DIRT</t>
  </si>
  <si>
    <t>SCRATCH ON HOME KEY, DENTS ON TOP, SCRAPES ON BOT, PIN DOTS ON BACK</t>
  </si>
  <si>
    <t>OVER COUNTED PIN DEF ON REAR AND DENT ON TOP</t>
  </si>
  <si>
    <t>1 SCRATCH ON AA (BOT), DISC AROUND LOGO</t>
  </si>
  <si>
    <t>MISSED DISC AROUND LOGO AND SCRATCH ON AA</t>
  </si>
  <si>
    <t>1 SCRATCH ON A, 7 DEF ON B</t>
  </si>
  <si>
    <t>MISSED 2 DENTS ON BOT.  MISSED DENT ON TOP BY CAM</t>
  </si>
  <si>
    <t>FOUND DIRT</t>
  </si>
  <si>
    <t>2 SCRATCHES ON AA, SCUFFING ON BOT BACK AND RIGHT SIDE</t>
  </si>
  <si>
    <t>MISSED SCUFFING ON BACK AND DEF ON SIDES</t>
  </si>
  <si>
    <t>DISC AROUND MUTE SWITCH, SCUFFING ON BACK BOT,</t>
  </si>
  <si>
    <t>MISSED SCRATCH ON AA, SCUFFING ON BACK, DISCOLORATION ON SIDE NEW MUTE</t>
  </si>
  <si>
    <t>1 SCRATCH ON AA/A NEAR TOP, DISC ON TOP B, DISC ON LOGO AND LENS</t>
  </si>
  <si>
    <t>MISSED SCRATCH ON AA, DISCOLORATION ON SIDES AND BACK</t>
  </si>
  <si>
    <t>PIN DISC ON TOP, SCRATCHING NEAR CHARGING, DENT BY BOT SCREW, &lt;18 DEF</t>
  </si>
  <si>
    <t>NO IMAGES</t>
  </si>
  <si>
    <t>PIN DISC ON BACK BOTTOM, SCRATHES ON BACK</t>
  </si>
  <si>
    <t>IDENTIFY AND GROUP PIN DEFFECTS ON REAR, IDENTIFY ALL SCRATCHES ON BACK</t>
  </si>
  <si>
    <t>PIN SCUFFING ON ENTIRE DEVICE</t>
  </si>
  <si>
    <t>NEED TO IDENTIFY AND GROUP PIN SCUFFING, OVER COUNTING DEF ON BACK BECAUSE NOT GROUPED</t>
  </si>
  <si>
    <t>NEED TO IDENTIFY LENS SEPARATION ON AA</t>
  </si>
  <si>
    <t>SCRATCHING ON A (BOT LEFT), DENTS ON BOT</t>
  </si>
  <si>
    <t>MISSED SCRATCHING ON A (BOT LEFT)</t>
  </si>
  <si>
    <t>SCRATCHING NEAR CHARGING, DISC ON LOGO AND LENS</t>
  </si>
  <si>
    <t>MISSED DISCOLORATION ON REAR, FEW EXTRA DEFFECTS</t>
  </si>
  <si>
    <t>DISC ON LOGO AND CAM</t>
  </si>
  <si>
    <t>MISSED DISC, FEW EXTRA DEFFECTS FOUND</t>
  </si>
  <si>
    <t>APL6SP</t>
  </si>
  <si>
    <t>DENT ON BOT</t>
  </si>
  <si>
    <t xml:space="preserve">DIRT ON AA, </t>
  </si>
  <si>
    <t>2 SCRATCHES ON REAR, LIGHT SCRATCHING ON BOT BACK</t>
  </si>
  <si>
    <t>PIN SIZED SCUFFING ON BOT BACK</t>
  </si>
  <si>
    <t>NO BACK IMAGE</t>
  </si>
  <si>
    <t>SCUFF ON RIGHT SIDE AA, 2 NICKS ON BOT, DISC AROUND CAM</t>
  </si>
  <si>
    <t>EXTRA DEF ON AA</t>
  </si>
  <si>
    <t xml:space="preserve">SCRATCH ON LOWER RIGHT AA, NICK ON RIGHT, </t>
  </si>
  <si>
    <t>MISSED DISC, FOUND EXTRA DEF</t>
  </si>
  <si>
    <t>DISC AROUND LOGO, SCUFFING ON BACK BOT RIGHT</t>
  </si>
  <si>
    <t>MISSED DISC AND SCUFF.  FOUND EXTRA DEFECTS</t>
  </si>
  <si>
    <t>LONG SCRATCH ON AA</t>
  </si>
  <si>
    <t>FOUND LONG SCRATCH ON AA, JUST NEED TO CONNECT.  ALIGNED</t>
  </si>
  <si>
    <t>DISCOLORATION ON A</t>
  </si>
  <si>
    <t>NO DEF ON AA, FOUND DISC ON A</t>
  </si>
  <si>
    <t>DENTS AROUND HEADSET, DISC ON CAM</t>
  </si>
  <si>
    <t>FOUND TOO MANY DEF ON AA</t>
  </si>
  <si>
    <t xml:space="preserve">3 SCRATCHES ON AA, </t>
  </si>
  <si>
    <t>MISSED 3 SCRATCHES ON AA, OVER FAILED ON AA</t>
  </si>
  <si>
    <t xml:space="preserve">PIN SCUFFING ON BACK (BOT), </t>
  </si>
  <si>
    <t>OVER FAILED ON AA, MISSED PIN SCUFFING ON BACK</t>
  </si>
  <si>
    <t xml:space="preserve">SCUFF ON AA LONGER THAN 25 mm </t>
  </si>
  <si>
    <t>NEED TO COMBINE SCUFFS ON AA SIDE AND MEASURE LENGTH</t>
  </si>
  <si>
    <t>GREATER THAN 18 SCRATCHES ON AA</t>
  </si>
  <si>
    <t>TOUGH TO DISTINGUISH SCRATCHES FROM DUST ON AA</t>
  </si>
  <si>
    <t>3 SCRATCHES ON AA, SMALL DENTS ON TOP, SCUFFING ON BACK</t>
  </si>
  <si>
    <t>MISALIGNED ON A FEW DEF ON B</t>
  </si>
  <si>
    <t>MISSING CHIPS AND NICKS ON EDGES AND CURVES</t>
  </si>
  <si>
    <t>CHIP ON GLASS A</t>
  </si>
  <si>
    <t>NEED TO COMBINE SCRATCHES ON A SURFACE, MISSED DENTS ON TOP AND BOT</t>
  </si>
  <si>
    <t>DEVICE BENT</t>
  </si>
  <si>
    <t>3 SCRATCHES ON A (BOT RIGHT), DISC ON LOGO</t>
  </si>
  <si>
    <t>NEED TO COMBINE SCRATCHES ON A SURFACE (3)</t>
  </si>
  <si>
    <t>SILVER</t>
  </si>
  <si>
    <t>SCRATCH ON AA &gt; 25MM</t>
  </si>
  <si>
    <t>SCRATCHES ON AA; MISSED DENT ON BACK</t>
  </si>
  <si>
    <t>SCUFF &gt;35MM ON BACK</t>
  </si>
  <si>
    <t>DID NOT DETECT SCUFF ON BACK</t>
  </si>
  <si>
    <t>DISC ON CAM LENS,SCUFF ON BACK &lt;35MM</t>
  </si>
  <si>
    <t xml:space="preserve">NO DEFECTS FOUND </t>
  </si>
  <si>
    <t>SCRATCHES ON AA,NICKS ON SIDES</t>
  </si>
  <si>
    <t>CAUGHT SCRATCHES AA,NICKS ON B</t>
  </si>
  <si>
    <t>NICK ON BOTTOM</t>
  </si>
  <si>
    <t>CAUGHT NICKS ON BOTTOM; MISSED NICKS BETWEEN SPEAKER HOLES</t>
  </si>
  <si>
    <t>SCRATCHES ON LOGO AND SCUFFS ON BACK</t>
  </si>
  <si>
    <t>DID NOT DETECT DENT ON CORNER AND DISCOLORATION ON POWER BUTTON AREA</t>
  </si>
  <si>
    <t>DISC ON LENS</t>
  </si>
  <si>
    <t>DISC NEAR LENS</t>
  </si>
  <si>
    <t xml:space="preserve">2 NICKS ON BACK COVER, 1 NICK ON VOL KEYS AREA </t>
  </si>
  <si>
    <t>NICKS ON BACK</t>
  </si>
  <si>
    <t>DETECTED LONG SHADOWN ON A GLASS; MISSED NICKS ON BACK</t>
  </si>
  <si>
    <t>APL7</t>
  </si>
  <si>
    <t>JET BLACK</t>
  </si>
  <si>
    <t>SCRATCHES ON AA AND A, SCUFFING AROUND ALL EDGES ON BACK</t>
  </si>
  <si>
    <t>TWISTED</t>
  </si>
  <si>
    <t>&gt;3 SCRATCHES ON AA, GREATER 18 SCRATCHES ON B</t>
  </si>
  <si>
    <t>NEED TO GROUP PIN, MISSED SCUFFING ON BOT BACK</t>
  </si>
  <si>
    <t>TOO MANY DEF ON B, NEED TO GROUP</t>
  </si>
  <si>
    <t>PIN SIZE DEFECTS ON LOWER BACK, SCRATCHES ON LOWER BACK</t>
  </si>
  <si>
    <t>MULTIPLE SCRATCHES ON BOTTOM BACK, 3 SCRATCHES ON A</t>
  </si>
  <si>
    <t>NEED TO GROUP PIN, MISSING SCRATCHES</t>
  </si>
  <si>
    <t>SCUFFING ON BOTTOM BACK</t>
  </si>
  <si>
    <t>MISSED SCUFFING AND LONG SCRATCH ON BACK</t>
  </si>
  <si>
    <t>MORE 18 SCRATCHES ON BACK</t>
  </si>
  <si>
    <t>CASE SCUFFING ALONG ENTIRE BACK</t>
  </si>
  <si>
    <t>NEED TO IDENTIFY CASE PATTERNS AND GROUP</t>
  </si>
  <si>
    <t>SCUFFING ALONG BOT BACK AND SIDE</t>
  </si>
  <si>
    <t>SCUFFING ON RIGHT EDGE OF BACK</t>
  </si>
  <si>
    <t>NEED TO IDENTIFY AND GROUP PIN DEFECTS, NO ISSUES ON AA/A SURFACE</t>
  </si>
  <si>
    <t>2 SCRATCHES AA, SCRATCHING, PIN ON BACK BOT</t>
  </si>
  <si>
    <t>1 SCRATCH,SCUFF ON BOT RIGHT</t>
  </si>
  <si>
    <t>IDENTIFY SCRATCHES ON BACK BOT RIGHT</t>
  </si>
  <si>
    <t>SCUFFING ON BACK NEAR CHARGING, SCUFFING AROUND LENS</t>
  </si>
  <si>
    <t>NEED TO COMBINE SCUFFING ON BACK AROUND LENS AND BOTTOM AND MEASURE AREA, IDENTIFY SCUFFING ON BOT OF BACK</t>
  </si>
  <si>
    <t xml:space="preserve">SCUFFING ON A TOP RIGHT, SCUFF/SCRATCH ON BOT BACK, </t>
  </si>
  <si>
    <t>MISSED SCUFFING ON A, MISSED SCRATCHES ON BOT BACK</t>
  </si>
  <si>
    <t>SCRATCHING ON BOT, SCRAPING ON TOP LEFT BACK</t>
  </si>
  <si>
    <t>SCRATCHES/SCRAPES ON BACK TOP NEAR CAM OUT OF RANGE, SMALL SCRATCHES ON BACK NEAR BOT</t>
  </si>
  <si>
    <t>2 SCRATCHES ON AA, SCUFFING ON BOT BACK</t>
  </si>
  <si>
    <t>NEED TO COMBINE SCRATCHES ON AA, SHOULD ONLY BE 2</t>
  </si>
  <si>
    <t>SCRATCH ON AA/A LONGER THAN 5MM</t>
  </si>
  <si>
    <t>NEED TO COMBINE SCRATCH ON AA TO 1 CONTINUOUS SCRATCH</t>
  </si>
  <si>
    <t>CHIP NEAR CHARGING,  PIN SCRATCHING ON REAR, SCUFFING NEAR LENS</t>
  </si>
  <si>
    <t>GROUP SCUFFING AROUND CAM,</t>
  </si>
  <si>
    <t>SCRATCHING/SCUFFING ON BACK</t>
  </si>
  <si>
    <t>NO DEFECTS ON AA/A, MISSED SCRATCH ON REAR AND SCUFFING ON SIDES</t>
  </si>
  <si>
    <t>&lt; 3 SCRATCHES ON AA, &lt;18 DEF ON B</t>
  </si>
  <si>
    <t>MATTE BLACK</t>
  </si>
  <si>
    <t>3 SCRATCHES ON A,</t>
  </si>
  <si>
    <t>1 SCRATCH ON AA, &lt;6 DEF ON B</t>
  </si>
  <si>
    <t>&gt;6 DEF ON B</t>
  </si>
  <si>
    <t>DISC AROUND CAM, SCRATCH ON B, SCUFFING NEAR CHARGING</t>
  </si>
  <si>
    <t>SCUFFING  ON SIDES, DISC AROUND LOGO AND CAM, NICKS AROUND CAM</t>
  </si>
  <si>
    <t>NICKS ON TOP, SCRATCHING NEAR CHARGING, &lt;12 DEF ON B</t>
  </si>
  <si>
    <t>1 SCRATCH ON AA, &lt;12 DEF ON B</t>
  </si>
  <si>
    <t>&lt;12 DEF ON B</t>
  </si>
  <si>
    <t>SCRATCH ON UPPER RIGHT CORNER OF B</t>
  </si>
  <si>
    <t>APL7P</t>
  </si>
  <si>
    <t>DISC ON BACK;NICKS ON B</t>
  </si>
  <si>
    <t>CAUGHT DISC ON BACK;NICKS ON B</t>
  </si>
  <si>
    <t>SCUFF =35MM ON BACK,DISC ON LOGO,PIN SIZE DOTS ON BACK</t>
  </si>
  <si>
    <t>MISSED PINHOLE DISC.  MORE THAN 18 DEFECTS ON B, MISSED SCRATCH ON AA</t>
  </si>
  <si>
    <t>SCUFFIING ON BACK, SCRATCH ON AA</t>
  </si>
  <si>
    <t>MISSED SCRATCH ON AA, MISSED SCUFFING ON BACK</t>
  </si>
  <si>
    <t>LESS THAN 12 DEFECTS ON B</t>
  </si>
  <si>
    <t>DEEP SCRATCH ON TOP AND BACK; CHIPS ON BACK</t>
  </si>
  <si>
    <t>MISSED TW0 DENTS ON TOP CORNERS AND ANT SCRATCH ON TOP</t>
  </si>
  <si>
    <t>1 SCRATCH ON AA</t>
  </si>
  <si>
    <t>MISSED SCRATCHES ON CHARGING PORT AND SCUFFING ON BACK</t>
  </si>
  <si>
    <t>LESS THAN 12 NICKS ON B SURFACE</t>
  </si>
  <si>
    <t>MISSED NICKS ON BOTTOM EDGE NOT TO GLASS.  TOO SENSITIVE ON REAR</t>
  </si>
  <si>
    <t>CHIP NEAR SPEAKER; DENT ON BOT; SCRATCH ON MUTE KEY; DISC ON REAR</t>
  </si>
  <si>
    <t>MISSED BOT CHIP AND DENT, MISSED MUTE KEY, MISSED DENT</t>
  </si>
  <si>
    <t>DENTS ON TOP; SCUFFING NEAR CHARGING; PIN SCUFFING ON BACK EDGES</t>
  </si>
  <si>
    <t>MISSED PIN DISC AND DENTS ON TOP</t>
  </si>
  <si>
    <t>2 SCRATCH ON AA ;</t>
  </si>
  <si>
    <t>MISSED SCRATCHES ON AA</t>
  </si>
  <si>
    <t>RED</t>
  </si>
  <si>
    <t>DENT AROUND CHARGING, SCRATCH ON AA</t>
  </si>
  <si>
    <t>3 DEF ON B</t>
  </si>
  <si>
    <t>SCUFFING NEAR CHARGING PORT'</t>
  </si>
  <si>
    <t>MULT SCRATCHES ON AA</t>
  </si>
  <si>
    <t>SHADOWING ON LENS</t>
  </si>
  <si>
    <t>SCRATCH ON A, DISCOLORATION ON ENTIRE B</t>
  </si>
  <si>
    <t>SHADOWING AROUND CAM</t>
  </si>
  <si>
    <t>DENT ON BACK NEAR LOGO</t>
  </si>
  <si>
    <t>SCRATCH ON AA, SHADOWING ON LENS</t>
  </si>
  <si>
    <t>SCRATCH ON AA, SCUFFING ON BOT REAR, &lt;18 DEF</t>
  </si>
  <si>
    <t>SCRAPE ALONG TOP A, SCUFFING ON REAR</t>
  </si>
  <si>
    <t>&lt; 18 DEF ON B</t>
  </si>
  <si>
    <t>SCUFFING ON A, PIN SCUFFS ON ENTIRE BACK</t>
  </si>
  <si>
    <t>SCRATCHES, PIN SCUFFING ON ENTIRE BACK</t>
  </si>
  <si>
    <t>&gt;6 SCRATCHES ON A</t>
  </si>
  <si>
    <t>PIN SCRATCHES ON ENTIRE BACK</t>
  </si>
  <si>
    <t>&lt;18 DEF ON B</t>
  </si>
  <si>
    <t>APL8</t>
  </si>
  <si>
    <t>1 SCRATCH ON AA, SCUFFING ON BACK</t>
  </si>
  <si>
    <t>LIGHT SCUFFING ON BOT BACK</t>
  </si>
  <si>
    <t>SCRATCHING ON REAR</t>
  </si>
  <si>
    <t>1 SCRATCH ON AA, SCRATCHING ON CHARGER PORT</t>
  </si>
  <si>
    <t>DENT ON BOT, 3 DEF ON B</t>
  </si>
  <si>
    <t>&gt;18 DEF ON B, PIN SIZE SCUFFING ON REAR</t>
  </si>
  <si>
    <t>SCRATCHING/SCUFFING ON REAR</t>
  </si>
  <si>
    <t>&gt; 3  SCRATCHES ON AA</t>
  </si>
  <si>
    <t>3 SCRATCHES ON AA, PIN SCUFFING ON BACK</t>
  </si>
  <si>
    <t>&gt;3 SCRATCHES ON AA, SCUFFING ON BACK</t>
  </si>
  <si>
    <t>3 SCRATCHES ON AA</t>
  </si>
  <si>
    <t>&gt; 3 SCRATCHES ON AA, SCRATCHING ON REAR</t>
  </si>
  <si>
    <t xml:space="preserve">SCUFFING NEAR CHARGING PORT, SCRATCH ON AA, </t>
  </si>
  <si>
    <t>3 SCRATCHES ON AA, 1 ON A</t>
  </si>
  <si>
    <t>1 SCRATCH ON AA, 2 ON A, SCUFFING ON BOT RIGHT CORNER (BACK)</t>
  </si>
  <si>
    <t>NICKS ON A (TOP RIGHT), DENT ON TOP AND BOT, SCUFFING AND SCRACTHING ON BACK</t>
  </si>
  <si>
    <t>SCUFFING ON BACK (BOT RIGHT)</t>
  </si>
  <si>
    <t>SCRATCH ON A (BOT), DENT ON BOTTOM</t>
  </si>
  <si>
    <t>CHIP ON BOT-LEFT CORNER</t>
  </si>
  <si>
    <t xml:space="preserve">2 DEF ON TOP, DENTS ON BOT, </t>
  </si>
  <si>
    <t>SCUFFING ON A, 3 SCRATCHES ON BACK</t>
  </si>
  <si>
    <t xml:space="preserve">NICK ON A (BOT RIGHT), </t>
  </si>
  <si>
    <t>APL8P</t>
  </si>
  <si>
    <t>SCRATCH ON AA &gt; 25MM, LESS THAN 18 DEFECTS, SCRATCHES ON B</t>
  </si>
  <si>
    <t>2 SCRATCHE ON A, LESS THAN 18 DEFECTS ON B</t>
  </si>
  <si>
    <t>1 NICK ON A</t>
  </si>
  <si>
    <t>1 SCRATCH ON AA, LESS THN 12 DEFECTS ON B</t>
  </si>
  <si>
    <t>BENT/TWISTED</t>
  </si>
  <si>
    <t>&gt; 12 SCRATCHES NEAR BOT OF BACK GLASS</t>
  </si>
  <si>
    <t>1 SCRATCH ON AA, 2 SCRATCHES ON A, &lt; 12 ON B</t>
  </si>
  <si>
    <t>1 DENT ON BOT RIGHT CORNER</t>
  </si>
  <si>
    <t>SCUFFING ON AA, MINOR SCUFFING NEAR BOT BACK GLASS</t>
  </si>
  <si>
    <t>SCUFFING ON BOT OF BACK, SCRATCHING ON BACK</t>
  </si>
  <si>
    <t>SCUFFING ON TOP A, DENT ON BOT LEFT, SCUFFING ON BOT BACK</t>
  </si>
  <si>
    <t>2 SCRATCHES ON AA, LIGHT DISC AROUND MUTE SWITCH</t>
  </si>
  <si>
    <t>CHIPS ON TOP AND BOT, SCUFFING ON BOT BACK AND SIDE</t>
  </si>
  <si>
    <t>SCRATCH/SCUFF ON AA (TOP RIGHT)</t>
  </si>
  <si>
    <t>SCUFFING ON BOT BACK</t>
  </si>
  <si>
    <t>1 SCRATCH/ MULT NICKS ON AA, SCRATCH ON A (BOT LEFT)</t>
  </si>
  <si>
    <t>1 SCRATCH AA, 2 SCRATCHES A (TOP),</t>
  </si>
  <si>
    <t xml:space="preserve">DENT ON BOT, CHIPS ON TOP, </t>
  </si>
  <si>
    <t>SCRATCH ON A (NEAR HOME), CHIP NEAR SIM, PIN SCUFFING ON BACK (TOP LEFT AND RIGHT)</t>
  </si>
  <si>
    <t>3 SCRATCHES ON AA, 2 DEF ON B</t>
  </si>
  <si>
    <t>DENT ON TOP LEFT, GOUGE ON RIGHT SIDE BOT</t>
  </si>
  <si>
    <t>SCUFFING/SCRATCHING ON BOT BACK</t>
  </si>
  <si>
    <t>SCUFFING ON AA TOP RIGHT</t>
  </si>
  <si>
    <t xml:space="preserve">1 SCRATCH ON AA (NEAR BOT), SCUFFING NEAR CHARGING, </t>
  </si>
  <si>
    <t>1 SCRATCH ON AA, NICK ON B NEAR SIM</t>
  </si>
  <si>
    <t xml:space="preserve">DENT ON UPPER RIGHT CORNER, SCRATCH ON </t>
  </si>
  <si>
    <t>APLX</t>
  </si>
  <si>
    <t>&gt; 3 SCRATCHES ON AA, SCRATCHES NEAR CHARGING PORT</t>
  </si>
  <si>
    <t xml:space="preserve">2 SCRATCHES ON AA, MULT CHIPS ON A, </t>
  </si>
  <si>
    <t>SCRATCHING AROUND THE CHARGING PORT, PIN SCUFFING ON BACK</t>
  </si>
  <si>
    <t>2 SCRATCHES ON AA, &gt;18 DEFECTS ON B</t>
  </si>
  <si>
    <t>1 SCRATCH ON AA, ?18 DEFECTGS ON B</t>
  </si>
  <si>
    <t>&gt;3 SCRATCHES ON AA, SCUFFING ON BOT</t>
  </si>
  <si>
    <t>3 SCRATCHES ON AA, SCRATCHES NEAR CHARGING, PIN SCUFFS ON ENTIRE BACK</t>
  </si>
  <si>
    <t>SCRATCH ON AA, &gt; 18 DEF ON B</t>
  </si>
  <si>
    <t>3 SCRATCHES ON AA, SCRATCHING AROUND CHARGING PORT</t>
  </si>
  <si>
    <t>&lt;3 SCRATCHES ON AA</t>
  </si>
  <si>
    <t>1 SCRATCH ON AA, &gt;6 DEF ON B</t>
  </si>
  <si>
    <t>2 SCRATCHEWS ON AA, &lt;6 DEF ON B</t>
  </si>
  <si>
    <t>2 SCRATCHES ON AA</t>
  </si>
  <si>
    <t>PEELING ON TOP</t>
  </si>
  <si>
    <t>LESS 12 DEFECTS ON B, 1 SCRATCH ON AA</t>
  </si>
  <si>
    <t>1 SCRATCH ON AA; SCUFFING AROUND EDGES</t>
  </si>
  <si>
    <t>1 SCRATCH ON AA, SCRATCHING AROUND CHARGING PORT</t>
  </si>
  <si>
    <t>SCUFFS ON TOP</t>
  </si>
  <si>
    <t>SCRATCHING AROUND CHARGING PORT</t>
  </si>
  <si>
    <t>3 SCRATCHES ON AA; SCUFFING AROUND ALL EDGES</t>
  </si>
  <si>
    <t>SCUFFING AROUND CHARGING PORT</t>
  </si>
  <si>
    <t>&gt;16 DEF ON B</t>
  </si>
  <si>
    <t xml:space="preserve"> </t>
  </si>
  <si>
    <t>TROUBLE WITH DISCOLORATION</t>
  </si>
  <si>
    <t>CANT CATCH SLIGHT BENT NEAR VOLUME KEY</t>
  </si>
  <si>
    <t xml:space="preserve">DIFFICULTY WITH ROUND EDGE AREA TO CATCH DEFECTS;NEED TO EXPAND AREA </t>
  </si>
  <si>
    <t>DEFECTS ON CORNERS ARE COUNTED TWICE</t>
  </si>
  <si>
    <t>MISSES DENTS</t>
  </si>
  <si>
    <t>DEFECTS ON EDGE OF METAL AND GLASS NOT CAUGHT</t>
  </si>
  <si>
    <t>TROUBLE WITH GLASS (AA) AND GLASS BACK</t>
  </si>
  <si>
    <t>Matched</t>
  </si>
  <si>
    <t>Lower 1</t>
  </si>
  <si>
    <t>COUNT of IMEI</t>
  </si>
  <si>
    <t>FD</t>
  </si>
  <si>
    <t>Lower 2 or +</t>
  </si>
  <si>
    <t>Grand Total</t>
  </si>
  <si>
    <t>FD Graded</t>
  </si>
  <si>
    <t>Grade Matched</t>
  </si>
  <si>
    <t>GM %</t>
  </si>
  <si>
    <t>Higher Graded</t>
  </si>
  <si>
    <t>HG %</t>
  </si>
  <si>
    <t>Lower Graded</t>
  </si>
  <si>
    <t>LG %</t>
  </si>
  <si>
    <t>LG1%</t>
  </si>
  <si>
    <t>LG2+%</t>
  </si>
  <si>
    <t>NA</t>
  </si>
  <si>
    <t>(blank)</t>
  </si>
  <si>
    <t>FD Grade (OLD)</t>
  </si>
  <si>
    <t>Ungraded</t>
  </si>
  <si>
    <t>(All)</t>
  </si>
  <si>
    <t>M</t>
  </si>
  <si>
    <t>H</t>
  </si>
  <si>
    <t>L</t>
  </si>
  <si>
    <t>XPO Graded</t>
  </si>
  <si>
    <t>XPO Grade</t>
  </si>
  <si>
    <t>FD Adjusted Grade</t>
  </si>
  <si>
    <t>VZW Adjusted Grade</t>
  </si>
  <si>
    <t>New Matching %</t>
  </si>
  <si>
    <t>Trial</t>
  </si>
  <si>
    <t>BACK LOWER EDGE WEAR</t>
  </si>
  <si>
    <t>DISCOLORATION ON MUTEKEY, CAMERA AND MIC</t>
  </si>
  <si>
    <t>1 SCRATCH ON AA, DISCOLORATION ON CAMERA</t>
  </si>
  <si>
    <t>A SCRATCH ON AA</t>
  </si>
  <si>
    <t>PINDOT ON UP SIDE, SOME NICK ON BOTTOM AND BACK</t>
  </si>
  <si>
    <t/>
  </si>
  <si>
    <t>A SIDE SCRATCHES A LARGE RANGE; B SIDE HAS PIN-DOT</t>
  </si>
  <si>
    <t>DISCOLORATION ON CAMERA AND THE BOTTOM SIDE</t>
  </si>
  <si>
    <t>DISCOLORATION ON LOGO, SOME NICK ON BACK</t>
  </si>
  <si>
    <t>DISCOLORATION ON CAMERA</t>
  </si>
  <si>
    <t>DISCOLORATION ON MUTEKEY AND BOTTOM</t>
  </si>
  <si>
    <t>LONG SCRATCH ON AA, PINDOT ON BOTTOM OF BACK</t>
  </si>
  <si>
    <t>DISCCOLOR ON CAMERA</t>
  </si>
  <si>
    <t>AA HAS A SLIGHT SCRATCH</t>
  </si>
  <si>
    <t>DEFECTS FOUND BY VZW</t>
  </si>
  <si>
    <t>Comments BY VZW</t>
  </si>
  <si>
    <t>DEFECTS FOUND BY FD</t>
  </si>
  <si>
    <t>SOME NICK ON BACK, AA OK, MISS SCRATCH ON BACK BORDER;DISCOLORATION ON THE BOTTOM OF BACK</t>
  </si>
  <si>
    <t>CAMERA HAS WEAR</t>
  </si>
  <si>
    <t>DISCOLORATION ON LOGO AND CAMERA</t>
  </si>
  <si>
    <t>MISS DENT ON BOTTOM</t>
  </si>
  <si>
    <t>SOME SCRATCH ON AA</t>
  </si>
  <si>
    <t>BRUISE ON USB</t>
  </si>
  <si>
    <t>NICK ON BOTTOM AND TOP SIDE</t>
  </si>
  <si>
    <t xml:space="preserve">   tq@1</t>
  </si>
  <si>
    <t>ERR</t>
  </si>
  <si>
    <t>SOME SCRATCH ON AA BORDER</t>
  </si>
  <si>
    <t>1 SCRATCH ON AA, DISCOLORATION ON CAMERA, OVERKIL ON BACK, WEAR ON USB</t>
  </si>
  <si>
    <t>SOME SCRATCH ON A</t>
  </si>
  <si>
    <t>SCRATCH ON AA, PINDOT ON BACK</t>
  </si>
  <si>
    <t>DISCOLORATION ON BOTTOM AND CAMERA AND MUTEKEY</t>
  </si>
  <si>
    <t>MANY SCRATCH ON AA</t>
  </si>
  <si>
    <t>PINDOT ON BACK</t>
  </si>
  <si>
    <t>SOME SCRATCH ON AA, BRUISE ON THE BACK</t>
  </si>
  <si>
    <t>SCRATCH ON AA, MISS  DENT ON UP SIDE</t>
  </si>
  <si>
    <t>OVERKILL</t>
  </si>
  <si>
    <t>3 SHORT SCRATCH ON AA, SOME NICK ON THE B SIDE</t>
  </si>
  <si>
    <t xml:space="preserve">DISCOLORATION ON WHOLE BACK </t>
  </si>
  <si>
    <t>DENT ON RIGHT , UP AMD BOTTOM SIDE; SCRATCH ON BACK</t>
  </si>
  <si>
    <t>MANY SCRATCH ON AA, PINDOT ON BACK</t>
  </si>
  <si>
    <t>SCRATCH ON AA, NICK ON RIGHT SIDE</t>
  </si>
  <si>
    <t>SOME DENT ON BACK, AND BOTTOM SIDE</t>
  </si>
  <si>
    <t xml:space="preserve">DENT ON LEFT SIDE, </t>
  </si>
  <si>
    <t>MANY SCRATCH ON AA, DENT ON TOP,PINDOT LEFT SIDE</t>
  </si>
  <si>
    <t>SCRATCH ON BACK</t>
  </si>
  <si>
    <t>SOME DENT ON BACK, AND BOTTOM SIDE, PINDOT ON BACK, DENT ON LEFT SIDE</t>
  </si>
  <si>
    <t>SCRATCH ON AA, DENT ON LEFT SIDE AND ON UP</t>
  </si>
  <si>
    <t>1 NICK ON BACK, PINDOT ON BACK AND UP</t>
  </si>
  <si>
    <t>SCRATCH ON A, USB, DISCOLORATION ON LOGO</t>
  </si>
  <si>
    <t>NICK ON BOTTOM, MISS 1 SCRATCH ON AA</t>
  </si>
  <si>
    <t>2 SCRATCH ON AA</t>
  </si>
  <si>
    <t>1 SCRATCH ON USB</t>
  </si>
  <si>
    <t>SCRATCH ON A</t>
  </si>
  <si>
    <t>SOME SCRATCH ON AA, 1 DENT ON UP</t>
  </si>
  <si>
    <t>1 SCRATCH AND 1 NICK ON BACK</t>
  </si>
  <si>
    <t>DENT ON RIGHT SIDE, SCRATCH ON LEFT SIDE AND USB, 1 SCRATECH ON AA</t>
  </si>
  <si>
    <t>SCRATCH ON AA, OVERKILL ON BOTTOM USB</t>
  </si>
  <si>
    <t>1 NICK ON BOTTOM, 1 SCRATCH ON AA</t>
  </si>
  <si>
    <t>SOME DOT ON TOP</t>
  </si>
  <si>
    <t>TOO MANY PINDOT ON BACK, DENT ON UP, RIGHT AND BOTTOM SIDE</t>
  </si>
  <si>
    <t>WEAR ON BOTTOM, DENT ON USB</t>
  </si>
  <si>
    <t>SOME NICK ON LEFT SIDE, SCRATCH AND DOT ON AA</t>
  </si>
  <si>
    <t>DOT ON BACK , SCRATCH ON USB</t>
  </si>
  <si>
    <t>PINDOT ON BACKM NICK ON LEFT SIDE</t>
  </si>
  <si>
    <t>ONLY SOME SCRATCH ON BACK</t>
  </si>
  <si>
    <t>TOO MANY SCRATCH ON AA, PINDOT ON WHOLE BACK, DISCOLORATION ON BOTTOM</t>
  </si>
  <si>
    <t>ONLY SCRATCH ON BACK, LONG SCRATCH ON AA</t>
  </si>
  <si>
    <t>MISS SCRATCH ON BACK CAMERA, AND SOME SCRATCH ON BACK AND A</t>
  </si>
  <si>
    <t>SOME SCRATCH ON BACK</t>
  </si>
  <si>
    <t>TOO MANY SCRATCH ON BACK, DENT ON LEFT SIDE</t>
  </si>
  <si>
    <t>PINDOT ON WHOLEBACK, SCRATCH ON UP SIDE , LEF AND RIGH AND UP SCUFFING ,SCRATCH ON AA</t>
  </si>
  <si>
    <t>SCRATCH ON AA</t>
  </si>
  <si>
    <t>MAYBE CHANGE THE SCREEN, SCRATCH ON AA</t>
  </si>
  <si>
    <t>3 SCRATCH ON A</t>
  </si>
  <si>
    <t xml:space="preserve">LONG SCRATCH ON AA AND A
</t>
  </si>
  <si>
    <t>ONLY LONG SCRATCH ON AA</t>
  </si>
  <si>
    <t>PINDOT ON BACK AND USB</t>
  </si>
  <si>
    <t>LONG SCRATCH ON AA AND A, SOME SCRATCH ON BACK</t>
  </si>
  <si>
    <t>SHORT SCRATCH ON AA AND A, PINDOT ON BACK, SOME NICK ON BOTTOM</t>
  </si>
  <si>
    <t>SCRATCH ON BACK, DENT ON BOTTOM</t>
  </si>
  <si>
    <t>SCRATCH ON A AND AA AND BACK,DENT ON RIGHT SIDE</t>
  </si>
  <si>
    <t>SOME SCRATCH ON BORDER BACK</t>
  </si>
  <si>
    <t>SCRATCH ON A AND AA</t>
  </si>
  <si>
    <t>NO SIM CARD</t>
  </si>
  <si>
    <t>DENT ON A , PINDOT ON BACK</t>
  </si>
  <si>
    <t>SCRATCH ON THE SIDE</t>
  </si>
  <si>
    <t>LOT OF SCRTACH ON SIDE</t>
  </si>
  <si>
    <t>SCRATCH ON AA, PINDOT ON SIDE</t>
  </si>
  <si>
    <t>SCRATCH ON SIDE</t>
  </si>
  <si>
    <t>SCRATCH ON SIDE, NICK ON TOP SIDE, SOME SRCATCH ON AA</t>
  </si>
  <si>
    <t>TOO MANY SCRATCH ON WHOLE SIDE</t>
  </si>
  <si>
    <t>SCUFFING ON B, MANY SCRATCH ON RIGHT SIDE</t>
  </si>
  <si>
    <t>SCRATCH ON BOTTOM</t>
  </si>
  <si>
    <t>TWO MAJOR DEFECT ON AA</t>
  </si>
  <si>
    <t>SOME SCRTACH ON AA</t>
  </si>
  <si>
    <t>SCRATCH ON DOWN SIDE; CANT NOT SEE ANY THINGS ON RIGHT SIDE BY EYES (PERFACE SURFACE), BUT AVIA CAN SEE SOME ABNORMAL PROBLEM</t>
  </si>
  <si>
    <t>SCUFFING ON THE DOWM SIDE</t>
  </si>
  <si>
    <t>FD Grade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</si>
</sst>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</font>
    <font>
      <sz val="12"/>
      <color rgb="FF00B050"/>
      <name val="Calibri"/>
      <family val="2"/>
    </font>
    <font>
      <sz val="16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</cellStyleXfs>
  <cellXfs count="150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10" fontId="4" fillId="2" borderId="2" xfId="1" applyNumberFormat="1" applyFont="1" applyFill="1" applyBorder="1" applyAlignment="1">
      <alignment horizontal="right" vertical="center"/>
    </xf>
    <xf numFmtId="10" fontId="4" fillId="2" borderId="0" xfId="0" applyNumberFormat="1" applyFont="1" applyFill="1" applyAlignment="1">
      <alignment horizontal="center" vertical="center"/>
    </xf>
    <xf numFmtId="0" fontId="0" fillId="10" borderId="0" xfId="0" applyFont="1" applyFill="1" applyAlignment="1"/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4" fillId="2" borderId="2" xfId="1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2" borderId="0" xfId="0" applyFont="1" applyFill="1" applyAlignment="1"/>
    <xf numFmtId="10" fontId="0" fillId="2" borderId="0" xfId="1" applyNumberFormat="1" applyFont="1" applyFill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10" fontId="7" fillId="15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2" borderId="0" xfId="0" applyFont="1" applyFill="1" applyAlignment="1"/>
    <xf numFmtId="0" fontId="4" fillId="12" borderId="1" xfId="0" applyFont="1" applyFill="1" applyBorder="1" applyAlignment="1">
      <alignment horizontal="center" vertic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pivotButton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12" borderId="2" xfId="0" applyNumberFormat="1" applyFont="1" applyFill="1" applyBorder="1" applyAlignment="1">
      <alignment horizontal="center" vertical="center"/>
    </xf>
    <xf numFmtId="0" fontId="9" fillId="13" borderId="2" xfId="0" applyNumberFormat="1" applyFont="1" applyFill="1" applyBorder="1" applyAlignment="1">
      <alignment horizontal="center" vertical="center"/>
    </xf>
    <xf numFmtId="0" fontId="9" fillId="14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0" borderId="2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/>
    </xf>
    <xf numFmtId="10" fontId="4" fillId="1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10" fontId="4" fillId="0" borderId="6" xfId="1" applyNumberFormat="1" applyFont="1" applyBorder="1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10" fontId="4" fillId="2" borderId="6" xfId="1" applyNumberFormat="1" applyFont="1" applyFill="1" applyBorder="1" applyAlignment="1">
      <alignment horizontal="right" vertical="center"/>
    </xf>
    <xf numFmtId="10" fontId="4" fillId="0" borderId="1" xfId="0" applyNumberFormat="1" applyFont="1" applyBorder="1" applyAlignment="1">
      <alignment horizontal="center" vertical="center"/>
    </xf>
    <xf numFmtId="10" fontId="8" fillId="7" borderId="2" xfId="0" applyNumberFormat="1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0" fontId="8" fillId="9" borderId="2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0" fontId="4" fillId="9" borderId="2" xfId="0" applyNumberFormat="1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10" fontId="4" fillId="6" borderId="2" xfId="0" applyNumberFormat="1" applyFont="1" applyFill="1" applyBorder="1" applyAlignment="1">
      <alignment horizontal="center" vertical="center"/>
    </xf>
    <xf numFmtId="10" fontId="4" fillId="5" borderId="2" xfId="0" applyNumberFormat="1" applyFont="1" applyFill="1" applyBorder="1" applyAlignment="1">
      <alignment horizontal="center" vertical="center"/>
    </xf>
    <xf numFmtId="10" fontId="8" fillId="6" borderId="2" xfId="0" applyNumberFormat="1" applyFont="1" applyFill="1" applyBorder="1" applyAlignment="1">
      <alignment horizontal="center" vertical="center"/>
    </xf>
    <xf numFmtId="10" fontId="4" fillId="7" borderId="2" xfId="0" applyNumberFormat="1" applyFont="1" applyFill="1" applyBorder="1" applyAlignment="1">
      <alignment horizontal="center" vertical="center"/>
    </xf>
    <xf numFmtId="10" fontId="8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10" fontId="4" fillId="8" borderId="2" xfId="0" applyNumberFormat="1" applyFont="1" applyFill="1" applyBorder="1" applyAlignment="1">
      <alignment horizontal="center" vertical="center"/>
    </xf>
    <xf numFmtId="10" fontId="8" fillId="4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" fontId="4" fillId="18" borderId="2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10" fontId="4" fillId="18" borderId="2" xfId="0" applyNumberFormat="1" applyFont="1" applyFill="1" applyBorder="1" applyAlignment="1">
      <alignment horizontal="center" vertical="center"/>
    </xf>
    <xf numFmtId="1" fontId="4" fillId="19" borderId="2" xfId="0" applyNumberFormat="1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10" fontId="4" fillId="19" borderId="2" xfId="0" applyNumberFormat="1" applyFont="1" applyFill="1" applyBorder="1" applyAlignment="1">
      <alignment horizontal="center" vertical="center"/>
    </xf>
    <xf numFmtId="1" fontId="4" fillId="20" borderId="2" xfId="0" applyNumberFormat="1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10" fontId="4" fillId="20" borderId="2" xfId="0" applyNumberFormat="1" applyFont="1" applyFill="1" applyBorder="1" applyAlignment="1">
      <alignment horizontal="center" vertical="center"/>
    </xf>
    <xf numFmtId="1" fontId="4" fillId="21" borderId="2" xfId="0" applyNumberFormat="1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10" fontId="4" fillId="21" borderId="2" xfId="0" applyNumberFormat="1" applyFont="1" applyFill="1" applyBorder="1" applyAlignment="1">
      <alignment horizontal="center" vertical="center"/>
    </xf>
    <xf numFmtId="1" fontId="4" fillId="22" borderId="2" xfId="0" applyNumberFormat="1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10" fontId="4" fillId="22" borderId="2" xfId="0" applyNumberFormat="1" applyFont="1" applyFill="1" applyBorder="1" applyAlignment="1">
      <alignment horizontal="center" vertical="center"/>
    </xf>
    <xf numFmtId="10" fontId="8" fillId="22" borderId="2" xfId="0" applyNumberFormat="1" applyFont="1" applyFill="1" applyBorder="1" applyAlignment="1">
      <alignment horizontal="center" vertical="center"/>
    </xf>
    <xf numFmtId="10" fontId="8" fillId="2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" fontId="13" fillId="16" borderId="3" xfId="2" applyNumberFormat="1" applyFont="1" applyBorder="1" applyAlignment="1">
      <alignment horizontal="center" vertical="center"/>
    </xf>
    <xf numFmtId="0" fontId="13" fillId="16" borderId="3" xfId="2" applyFont="1" applyBorder="1" applyAlignment="1">
      <alignment horizontal="center" vertical="center"/>
    </xf>
    <xf numFmtId="0" fontId="4" fillId="18" borderId="2" xfId="0" applyFont="1" applyFill="1" applyBorder="1" applyAlignment="1">
      <alignment vertical="center"/>
    </xf>
    <xf numFmtId="0" fontId="4" fillId="19" borderId="2" xfId="0" applyFont="1" applyFill="1" applyBorder="1" applyAlignment="1">
      <alignment vertical="center"/>
    </xf>
    <xf numFmtId="1" fontId="14" fillId="17" borderId="2" xfId="3" applyNumberFormat="1" applyFont="1" applyBorder="1" applyAlignment="1">
      <alignment horizontal="center" vertical="center"/>
    </xf>
    <xf numFmtId="0" fontId="14" fillId="17" borderId="2" xfId="3" applyFont="1" applyBorder="1" applyAlignment="1">
      <alignment horizontal="center" vertical="center"/>
    </xf>
    <xf numFmtId="10" fontId="14" fillId="17" borderId="2" xfId="3" applyNumberFormat="1" applyFont="1" applyBorder="1" applyAlignment="1">
      <alignment horizontal="center" vertical="center"/>
    </xf>
    <xf numFmtId="0" fontId="14" fillId="16" borderId="2" xfId="2" applyFont="1" applyBorder="1" applyAlignment="1">
      <alignment horizontal="center" vertical="center"/>
    </xf>
    <xf numFmtId="1" fontId="14" fillId="16" borderId="2" xfId="2" applyNumberFormat="1" applyFont="1" applyBorder="1" applyAlignment="1">
      <alignment horizontal="center" vertical="center"/>
    </xf>
    <xf numFmtId="10" fontId="14" fillId="16" borderId="2" xfId="1" applyNumberFormat="1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10" fontId="4" fillId="7" borderId="2" xfId="0" applyNumberFormat="1" applyFont="1" applyFill="1" applyBorder="1" applyAlignment="1">
      <alignment horizontal="center" vertical="center"/>
    </xf>
    <xf numFmtId="10" fontId="4" fillId="9" borderId="2" xfId="0" applyNumberFormat="1" applyFont="1" applyFill="1" applyBorder="1" applyAlignment="1">
      <alignment horizontal="center" vertical="center"/>
    </xf>
    <xf numFmtId="10" fontId="4" fillId="19" borderId="2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10" fontId="4" fillId="18" borderId="2" xfId="0" applyNumberFormat="1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center" vertical="center"/>
    </xf>
    <xf numFmtId="10" fontId="4" fillId="22" borderId="2" xfId="0" applyNumberFormat="1" applyFont="1" applyFill="1" applyBorder="1" applyAlignment="1">
      <alignment horizontal="center" vertical="center"/>
    </xf>
    <xf numFmtId="10" fontId="4" fillId="20" borderId="2" xfId="0" applyNumberFormat="1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10" fontId="4" fillId="21" borderId="2" xfId="0" applyNumberFormat="1" applyFont="1" applyFill="1" applyBorder="1" applyAlignment="1">
      <alignment horizontal="center" vertical="center"/>
    </xf>
    <xf numFmtId="10" fontId="4" fillId="6" borderId="6" xfId="0" applyNumberFormat="1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10" fontId="4" fillId="6" borderId="5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  <xf numFmtId="10" fontId="4" fillId="6" borderId="2" xfId="0" applyNumberFormat="1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 vertical="center"/>
    </xf>
    <xf numFmtId="10" fontId="4" fillId="4" borderId="2" xfId="0" applyNumberFormat="1" applyFont="1" applyFill="1" applyBorder="1" applyAlignment="1">
      <alignment horizontal="center" vertical="center"/>
    </xf>
    <xf numFmtId="0" fontId="4" fillId="9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22" borderId="2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4" fillId="20" borderId="2" xfId="0" applyNumberFormat="1" applyFont="1" applyFill="1" applyBorder="1" applyAlignment="1">
      <alignment horizontal="center" vertical="center"/>
    </xf>
    <xf numFmtId="10" fontId="4" fillId="8" borderId="2" xfId="0" applyNumberFormat="1" applyFont="1" applyFill="1" applyBorder="1" applyAlignment="1">
      <alignment horizontal="center" vertical="center"/>
    </xf>
    <xf numFmtId="10" fontId="4" fillId="5" borderId="2" xfId="0" applyNumberFormat="1" applyFont="1" applyFill="1" applyBorder="1" applyAlignment="1">
      <alignment horizontal="center" vertical="center"/>
    </xf>
  </cellXfs>
  <cellStyles count="4">
    <cellStyle name="Accent1" xfId="2" builtinId="29"/>
    <cellStyle name="Accent5" xfId="3" builtinId="45"/>
    <cellStyle name="Normal" xfId="0" builtinId="0"/>
    <cellStyle name="Percent" xfId="1" builtinId="5"/>
  </cellStyles>
  <dxfs count="17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70AD47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ED7D31"/>
        </patternFill>
      </fill>
    </dxf>
    <dxf>
      <fill>
        <patternFill patternType="solid">
          <fgColor indexed="64"/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75"/>
      <tableStyleElement type="headerRow" dxfId="174"/>
      <tableStyleElement type="totalRow" dxfId="173"/>
      <tableStyleElement type="firstSubtotalRow" dxfId="172"/>
      <tableStyleElement type="secondSubtotalRow" dxfId="171"/>
      <tableStyleElement type="thirdSubtotalRow" dxfId="170"/>
      <tableStyleElement type="firstColumnSubheading" dxfId="169"/>
      <tableStyleElement type="secondColumnSubheading" dxfId="168"/>
      <tableStyleElement type="thirdColumnSubheading" dxfId="167"/>
      <tableStyleElement type="firstRowSubheading" dxfId="166"/>
      <tableStyleElement type="secondRowSubheading" dxfId="165"/>
      <tableStyleElement type="thirdRowSubheading" dxfId="1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11.988907638886" createdVersion="6" refreshedVersion="6" minRefreshableVersion="3" recordCount="270" xr:uid="{2512C753-03FD-3E46-8F74-C063EE35FBC7}">
  <cacheSource type="worksheet">
    <worksheetSource ref="B1:K378" sheet="GAGE"/>
  </cacheSource>
  <cacheFields count="18">
    <cacheField name="IMEI" numFmtId="1">
      <sharedItems containsSemiMixedTypes="0" containsString="0" containsNumber="1" containsInteger="1" minValue="352001070085172" maxValue="359487085405625"/>
    </cacheField>
    <cacheField name="Model" numFmtId="0">
      <sharedItems count="9">
        <s v="APL6"/>
        <s v="APL6P"/>
        <s v="APL6S"/>
        <s v="APL6SP"/>
        <s v="APL7"/>
        <s v="APL7P"/>
        <s v="APL8"/>
        <s v="APL8P"/>
        <s v="APLX"/>
      </sharedItems>
    </cacheField>
    <cacheField name="Color" numFmtId="0">
      <sharedItems count="7">
        <s v="GOLD"/>
        <s v="GRAY"/>
        <s v="ROSE GOLD"/>
        <s v="SILVER"/>
        <s v="JET BLACK"/>
        <s v="MATTE BLACK"/>
        <s v="RED"/>
      </sharedItems>
    </cacheField>
    <cacheField name="XPO grade" numFmtId="0">
      <sharedItems containsBlank="1" count="4">
        <s v="C"/>
        <s v="A"/>
        <s v="B"/>
        <m u="1"/>
      </sharedItems>
    </cacheField>
    <cacheField name="VZW Grade" numFmtId="0">
      <sharedItems containsBlank="1" count="7">
        <s v="C"/>
        <s v="B"/>
        <s v="A"/>
        <s v="D+"/>
        <s v="D"/>
        <s v="A+"/>
        <m/>
      </sharedItems>
    </cacheField>
    <cacheField name="VZW/XPO" numFmtId="0">
      <sharedItems containsSemiMixedTypes="0" containsString="0" containsNumber="1" containsInteger="1" minValue="0" maxValue="1"/>
    </cacheField>
    <cacheField name="Matching %" numFmtId="10">
      <sharedItems containsString="0" containsBlank="1" containsNumber="1" minValue="0.1" maxValue="0.9"/>
    </cacheField>
    <cacheField name="DEFECTS FOUND" numFmtId="0">
      <sharedItems containsBlank="1"/>
    </cacheField>
    <cacheField name="FD Old Grade" numFmtId="0">
      <sharedItems containsBlank="1"/>
    </cacheField>
    <cacheField name="Comments" numFmtId="0">
      <sharedItems containsBlank="1"/>
    </cacheField>
    <cacheField name="FD New Grade" numFmtId="0">
      <sharedItems containsBlank="1" count="7">
        <s v="C"/>
        <s v="D+"/>
        <s v="B"/>
        <s v="F"/>
        <s v="A"/>
        <s v="A+"/>
        <m u="1"/>
      </sharedItems>
    </cacheField>
    <cacheField name="New Comments" numFmtId="0">
      <sharedItems containsBlank="1"/>
    </cacheField>
    <cacheField name="Selected" numFmtId="0">
      <sharedItems containsString="0" containsBlank="1" containsNumber="1" containsInteger="1" minValue="1" maxValue="1"/>
    </cacheField>
    <cacheField name="Re-Scan" numFmtId="0">
      <sharedItems containsString="0" containsBlank="1" containsNumber="1" containsInteger="1" minValue="1" maxValue="1"/>
    </cacheField>
    <cacheField name="FD/VZW" numFmtId="0">
      <sharedItems containsSemiMixedTypes="0" containsString="0" containsNumber="1" containsInteger="1" minValue="0" maxValue="1"/>
    </cacheField>
    <cacheField name="Matching %2" numFmtId="10">
      <sharedItems containsString="0" containsBlank="1" containsNumber="1" minValue="0" maxValue="0.8"/>
    </cacheField>
    <cacheField name="FD/XPO" numFmtId="0">
      <sharedItems containsSemiMixedTypes="0" containsString="0" containsNumber="1" containsInteger="1" minValue="0" maxValue="1"/>
    </cacheField>
    <cacheField name="Matching %3" numFmtId="10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356989067574909"/>
    <x v="0"/>
    <x v="0"/>
    <x v="0"/>
    <x v="0"/>
    <n v="1"/>
    <n v="0.9"/>
    <s v="&gt; 16 DEFECTS ON B"/>
    <s v="D+"/>
    <s v="1 DEFECT ON A, 22 DEFECTSON ALL B SIDES"/>
    <x v="0"/>
    <m/>
    <m/>
    <m/>
    <n v="1"/>
    <n v="0.5"/>
    <n v="1"/>
    <n v="0.6"/>
  </r>
  <r>
    <n v="356991068618370"/>
    <x v="0"/>
    <x v="0"/>
    <x v="0"/>
    <x v="0"/>
    <n v="1"/>
    <m/>
    <s v="DISCLORATION ON SILENT KEY AND BACK BOT"/>
    <s v="B"/>
    <s v="DISC AND DENTS ON TOP"/>
    <x v="1"/>
    <m/>
    <m/>
    <m/>
    <n v="0"/>
    <m/>
    <n v="0"/>
    <m/>
  </r>
  <r>
    <n v="354410066536072"/>
    <x v="0"/>
    <x v="0"/>
    <x v="0"/>
    <x v="0"/>
    <n v="1"/>
    <m/>
    <s v="PIN SIZE DEFECTS ON ENTIRE BACK"/>
    <s v="B"/>
    <s v="COUNTED PIN SIZE DEFECTS INDIVIDUALLY AND DID NOT QUALIFY AS A DEFECT"/>
    <x v="0"/>
    <m/>
    <m/>
    <m/>
    <n v="1"/>
    <m/>
    <n v="1"/>
    <m/>
  </r>
  <r>
    <n v="359234067438301"/>
    <x v="0"/>
    <x v="0"/>
    <x v="0"/>
    <x v="1"/>
    <n v="0"/>
    <m/>
    <s v="&lt;16 DEFECTS ON B AND 1 SCRATCH ON AA"/>
    <s v="D+"/>
    <s v="&gt;18 DEFECTS ON B;MISSED DENTS"/>
    <x v="0"/>
    <s v="Too many deep nicks on B. D+"/>
    <n v="1"/>
    <m/>
    <n v="0"/>
    <m/>
    <n v="1"/>
    <m/>
  </r>
  <r>
    <n v="358369063219288"/>
    <x v="0"/>
    <x v="0"/>
    <x v="0"/>
    <x v="0"/>
    <n v="1"/>
    <m/>
    <s v="&gt;16 DEFECTS ON B SIDES;DISCOLORATION ON SILENT KEY"/>
    <s v="D+"/>
    <s v="29 DEFECTS ON B SIDES. DID NOT DETECT CHIP NEAR MUTE"/>
    <x v="0"/>
    <s v="Too many deep nicks on B. D+"/>
    <n v="1"/>
    <m/>
    <n v="1"/>
    <m/>
    <n v="1"/>
    <m/>
  </r>
  <r>
    <n v="359230065530123"/>
    <x v="0"/>
    <x v="0"/>
    <x v="0"/>
    <x v="0"/>
    <n v="1"/>
    <m/>
    <s v="DISC ON BACK AND SMALL NICKS ON BACK"/>
    <s v="B"/>
    <s v="MISSED DISC ON ANT AND CAM;"/>
    <x v="1"/>
    <s v="Missed white discoloration defects"/>
    <m/>
    <m/>
    <n v="0"/>
    <m/>
    <n v="0"/>
    <m/>
  </r>
  <r>
    <n v="359306062631963"/>
    <x v="0"/>
    <x v="0"/>
    <x v="0"/>
    <x v="0"/>
    <n v="1"/>
    <m/>
    <s v="&gt;16 DEFECTS ON B"/>
    <s v="B"/>
    <s v="NO DISC. 5 DEFECTS ON A, 13 ON B"/>
    <x v="2"/>
    <s v="Didn't find much defects on B, missed discoloration defects which are not on logo and camera"/>
    <m/>
    <m/>
    <n v="0"/>
    <m/>
    <n v="0"/>
    <m/>
  </r>
  <r>
    <n v="359301066603449"/>
    <x v="0"/>
    <x v="0"/>
    <x v="0"/>
    <x v="0"/>
    <n v="1"/>
    <m/>
    <s v="&gt;16 DISCOLORATION SPOTS"/>
    <s v="B"/>
    <s v="NO DISC, CHARGING PORT AREA COUNTED AS MULT DEFECTS"/>
    <x v="0"/>
    <m/>
    <m/>
    <m/>
    <n v="1"/>
    <m/>
    <n v="1"/>
    <m/>
  </r>
  <r>
    <n v="359304062420750"/>
    <x v="0"/>
    <x v="0"/>
    <x v="0"/>
    <x v="0"/>
    <n v="1"/>
    <m/>
    <s v="2 DENTS ON B;LONG SCRATCH ON AA AND A;VARIOUS NICKS ON B SIDES"/>
    <s v="D+"/>
    <s v="MISSED SCRATCH ON A AND DENT ON SIDES;CAUGHT OTHER DEFECTS"/>
    <x v="3"/>
    <s v="Sim card tray doesn't match"/>
    <m/>
    <m/>
    <n v="0"/>
    <m/>
    <n v="0"/>
    <m/>
  </r>
  <r>
    <n v="358370063863471"/>
    <x v="0"/>
    <x v="0"/>
    <x v="0"/>
    <x v="0"/>
    <n v="1"/>
    <m/>
    <s v="HARD CASE SCRATCHES AA;SCRATCHES AA;DISC BOTTOM BACK"/>
    <s v="A+"/>
    <s v="DID NOT DETECT HARD CASE SCRATCHES ON AA"/>
    <x v="0"/>
    <s v="Too many scratches on AA. D+"/>
    <n v="1"/>
    <m/>
    <n v="1"/>
    <m/>
    <n v="1"/>
    <m/>
  </r>
  <r>
    <n v="359231068569407"/>
    <x v="0"/>
    <x v="1"/>
    <x v="1"/>
    <x v="2"/>
    <n v="1"/>
    <n v="0.8"/>
    <s v="DISCOLORATION AND NICKS ON B &lt;12"/>
    <s v="A"/>
    <s v="1 NICK ON B;DISCOLORATION NOT DETECTED"/>
    <x v="4"/>
    <m/>
    <m/>
    <m/>
    <n v="1"/>
    <n v="0.3"/>
    <n v="1"/>
    <n v="0.4"/>
  </r>
  <r>
    <n v="359305061535241"/>
    <x v="0"/>
    <x v="1"/>
    <x v="1"/>
    <x v="0"/>
    <n v="0"/>
    <m/>
    <s v="SCRATCH ON A &gt;5MM &amp; DISCOLORATION ON B (HSJ)"/>
    <s v="A+"/>
    <s v="SCRATCH ON A NOT WIDE ENOUGH. DID NOT DETECT DISCOLORATION ON HEADSET"/>
    <x v="4"/>
    <m/>
    <m/>
    <m/>
    <n v="0"/>
    <m/>
    <n v="1"/>
    <m/>
  </r>
  <r>
    <n v="359236063304023"/>
    <x v="0"/>
    <x v="1"/>
    <x v="1"/>
    <x v="2"/>
    <n v="1"/>
    <m/>
    <s v="DISCOLORATION ON B (LOGO)"/>
    <s v="A"/>
    <s v="DISCOLORATION ON LOGO"/>
    <x v="2"/>
    <m/>
    <m/>
    <m/>
    <n v="0"/>
    <m/>
    <n v="0"/>
    <m/>
  </r>
  <r>
    <n v="359233069257149"/>
    <x v="0"/>
    <x v="1"/>
    <x v="1"/>
    <x v="3"/>
    <n v="0"/>
    <m/>
    <s v="BENT"/>
    <s v="D+"/>
    <s v="DID NOT DETECT BENT;ONLY DIRT ON BACK"/>
    <x v="3"/>
    <m/>
    <m/>
    <m/>
    <n v="0"/>
    <m/>
    <n v="0"/>
    <m/>
  </r>
  <r>
    <n v="352020073845895"/>
    <x v="0"/>
    <x v="1"/>
    <x v="1"/>
    <x v="2"/>
    <n v="1"/>
    <m/>
    <s v="NICK ON B SURFACE"/>
    <s v="A"/>
    <s v="NICKS ON TOP BACK; MISSED NICK ON SIDE"/>
    <x v="2"/>
    <s v="Bend. F"/>
    <m/>
    <m/>
    <n v="0"/>
    <m/>
    <n v="0"/>
    <m/>
  </r>
  <r>
    <n v="359302060481733"/>
    <x v="0"/>
    <x v="1"/>
    <x v="1"/>
    <x v="2"/>
    <n v="1"/>
    <m/>
    <s v="DISCOLORATION ON B RIGHT SIDE"/>
    <s v="A"/>
    <s v="MISSED DISCCOLOATION ON BACK. FOUND SCRATCH NEAR SIM TRAY"/>
    <x v="4"/>
    <m/>
    <m/>
    <m/>
    <n v="1"/>
    <m/>
    <n v="1"/>
    <m/>
  </r>
  <r>
    <n v="359301061076294"/>
    <x v="0"/>
    <x v="1"/>
    <x v="1"/>
    <x v="2"/>
    <n v="1"/>
    <m/>
    <s v="DISCOLORATION ON LOGO AND LENS"/>
    <s v="A"/>
    <s v="MISSED DISC;SMALL SCRATCH ON LEFT SIDE AND TOP"/>
    <x v="4"/>
    <m/>
    <m/>
    <n v="1"/>
    <n v="1"/>
    <m/>
    <n v="1"/>
    <m/>
  </r>
  <r>
    <n v="359234068749946"/>
    <x v="0"/>
    <x v="1"/>
    <x v="1"/>
    <x v="2"/>
    <n v="1"/>
    <m/>
    <s v="DISCOLORATION ON LOGO AND NICKS ON B"/>
    <s v="A"/>
    <s v="MISSED DISCOLORATION AND NICKS NEAR CHARGING PORT"/>
    <x v="3"/>
    <s v="Bend. F"/>
    <m/>
    <m/>
    <n v="0"/>
    <m/>
    <n v="0"/>
    <m/>
  </r>
  <r>
    <n v="359230067716332"/>
    <x v="0"/>
    <x v="1"/>
    <x v="1"/>
    <x v="2"/>
    <n v="1"/>
    <m/>
    <s v="SCRATCH ON A AND DISCOLORATION NEAR CAM LENS ON B"/>
    <s v="A"/>
    <s v="SCRATCHES NEAR CHARGING;DID NOT DETECT SCRATCH ON A"/>
    <x v="1"/>
    <s v="Lots of Scratches on A. D+"/>
    <n v="1"/>
    <m/>
    <n v="0"/>
    <m/>
    <n v="0"/>
    <m/>
  </r>
  <r>
    <n v="359232065218378"/>
    <x v="0"/>
    <x v="1"/>
    <x v="1"/>
    <x v="2"/>
    <n v="1"/>
    <m/>
    <s v="NICK NEAR CHARGING , SCUFF ON BACK BOT RIGHT"/>
    <s v="A"/>
    <s v="MISSED NICK AND SCUFF;CAUGHT SMALL NICK ON BACK"/>
    <x v="2"/>
    <m/>
    <m/>
    <m/>
    <n v="0"/>
    <m/>
    <n v="0"/>
    <m/>
  </r>
  <r>
    <n v="352019074582648"/>
    <x v="0"/>
    <x v="1"/>
    <x v="2"/>
    <x v="2"/>
    <n v="0"/>
    <n v="0.3"/>
    <s v="NICKS ON B;DISCOLRATION ON CAMERA AND LOGO"/>
    <s v="A"/>
    <s v="SCRATCHES NEAR CHARGING PORT AND LOGO. MISSED DENT NEAR SPEAKER"/>
    <x v="1"/>
    <s v="Lots of Scratches on A. D+"/>
    <n v="1"/>
    <m/>
    <n v="0"/>
    <n v="0.6"/>
    <n v="0"/>
    <n v="0.5"/>
  </r>
  <r>
    <n v="352020077122556"/>
    <x v="0"/>
    <x v="1"/>
    <x v="2"/>
    <x v="2"/>
    <n v="0"/>
    <m/>
    <s v="DISCOLORATION ON LOGO"/>
    <s v="A+"/>
    <s v="MISSED DISC LOGO"/>
    <x v="4"/>
    <m/>
    <m/>
    <m/>
    <n v="1"/>
    <m/>
    <n v="0"/>
    <m/>
  </r>
  <r>
    <n v="359297063398738"/>
    <x v="0"/>
    <x v="1"/>
    <x v="2"/>
    <x v="0"/>
    <n v="0"/>
    <m/>
    <s v="MULTIPLE PIN SIZED DOTS ON BACK"/>
    <s v="B"/>
    <s v="CAUGHT NICKS, PINS ON BACK AND NICKS ON SIDES;MISSED DISC PINS"/>
    <x v="2"/>
    <m/>
    <m/>
    <m/>
    <n v="0"/>
    <m/>
    <n v="1"/>
    <m/>
  </r>
  <r>
    <n v="354410064253241"/>
    <x v="0"/>
    <x v="1"/>
    <x v="2"/>
    <x v="2"/>
    <n v="0"/>
    <m/>
    <s v="&lt;12 NICKS AND 1 DENT ON B"/>
    <s v="A"/>
    <s v="MISSED DENT;CAUGHT NICKS"/>
    <x v="2"/>
    <m/>
    <m/>
    <m/>
    <n v="0"/>
    <m/>
    <n v="1"/>
    <m/>
  </r>
  <r>
    <n v="359235063417934"/>
    <x v="0"/>
    <x v="1"/>
    <x v="2"/>
    <x v="0"/>
    <n v="0"/>
    <m/>
    <s v="DISCOLORATION ON MUTE KEY AND HSJ"/>
    <s v="A"/>
    <s v="SCRATCHES CHARGE PORT;NICK ON B SIDE CORNER"/>
    <x v="4"/>
    <s v="Does need to calculate discoloration area? There is only discoloration problem."/>
    <m/>
    <m/>
    <n v="0"/>
    <m/>
    <n v="0"/>
    <m/>
  </r>
  <r>
    <n v="359229065275481"/>
    <x v="0"/>
    <x v="1"/>
    <x v="2"/>
    <x v="2"/>
    <n v="0"/>
    <m/>
    <s v="DISC ON LOGO AND SMALL NICKS ON CHARGING PORT"/>
    <s v="A"/>
    <s v="MISSED DISC ON LOGO. CAUGHT SCRATCHES NEAR PORT"/>
    <x v="4"/>
    <m/>
    <m/>
    <m/>
    <n v="1"/>
    <m/>
    <n v="0"/>
    <m/>
  </r>
  <r>
    <n v="359231061866263"/>
    <x v="0"/>
    <x v="1"/>
    <x v="2"/>
    <x v="1"/>
    <n v="1"/>
    <m/>
    <s v="&lt;16 NICKS ON SIDES;DISC LENS"/>
    <s v="B"/>
    <s v="CAUGHT NICKS ON SIDES;MISSED DISC"/>
    <x v="2"/>
    <m/>
    <m/>
    <m/>
    <n v="1"/>
    <m/>
    <n v="1"/>
    <m/>
  </r>
  <r>
    <n v="354450064339285"/>
    <x v="0"/>
    <x v="1"/>
    <x v="2"/>
    <x v="1"/>
    <n v="1"/>
    <m/>
    <s v="PIN SIZE DOTS ON SIDES AND 2 SCRATCHES ON BACK;DISC CAMERA LENS"/>
    <s v="D+"/>
    <s v="22 TOTAL DEFECTS"/>
    <x v="2"/>
    <s v="FD - Groups on UP, may be B/C. BTW, front cam is covered somehow."/>
    <m/>
    <n v="1"/>
    <n v="1"/>
    <m/>
    <n v="1"/>
    <m/>
  </r>
  <r>
    <n v="354449060339372"/>
    <x v="0"/>
    <x v="1"/>
    <x v="2"/>
    <x v="0"/>
    <n v="0"/>
    <m/>
    <s v="&gt; 16 DEFECTS ON B"/>
    <s v="D+"/>
    <s v="19 DEFECTS ON B;ON THE BORDER OF B AND C GRADE"/>
    <x v="0"/>
    <s v="Too many deep nicks on B. D+"/>
    <m/>
    <m/>
    <n v="1"/>
    <m/>
    <n v="0"/>
    <m/>
  </r>
  <r>
    <n v="354406062804233"/>
    <x v="0"/>
    <x v="1"/>
    <x v="2"/>
    <x v="1"/>
    <n v="1"/>
    <m/>
    <s v="&lt;16 DEFECTS ON B SIDES;DISCOLORATION ON LOGO AND LENS"/>
    <s v="B"/>
    <s v="CAUGHT B SIDES DEFECTS;MISSED DISC"/>
    <x v="2"/>
    <m/>
    <m/>
    <m/>
    <n v="1"/>
    <m/>
    <n v="1"/>
    <m/>
  </r>
  <r>
    <n v="354452065305901"/>
    <x v="1"/>
    <x v="0"/>
    <x v="1"/>
    <x v="2"/>
    <n v="1"/>
    <n v="0.9"/>
    <s v="SHADOWING AROUND LENS; SMALL NICK ON BACK NEAR BOT"/>
    <s v="A"/>
    <s v="MISSED SCRATCH ABOVE CHARGING PORT"/>
    <x v="4"/>
    <s v="FD - regrade. pls ignore home btn"/>
    <m/>
    <n v="1"/>
    <n v="1"/>
    <n v="0.6"/>
    <n v="1"/>
    <n v="0.7"/>
  </r>
  <r>
    <n v="354390061608466"/>
    <x v="1"/>
    <x v="0"/>
    <x v="1"/>
    <x v="1"/>
    <n v="0"/>
    <m/>
    <s v="LESS THAN 18 NICKS ON B SURFACE"/>
    <s v="D+"/>
    <s v="MORE THAN 18 DEFECTS ON B, NOT COUNTING PIN SIZE"/>
    <x v="4"/>
    <s v="Only see 3 defects on B"/>
    <m/>
    <m/>
    <n v="0"/>
    <m/>
    <n v="1"/>
    <m/>
  </r>
  <r>
    <n v="354387066761936"/>
    <x v="1"/>
    <x v="0"/>
    <x v="1"/>
    <x v="2"/>
    <n v="1"/>
    <m/>
    <s v="SMALL SCRATCHES ON TOP, DISC AROUND LENS"/>
    <s v="A"/>
    <s v="MISSED SCRATCHES BUT SAW DEFECT ON TOP MISSED DISC AROUND LENS"/>
    <x v="4"/>
    <m/>
    <m/>
    <m/>
    <n v="1"/>
    <m/>
    <n v="1"/>
    <m/>
  </r>
  <r>
    <n v="359323060659797"/>
    <x v="1"/>
    <x v="0"/>
    <x v="1"/>
    <x v="2"/>
    <n v="1"/>
    <m/>
    <s v="SCRATCHES NEAR CHARGING; DENT ON TOP"/>
    <s v="A"/>
    <s v="ALIGNED"/>
    <x v="4"/>
    <m/>
    <m/>
    <m/>
    <n v="1"/>
    <m/>
    <n v="1"/>
    <m/>
  </r>
  <r>
    <n v="354451062926669"/>
    <x v="1"/>
    <x v="0"/>
    <x v="1"/>
    <x v="2"/>
    <n v="1"/>
    <m/>
    <s v="SHADOWING AROUND LOGO AND LENS"/>
    <s v="A"/>
    <s v="FOUND SOME NON DEFECTS, MISSED SHADOWING AROUND LOGO"/>
    <x v="4"/>
    <m/>
    <m/>
    <m/>
    <n v="1"/>
    <m/>
    <n v="1"/>
    <m/>
  </r>
  <r>
    <n v="354389068223469"/>
    <x v="1"/>
    <x v="0"/>
    <x v="1"/>
    <x v="2"/>
    <n v="1"/>
    <m/>
    <s v="SCRATCHES NEAR CHARGING; LESS THAN 12 NICKS ON B; DISC ON LENS AND ANTS"/>
    <s v="A"/>
    <s v="MISSED DISC AND FEW CHIPS ON BOT"/>
    <x v="2"/>
    <m/>
    <m/>
    <m/>
    <n v="0"/>
    <m/>
    <n v="0"/>
    <m/>
  </r>
  <r>
    <n v="355876064928710"/>
    <x v="1"/>
    <x v="0"/>
    <x v="1"/>
    <x v="2"/>
    <n v="1"/>
    <m/>
    <s v="SCUFFING AROUND CAM LENS"/>
    <s v="B"/>
    <s v="IDENTIFY SCUFF AROUND CAM, GROUP PIN SCUFFS ON SIDE"/>
    <x v="4"/>
    <m/>
    <m/>
    <m/>
    <n v="1"/>
    <m/>
    <n v="1"/>
    <m/>
  </r>
  <r>
    <n v="354393064156723"/>
    <x v="1"/>
    <x v="0"/>
    <x v="1"/>
    <x v="2"/>
    <n v="1"/>
    <m/>
    <s v="NICK ON BOT, SCUFFING ON BACK NEAR CHARGING PORT"/>
    <s v="A"/>
    <s v="ALIGNED, NO BACK IMAGE"/>
    <x v="4"/>
    <m/>
    <m/>
    <m/>
    <n v="1"/>
    <m/>
    <n v="1"/>
    <m/>
  </r>
  <r>
    <n v="354386066441473"/>
    <x v="1"/>
    <x v="0"/>
    <x v="1"/>
    <x v="2"/>
    <n v="1"/>
    <m/>
    <s v="SCUFFING ON BACK NEAR CHARGING, NICKS ON THE BOT"/>
    <s v="A"/>
    <s v="NOT ABLE TO SEE THE NICKS ON THE BOT, SCUFFS ON BACK BY CHARGING PORT OUT OF RANGE"/>
    <x v="5"/>
    <s v="Only see one scratch on B"/>
    <m/>
    <m/>
    <n v="0"/>
    <m/>
    <n v="0"/>
    <m/>
  </r>
  <r>
    <n v="354389067669613"/>
    <x v="1"/>
    <x v="0"/>
    <x v="1"/>
    <x v="2"/>
    <n v="1"/>
    <m/>
    <s v="DISC AROUND CAM"/>
    <s v="A"/>
    <s v="NEED TO IDENTIFY DISC AROUND CAM"/>
    <x v="2"/>
    <m/>
    <m/>
    <m/>
    <n v="0"/>
    <m/>
    <n v="0"/>
    <m/>
  </r>
  <r>
    <n v="354389061363197"/>
    <x v="1"/>
    <x v="0"/>
    <x v="2"/>
    <x v="0"/>
    <n v="0"/>
    <n v="0.2"/>
    <s v="DISC ON BACK, NICKS ON CHARGING"/>
    <s v="A"/>
    <s v="IDENTIFY DISC ON BACK, SCRATCHES ON BACK BY CHARGING"/>
    <x v="2"/>
    <m/>
    <m/>
    <m/>
    <n v="0"/>
    <n v="0.5"/>
    <n v="1"/>
    <n v="0.6"/>
  </r>
  <r>
    <n v="354390060413496"/>
    <x v="1"/>
    <x v="0"/>
    <x v="2"/>
    <x v="3"/>
    <n v="0"/>
    <m/>
    <s v="DENT ON BACK, DISC AROUND LOGO AND LENS"/>
    <s v="D+"/>
    <s v="MISSED DENT IN BACK AND DISC"/>
    <x v="2"/>
    <m/>
    <m/>
    <m/>
    <n v="0"/>
    <m/>
    <n v="1"/>
    <m/>
  </r>
  <r>
    <n v="354451061457179"/>
    <x v="1"/>
    <x v="0"/>
    <x v="2"/>
    <x v="2"/>
    <n v="0"/>
    <m/>
    <s v="NICKS AROUND CHARGING, DISC AROUND LENS"/>
    <s v="A"/>
    <s v="MISSED NICKS AROUND CHARGING AND DISC AROUND LENS"/>
    <x v="4"/>
    <m/>
    <m/>
    <m/>
    <n v="1"/>
    <m/>
    <n v="0"/>
    <m/>
  </r>
  <r>
    <n v="354391064636611"/>
    <x v="1"/>
    <x v="0"/>
    <x v="2"/>
    <x v="4"/>
    <n v="0"/>
    <m/>
    <s v="CRACK ON A"/>
    <s v="B"/>
    <s v="IDENTIFIED CRACK ON A AS SCRATCH"/>
    <x v="1"/>
    <m/>
    <m/>
    <m/>
    <n v="0"/>
    <m/>
    <n v="0"/>
    <m/>
  </r>
  <r>
    <n v="352001070085172"/>
    <x v="1"/>
    <x v="0"/>
    <x v="2"/>
    <x v="2"/>
    <n v="0"/>
    <m/>
    <s v="DISC ON BACK"/>
    <s v="A"/>
    <s v="DID NOT DETECT DISCOLORATION"/>
    <x v="4"/>
    <m/>
    <m/>
    <m/>
    <n v="1"/>
    <m/>
    <n v="0"/>
    <m/>
  </r>
  <r>
    <n v="355876064453032"/>
    <x v="1"/>
    <x v="0"/>
    <x v="2"/>
    <x v="1"/>
    <n v="1"/>
    <m/>
    <s v="GREATER THAN 18 SCRATCHES ON B"/>
    <s v="B"/>
    <s v="NEED TO IDENTIFY AND GROUP PIN NICKS"/>
    <x v="2"/>
    <m/>
    <m/>
    <m/>
    <n v="1"/>
    <m/>
    <n v="1"/>
    <m/>
  </r>
  <r>
    <n v="354455063410169"/>
    <x v="1"/>
    <x v="0"/>
    <x v="2"/>
    <x v="1"/>
    <n v="1"/>
    <m/>
    <s v="2 SCRATCHES ON AA NEAR BOT LEFT"/>
    <s v="A"/>
    <s v="MISSED SCRATCHES ON BOT LEFT AA"/>
    <x v="2"/>
    <m/>
    <m/>
    <m/>
    <n v="1"/>
    <m/>
    <n v="1"/>
    <m/>
  </r>
  <r>
    <n v="354389068905065"/>
    <x v="1"/>
    <x v="0"/>
    <x v="2"/>
    <x v="3"/>
    <n v="0"/>
    <m/>
    <s v="LENS SEPARATION ON AA"/>
    <s v="D+"/>
    <s v="MISSED LENS SEPARATION ON AA"/>
    <x v="2"/>
    <m/>
    <m/>
    <m/>
    <n v="0"/>
    <m/>
    <n v="1"/>
    <m/>
  </r>
  <r>
    <n v="354454064665954"/>
    <x v="1"/>
    <x v="0"/>
    <x v="2"/>
    <x v="2"/>
    <n v="0"/>
    <m/>
    <s v="&lt;6 DEF ON B"/>
    <s v="A"/>
    <s v="MISSED A FEW DEF ON BOTTOM"/>
    <x v="4"/>
    <m/>
    <m/>
    <m/>
    <n v="1"/>
    <m/>
    <n v="0"/>
    <m/>
  </r>
  <r>
    <n v="354455067807212"/>
    <x v="1"/>
    <x v="0"/>
    <x v="2"/>
    <x v="2"/>
    <n v="0"/>
    <m/>
    <s v="&lt;6 DEF ON B"/>
    <s v="A"/>
    <s v="NO BACK IMAGE, MISSED A DEF NEAR VOL UP AND MUTE"/>
    <x v="2"/>
    <m/>
    <m/>
    <m/>
    <n v="0"/>
    <m/>
    <n v="1"/>
    <m/>
  </r>
  <r>
    <n v="354386067995717"/>
    <x v="1"/>
    <x v="1"/>
    <x v="0"/>
    <x v="2"/>
    <n v="0"/>
    <n v="0.1"/>
    <s v="SCRATCHING NEAR CHARGING, SCUFFING ON BACK BY CHARGING"/>
    <s v="A"/>
    <s v="MEASURE AREA OF SCUFFING/SCRATCHING ON BACK NEAR CHARGING"/>
    <x v="1"/>
    <s v="Lots of Scratches on A. D+"/>
    <n v="1"/>
    <m/>
    <n v="0"/>
    <n v="0.4"/>
    <n v="0"/>
    <n v="0.3"/>
  </r>
  <r>
    <n v="354386068178776"/>
    <x v="1"/>
    <x v="1"/>
    <x v="0"/>
    <x v="2"/>
    <n v="0"/>
    <m/>
    <s v="SCRATCHING NEAR CHARGING, SCUFFING ON BACK BY CHARGING"/>
    <s v="A"/>
    <s v="MEASURE AREA OF SCUFFING/SCRATCHING ON BACK NEAR CHARGING"/>
    <x v="1"/>
    <s v="Lots of Scratches on AA. C"/>
    <n v="1"/>
    <m/>
    <n v="0"/>
    <m/>
    <n v="0"/>
    <m/>
  </r>
  <r>
    <n v="354455068386513"/>
    <x v="1"/>
    <x v="1"/>
    <x v="0"/>
    <x v="3"/>
    <n v="0"/>
    <m/>
    <s v="SLIGHT BEND, &gt;18 DEF ON B"/>
    <s v="F"/>
    <s v="BENDING IS ALLOWED ON D+ AND BELOW"/>
    <x v="3"/>
    <m/>
    <m/>
    <m/>
    <n v="0"/>
    <m/>
    <n v="0"/>
    <m/>
  </r>
  <r>
    <n v="355876063705747"/>
    <x v="1"/>
    <x v="1"/>
    <x v="0"/>
    <x v="3"/>
    <n v="0"/>
    <m/>
    <s v="1 SCRATCH ON AA, &lt;18 DEF ON B"/>
    <s v="D+"/>
    <s v="NEED TO GROUP DEF ON TOP, MISSED SCRATCHES ON BACK SURFACE"/>
    <x v="0"/>
    <m/>
    <m/>
    <m/>
    <n v="0"/>
    <m/>
    <n v="1"/>
    <m/>
  </r>
  <r>
    <n v="359321060749782"/>
    <x v="1"/>
    <x v="1"/>
    <x v="0"/>
    <x v="1"/>
    <n v="0"/>
    <m/>
    <s v="PIN SIZE DEFECTS ON UPPER RIGHT BACK"/>
    <s v="A"/>
    <s v="NEED TO DET PIN SIZE DISCOLORATION ON REAR"/>
    <x v="4"/>
    <m/>
    <m/>
    <m/>
    <n v="0"/>
    <m/>
    <n v="0"/>
    <m/>
  </r>
  <r>
    <n v="354392063284593"/>
    <x v="1"/>
    <x v="1"/>
    <x v="0"/>
    <x v="3"/>
    <n v="0"/>
    <m/>
    <s v="CRACK ON BOT OF A SURFACE"/>
    <s v="F"/>
    <s v="MISSED CRACK ON A"/>
    <x v="1"/>
    <m/>
    <m/>
    <m/>
    <n v="1"/>
    <m/>
    <n v="0"/>
    <m/>
  </r>
  <r>
    <n v="354451065685007"/>
    <x v="1"/>
    <x v="1"/>
    <x v="0"/>
    <x v="2"/>
    <n v="0"/>
    <m/>
    <s v="3 DISC ON SIDES"/>
    <s v="A"/>
    <s v="MISSED DISC, FOUND DIRT ON BACK"/>
    <x v="4"/>
    <m/>
    <m/>
    <m/>
    <n v="1"/>
    <m/>
    <n v="0"/>
    <m/>
  </r>
  <r>
    <n v="355877067727653"/>
    <x v="1"/>
    <x v="1"/>
    <x v="0"/>
    <x v="2"/>
    <n v="0"/>
    <m/>
    <s v="SCRATCHING NEAR CHARGING, DISC AROUND CAM"/>
    <s v="A"/>
    <s v="FOUND SOME EXTRA DIRT ON BACK"/>
    <x v="4"/>
    <m/>
    <m/>
    <m/>
    <n v="1"/>
    <m/>
    <n v="0"/>
    <m/>
  </r>
  <r>
    <n v="359322061512989"/>
    <x v="1"/>
    <x v="1"/>
    <x v="0"/>
    <x v="1"/>
    <n v="0"/>
    <m/>
    <s v="SCRATCH ON AA, SCRATCHING NEAR CHARGING, &gt;6 DEF ON B"/>
    <s v="B"/>
    <s v="EXTRA DEF ON BACK"/>
    <x v="0"/>
    <m/>
    <m/>
    <m/>
    <n v="0"/>
    <m/>
    <n v="1"/>
    <m/>
  </r>
  <r>
    <n v="355877062520632"/>
    <x v="1"/>
    <x v="1"/>
    <x v="0"/>
    <x v="0"/>
    <n v="1"/>
    <m/>
    <s v="&gt;18 DEF ON B"/>
    <s v="A"/>
    <s v="MISSING PIN DISCOLORATION AND DENTS ON BACK"/>
    <x v="0"/>
    <m/>
    <m/>
    <m/>
    <n v="1"/>
    <m/>
    <n v="1"/>
    <m/>
  </r>
  <r>
    <n v="355771074187011"/>
    <x v="2"/>
    <x v="2"/>
    <x v="0"/>
    <x v="1"/>
    <n v="0"/>
    <n v="0.4"/>
    <s v="DISC ON BOTTOM; DISC ON BACK"/>
    <s v="B"/>
    <s v="MISSED DISC ON BOT, INCORRECT SCRATCHES ON AA"/>
    <x v="4"/>
    <m/>
    <m/>
    <m/>
    <n v="0"/>
    <n v="0.6"/>
    <n v="0"/>
    <n v="0.3"/>
  </r>
  <r>
    <n v="355771077575741"/>
    <x v="2"/>
    <x v="2"/>
    <x v="0"/>
    <x v="0"/>
    <n v="1"/>
    <m/>
    <s v="MULT DENTS ON B; SCUFFING ON LOWER BACK"/>
    <s v="B"/>
    <s v="FOUND DEF ON AA, MISSED SCUFFING"/>
    <x v="4"/>
    <m/>
    <m/>
    <m/>
    <n v="0"/>
    <m/>
    <n v="0"/>
    <m/>
  </r>
  <r>
    <n v="358566077086815"/>
    <x v="2"/>
    <x v="2"/>
    <x v="0"/>
    <x v="1"/>
    <n v="0"/>
    <m/>
    <s v="3 SCRATCHES ON AA SURFACE, DISC AROUND LENS"/>
    <s v="B"/>
    <s v="MISSED SCRATCHES ON AA, MISSED DISC"/>
    <x v="2"/>
    <m/>
    <m/>
    <m/>
    <n v="1"/>
    <m/>
    <n v="0"/>
    <m/>
  </r>
  <r>
    <n v="355768077430083"/>
    <x v="2"/>
    <x v="2"/>
    <x v="0"/>
    <x v="0"/>
    <n v="1"/>
    <m/>
    <s v="3 SCRATCHES ON AA; NICK ON RIGHT SIDE, PIN SIZE DOTS ON BACK"/>
    <s v="D+"/>
    <s v="&gt;18 DEF ON BACK.  MISSED NICK OVER SIM TRAY, MISSED SCRATCHES ON AA, FOUND ADDITIONAL SCRATCHES ON AA"/>
    <x v="0"/>
    <m/>
    <m/>
    <m/>
    <n v="1"/>
    <m/>
    <n v="1"/>
    <m/>
  </r>
  <r>
    <n v="355767077142557"/>
    <x v="2"/>
    <x v="2"/>
    <x v="0"/>
    <x v="3"/>
    <n v="0"/>
    <m/>
    <s v="NUMEROUS SCRATCHING ON AA, SCUFFING ON BACK; PIN SIZE DISC ON BACK"/>
    <s v="D+"/>
    <s v="ALIGNED"/>
    <x v="1"/>
    <m/>
    <m/>
    <m/>
    <n v="1"/>
    <m/>
    <n v="0"/>
    <m/>
  </r>
  <r>
    <n v="355432075798336"/>
    <x v="2"/>
    <x v="2"/>
    <x v="0"/>
    <x v="1"/>
    <n v="0"/>
    <m/>
    <s v="2 SCRATHCES ON AA, DENT ON TOP, "/>
    <s v="B"/>
    <s v="MISSED DENT ON TOP"/>
    <x v="2"/>
    <m/>
    <m/>
    <m/>
    <n v="1"/>
    <m/>
    <n v="0"/>
    <m/>
  </r>
  <r>
    <n v="355691070359705"/>
    <x v="2"/>
    <x v="2"/>
    <x v="0"/>
    <x v="1"/>
    <n v="0"/>
    <m/>
    <s v="&lt;18 DEFECTS ON B"/>
    <s v="B"/>
    <s v="FOUND SOME DEF, MISSED OTHERS"/>
    <x v="2"/>
    <s v="FD - nothing on A"/>
    <m/>
    <n v="1"/>
    <n v="1"/>
    <m/>
    <n v="0"/>
    <m/>
  </r>
  <r>
    <n v="355430075955666"/>
    <x v="2"/>
    <x v="2"/>
    <x v="0"/>
    <x v="1"/>
    <n v="0"/>
    <m/>
    <s v="3 SCRATCHES ON AA; DISC ON LOGO AND CAM; "/>
    <s v="C"/>
    <s v="MISSED SCRATCHES ON AA AND DISC"/>
    <x v="0"/>
    <s v="FD - no nick/pindot on Back, what is DC on Area 1?"/>
    <m/>
    <n v="1"/>
    <n v="0"/>
    <m/>
    <n v="1"/>
    <m/>
  </r>
  <r>
    <n v="355767077205370"/>
    <x v="2"/>
    <x v="2"/>
    <x v="0"/>
    <x v="0"/>
    <n v="1"/>
    <m/>
    <s v="5 SCRATCHES ON AA; SCUFFING AND PIN DISC ON BACK"/>
    <s v="C"/>
    <s v="MISSED DISC AND SCUFFING, 6 SCRATCHES ON AA"/>
    <x v="0"/>
    <m/>
    <m/>
    <m/>
    <n v="1"/>
    <m/>
    <n v="1"/>
    <m/>
  </r>
  <r>
    <n v="355763077254401"/>
    <x v="2"/>
    <x v="2"/>
    <x v="0"/>
    <x v="0"/>
    <n v="1"/>
    <m/>
    <s v="MORE THAN 16 DISC LOCS ON B"/>
    <s v="A"/>
    <s v="MISSED DISC ON BACK (VIS BUT NOT IDENT)"/>
    <x v="4"/>
    <s v="Cannot detect white discoloration on B"/>
    <m/>
    <m/>
    <n v="0"/>
    <m/>
    <n v="0"/>
    <m/>
  </r>
  <r>
    <n v="355691079149040"/>
    <x v="2"/>
    <x v="1"/>
    <x v="1"/>
    <x v="2"/>
    <n v="1"/>
    <n v="0.3"/>
    <s v="DISC AROUND LOGO"/>
    <s v="A"/>
    <s v="FOUND DIRT, MISSED DISC"/>
    <x v="4"/>
    <m/>
    <m/>
    <m/>
    <n v="1"/>
    <n v="0.4"/>
    <n v="1"/>
    <n v="0.3"/>
  </r>
  <r>
    <n v="359487085405625"/>
    <x v="2"/>
    <x v="1"/>
    <x v="1"/>
    <x v="5"/>
    <n v="0"/>
    <m/>
    <s v="NO ISSUES"/>
    <s v="A"/>
    <s v="FOUND DIRT (ONLY DEFECT)"/>
    <x v="5"/>
    <m/>
    <m/>
    <m/>
    <n v="1"/>
    <m/>
    <n v="0"/>
    <m/>
  </r>
  <r>
    <n v="358567077937643"/>
    <x v="2"/>
    <x v="1"/>
    <x v="1"/>
    <x v="5"/>
    <n v="0"/>
    <m/>
    <s v="1 SCRATCH LESS THAN 5 MM"/>
    <s v="A"/>
    <s v="FOUND DIRT ON REAR AND AA"/>
    <x v="2"/>
    <s v="1 Scratch on AA &amp; Rear Cam area discoloration"/>
    <n v="1"/>
    <m/>
    <n v="0"/>
    <m/>
    <n v="0"/>
    <m/>
  </r>
  <r>
    <n v="355766077602008"/>
    <x v="2"/>
    <x v="1"/>
    <x v="1"/>
    <x v="1"/>
    <n v="0"/>
    <m/>
    <s v="2 SCRATCHES ON AA, DISC AROUND LENS"/>
    <s v="B"/>
    <s v="MISSED DISC AROUND LENS"/>
    <x v="1"/>
    <s v="FD - log may be wrong, too many scratches on Zone2. should be D+"/>
    <m/>
    <n v="1"/>
    <n v="0"/>
    <m/>
    <n v="0"/>
    <m/>
  </r>
  <r>
    <n v="355769076917419"/>
    <x v="2"/>
    <x v="1"/>
    <x v="1"/>
    <x v="0"/>
    <n v="0"/>
    <m/>
    <s v="&gt;3 SCRATCHES ON AA"/>
    <s v="D+"/>
    <s v="MISSED AA SCRATCHES"/>
    <x v="1"/>
    <s v="FD - many thin scratches on AA &lt;18 , may be C"/>
    <m/>
    <n v="1"/>
    <n v="0"/>
    <m/>
    <n v="0"/>
    <m/>
  </r>
  <r>
    <n v="355693071748027"/>
    <x v="2"/>
    <x v="1"/>
    <x v="1"/>
    <x v="5"/>
    <n v="0"/>
    <m/>
    <s v="1 DENT NEXT TO HEADPHONE"/>
    <s v="A"/>
    <s v="MISSED DENT, FOUND DIRT"/>
    <x v="4"/>
    <s v="Rear Cam area Discoloration"/>
    <m/>
    <n v="1"/>
    <n v="0"/>
    <m/>
    <n v="1"/>
    <m/>
  </r>
  <r>
    <n v="355418079844531"/>
    <x v="2"/>
    <x v="1"/>
    <x v="1"/>
    <x v="0"/>
    <n v="0"/>
    <m/>
    <s v="SCRATCH ON HOME KEY, DENTS ON TOP, SCRAPES ON BOT, PIN DOTS ON BACK"/>
    <s v="D+"/>
    <s v="OVER COUNTED PIN DEF ON REAR AND DENT ON TOP"/>
    <x v="2"/>
    <m/>
    <m/>
    <m/>
    <n v="0"/>
    <m/>
    <n v="0"/>
    <m/>
  </r>
  <r>
    <n v="353312073661599"/>
    <x v="2"/>
    <x v="1"/>
    <x v="1"/>
    <x v="2"/>
    <n v="1"/>
    <m/>
    <s v="1 SCRATCH ON AA (BOT), DISC AROUND LOGO"/>
    <s v="A"/>
    <s v="MISSED DISC AROUND LOGO AND SCRATCH ON AA"/>
    <x v="2"/>
    <m/>
    <m/>
    <m/>
    <n v="0"/>
    <m/>
    <n v="0"/>
    <m/>
  </r>
  <r>
    <n v="353313073311995"/>
    <x v="2"/>
    <x v="1"/>
    <x v="1"/>
    <x v="2"/>
    <n v="1"/>
    <m/>
    <s v="1 SCRATCH ON A, 7 DEF ON B"/>
    <s v="A"/>
    <s v="MISSED 2 DENTS ON BOT.  MISSED DENT ON TOP BY CAM"/>
    <x v="4"/>
    <m/>
    <m/>
    <m/>
    <n v="1"/>
    <m/>
    <n v="1"/>
    <m/>
  </r>
  <r>
    <n v="358571077858536"/>
    <x v="2"/>
    <x v="1"/>
    <x v="1"/>
    <x v="5"/>
    <n v="0"/>
    <m/>
    <s v="NO ISSUES"/>
    <s v="A"/>
    <s v="FOUND DIRT"/>
    <x v="5"/>
    <m/>
    <m/>
    <m/>
    <n v="1"/>
    <m/>
    <n v="0"/>
    <m/>
  </r>
  <r>
    <n v="353315070877795"/>
    <x v="2"/>
    <x v="1"/>
    <x v="2"/>
    <x v="1"/>
    <n v="1"/>
    <n v="0.4"/>
    <s v="2 SCRATCHES ON AA, SCUFFING ON BOT BACK AND RIGHT SIDE"/>
    <s v="A"/>
    <s v="MISSED SCUFFING ON BACK AND DEF ON SIDES"/>
    <x v="2"/>
    <m/>
    <m/>
    <m/>
    <n v="1"/>
    <n v="0.8"/>
    <n v="1"/>
    <n v="0.2"/>
  </r>
  <r>
    <n v="355696075858163"/>
    <x v="2"/>
    <x v="1"/>
    <x v="2"/>
    <x v="0"/>
    <n v="0"/>
    <m/>
    <s v="DISC AROUND MUTE SWITCH, SCUFFING ON BACK BOT,"/>
    <s v="B"/>
    <s v="MISSED SCRATCH ON AA, SCUFFING ON BACK, DISCOLORATION ON SIDE NEW MUTE"/>
    <x v="0"/>
    <m/>
    <m/>
    <m/>
    <n v="1"/>
    <m/>
    <n v="0"/>
    <m/>
  </r>
  <r>
    <n v="353268070561580"/>
    <x v="2"/>
    <x v="1"/>
    <x v="2"/>
    <x v="1"/>
    <n v="1"/>
    <m/>
    <s v="1 SCRATCH ON AA/A NEAR TOP, DISC ON TOP B, DISC ON LOGO AND LENS"/>
    <s v="B"/>
    <s v="MISSED SCRATCH ON AA, DISCOLORATION ON SIDES AND BACK"/>
    <x v="2"/>
    <m/>
    <m/>
    <m/>
    <n v="1"/>
    <m/>
    <n v="1"/>
    <m/>
  </r>
  <r>
    <n v="358566072837360"/>
    <x v="2"/>
    <x v="1"/>
    <x v="2"/>
    <x v="1"/>
    <n v="1"/>
    <m/>
    <s v="PIN DISC ON TOP, SCRATCHING NEAR CHARGING, DENT BY BOT SCREW, &lt;18 DEF"/>
    <s v="C"/>
    <s v="NO IMAGES"/>
    <x v="0"/>
    <s v="FD - not such many scratches on AA, may be B"/>
    <m/>
    <n v="1"/>
    <n v="0"/>
    <m/>
    <n v="0"/>
    <m/>
  </r>
  <r>
    <n v="358569077807172"/>
    <x v="2"/>
    <x v="1"/>
    <x v="2"/>
    <x v="3"/>
    <n v="0"/>
    <m/>
    <s v="PIN DISC ON BACK BOTTOM, SCRATHES ON BACK"/>
    <s v="D+"/>
    <s v="IDENTIFY AND GROUP PIN DEFFECTS ON REAR, IDENTIFY ALL SCRATCHES ON BACK"/>
    <x v="1"/>
    <m/>
    <m/>
    <m/>
    <n v="1"/>
    <m/>
    <n v="0"/>
    <m/>
  </r>
  <r>
    <n v="355772077724321"/>
    <x v="2"/>
    <x v="1"/>
    <x v="2"/>
    <x v="3"/>
    <n v="0"/>
    <m/>
    <s v="PIN SCUFFING ON ENTIRE DEVICE"/>
    <s v="D+"/>
    <s v="NEED TO IDENTIFY AND GROUP PIN SCUFFING, OVER COUNTING DEF ON BACK BECAUSE NOT GROUPED"/>
    <x v="1"/>
    <m/>
    <m/>
    <m/>
    <n v="1"/>
    <m/>
    <n v="0"/>
    <m/>
  </r>
  <r>
    <n v="353269074662986"/>
    <x v="2"/>
    <x v="1"/>
    <x v="2"/>
    <x v="3"/>
    <n v="0"/>
    <m/>
    <s v="LENS SEPARATION ON AA"/>
    <s v="D+"/>
    <s v="NEED TO IDENTIFY LENS SEPARATION ON AA"/>
    <x v="1"/>
    <m/>
    <m/>
    <m/>
    <n v="1"/>
    <m/>
    <n v="0"/>
    <m/>
  </r>
  <r>
    <n v="353312075612608"/>
    <x v="2"/>
    <x v="1"/>
    <x v="2"/>
    <x v="1"/>
    <n v="1"/>
    <m/>
    <s v="SCRATCHING ON A (BOT LEFT), DENTS ON BOT"/>
    <s v="B"/>
    <s v="MISSED SCRATCHING ON A (BOT LEFT)"/>
    <x v="0"/>
    <m/>
    <m/>
    <m/>
    <n v="0"/>
    <m/>
    <n v="0"/>
    <m/>
  </r>
  <r>
    <n v="355690072121816"/>
    <x v="2"/>
    <x v="1"/>
    <x v="2"/>
    <x v="2"/>
    <n v="0"/>
    <m/>
    <s v="SCRATCHING NEAR CHARGING, DISC ON LOGO AND LENS"/>
    <s v="B"/>
    <s v="MISSED DISCOLORATION ON REAR, FEW EXTRA DEFFECTS"/>
    <x v="4"/>
    <m/>
    <m/>
    <m/>
    <n v="1"/>
    <m/>
    <n v="0"/>
    <m/>
  </r>
  <r>
    <n v="355416074183194"/>
    <x v="2"/>
    <x v="1"/>
    <x v="2"/>
    <x v="2"/>
    <n v="0"/>
    <m/>
    <s v="DISC ON LOGO AND CAM"/>
    <s v="A"/>
    <s v="MISSED DISC, FEW EXTRA DEFFECTS FOUND"/>
    <x v="4"/>
    <m/>
    <m/>
    <m/>
    <n v="1"/>
    <m/>
    <n v="0"/>
    <m/>
  </r>
  <r>
    <n v="353335076406456"/>
    <x v="3"/>
    <x v="2"/>
    <x v="1"/>
    <x v="2"/>
    <n v="1"/>
    <n v="0.7"/>
    <s v="DENT ON BOT"/>
    <s v="B"/>
    <s v="DIRT ON AA, "/>
    <x v="4"/>
    <m/>
    <m/>
    <m/>
    <n v="1"/>
    <n v="0.6"/>
    <n v="1"/>
    <n v="0.6"/>
  </r>
  <r>
    <n v="353289071170130"/>
    <x v="3"/>
    <x v="2"/>
    <x v="1"/>
    <x v="2"/>
    <n v="1"/>
    <m/>
    <s v="2 SCRATCHES ON REAR, LIGHT SCRATCHING ON BOT BACK"/>
    <s v="B"/>
    <m/>
    <x v="4"/>
    <m/>
    <m/>
    <m/>
    <n v="1"/>
    <m/>
    <n v="1"/>
    <m/>
  </r>
  <r>
    <n v="353284079906221"/>
    <x v="3"/>
    <x v="2"/>
    <x v="1"/>
    <x v="2"/>
    <n v="1"/>
    <m/>
    <s v="PIN SIZED SCUFFING ON BOT BACK"/>
    <s v="A"/>
    <s v="NO BACK IMAGE"/>
    <x v="4"/>
    <m/>
    <m/>
    <m/>
    <n v="1"/>
    <m/>
    <n v="1"/>
    <m/>
  </r>
  <r>
    <n v="353337077167319"/>
    <x v="3"/>
    <x v="2"/>
    <x v="1"/>
    <x v="1"/>
    <n v="0"/>
    <m/>
    <s v="SCUFF ON RIGHT SIDE AA, 2 NICKS ON BOT, DISC AROUND CAM"/>
    <s v="B"/>
    <s v="EXTRA DEF ON AA"/>
    <x v="2"/>
    <s v="Too many scratches on AA counted, D+"/>
    <m/>
    <m/>
    <n v="1"/>
    <m/>
    <n v="0"/>
    <m/>
  </r>
  <r>
    <n v="353336076538553"/>
    <x v="3"/>
    <x v="2"/>
    <x v="1"/>
    <x v="2"/>
    <n v="1"/>
    <m/>
    <s v="SCRATCH ON LOWER RIGHT AA, NICK ON RIGHT, "/>
    <s v="B"/>
    <s v="EXTRA DEF ON AA"/>
    <x v="1"/>
    <s v="Long Scratch on AA, D+"/>
    <n v="1"/>
    <m/>
    <n v="0"/>
    <m/>
    <n v="0"/>
    <m/>
  </r>
  <r>
    <n v="353330074606496"/>
    <x v="3"/>
    <x v="2"/>
    <x v="1"/>
    <x v="2"/>
    <n v="1"/>
    <m/>
    <s v="DISC AROUND CAM"/>
    <s v="A"/>
    <s v="MISSED DISC, FOUND EXTRA DEF"/>
    <x v="4"/>
    <m/>
    <m/>
    <m/>
    <n v="1"/>
    <m/>
    <n v="1"/>
    <m/>
  </r>
  <r>
    <n v="353284075941305"/>
    <x v="3"/>
    <x v="2"/>
    <x v="1"/>
    <x v="2"/>
    <n v="1"/>
    <m/>
    <s v="DISC AROUND LOGO, SCUFFING ON BACK BOT RIGHT"/>
    <s v="A"/>
    <s v="MISSED DISC AND SCUFF.  FOUND EXTRA DEFECTS"/>
    <x v="4"/>
    <m/>
    <m/>
    <m/>
    <n v="1"/>
    <m/>
    <n v="1"/>
    <m/>
  </r>
  <r>
    <n v="355729072382737"/>
    <x v="3"/>
    <x v="2"/>
    <x v="1"/>
    <x v="1"/>
    <n v="0"/>
    <m/>
    <s v="LONG SCRATCH ON AA"/>
    <s v="B"/>
    <s v="FOUND LONG SCRATCH ON AA, JUST NEED TO CONNECT.  ALIGNED"/>
    <x v="1"/>
    <m/>
    <m/>
    <m/>
    <n v="0"/>
    <m/>
    <n v="0"/>
    <m/>
  </r>
  <r>
    <n v="353328075755908"/>
    <x v="3"/>
    <x v="2"/>
    <x v="1"/>
    <x v="3"/>
    <n v="0"/>
    <m/>
    <s v="DISCOLORATION ON A"/>
    <s v="D+"/>
    <s v="NO DEF ON AA, FOUND DISC ON A"/>
    <x v="4"/>
    <s v="Cannot detect defect on arc surface"/>
    <m/>
    <m/>
    <n v="0"/>
    <m/>
    <n v="1"/>
    <m/>
  </r>
  <r>
    <n v="355737070522493"/>
    <x v="3"/>
    <x v="2"/>
    <x v="1"/>
    <x v="2"/>
    <n v="1"/>
    <m/>
    <s v="DENTS AROUND HEADSET, DISC ON CAM"/>
    <s v="B"/>
    <s v="FOUND TOO MANY DEF ON AA"/>
    <x v="2"/>
    <m/>
    <m/>
    <m/>
    <n v="0"/>
    <m/>
    <n v="0"/>
    <m/>
  </r>
  <r>
    <n v="355732070627616"/>
    <x v="3"/>
    <x v="2"/>
    <x v="2"/>
    <x v="1"/>
    <n v="1"/>
    <n v="0.2"/>
    <s v="3 SCRATCHES ON AA, "/>
    <s v="B"/>
    <s v="MISSED 3 SCRATCHES ON AA, OVER FAILED ON AA"/>
    <x v="0"/>
    <s v="Too many scratches on AA, D+"/>
    <m/>
    <m/>
    <n v="0"/>
    <n v="0.4"/>
    <n v="0"/>
    <n v="0.2"/>
  </r>
  <r>
    <n v="353333077010484"/>
    <x v="3"/>
    <x v="2"/>
    <x v="2"/>
    <x v="2"/>
    <n v="0"/>
    <m/>
    <s v="PIN SCUFFING ON BACK (BOT), "/>
    <s v="B"/>
    <s v="OVER FAILED ON AA, MISSED PIN SCUFFING ON BACK"/>
    <x v="2"/>
    <s v="FD - May be B"/>
    <m/>
    <n v="1"/>
    <n v="0"/>
    <m/>
    <n v="1"/>
    <m/>
  </r>
  <r>
    <n v="353330073626727"/>
    <x v="3"/>
    <x v="2"/>
    <x v="2"/>
    <x v="3"/>
    <n v="0"/>
    <m/>
    <s v="SCUFF ON AA LONGER THAN 25 mm "/>
    <s v="D+"/>
    <s v="NEED TO COMBINE SCUFFS ON AA SIDE AND MEASURE LENGTH"/>
    <x v="1"/>
    <m/>
    <m/>
    <m/>
    <n v="1"/>
    <m/>
    <n v="0"/>
    <m/>
  </r>
  <r>
    <n v="353331072676317"/>
    <x v="3"/>
    <x v="2"/>
    <x v="2"/>
    <x v="3"/>
    <n v="0"/>
    <m/>
    <s v="GREATER THAN 18 SCRATCHES ON AA"/>
    <s v="D+"/>
    <s v="TOUGH TO DISTINGUISH SCRATCHES FROM DUST ON AA"/>
    <x v="1"/>
    <m/>
    <m/>
    <m/>
    <n v="1"/>
    <m/>
    <n v="0"/>
    <m/>
  </r>
  <r>
    <n v="353337077303302"/>
    <x v="3"/>
    <x v="2"/>
    <x v="2"/>
    <x v="1"/>
    <n v="1"/>
    <m/>
    <s v="3 SCRATCHES ON AA, SMALL DENTS ON TOP, SCUFFING ON BACK"/>
    <s v="B"/>
    <s v="MISALIGNED ON A FEW DEF ON B"/>
    <x v="0"/>
    <m/>
    <m/>
    <m/>
    <n v="0"/>
    <m/>
    <n v="0"/>
    <m/>
  </r>
  <r>
    <n v="353331077526574"/>
    <x v="3"/>
    <x v="2"/>
    <x v="2"/>
    <x v="3"/>
    <n v="0"/>
    <m/>
    <s v="&gt;18 DEF ON B"/>
    <s v="D+"/>
    <s v="MISSING CHIPS AND NICKS ON EDGES AND CURVES"/>
    <x v="4"/>
    <s v="Nothing on B"/>
    <m/>
    <m/>
    <n v="0"/>
    <m/>
    <n v="0"/>
    <m/>
  </r>
  <r>
    <n v="353337072886384"/>
    <x v="3"/>
    <x v="2"/>
    <x v="2"/>
    <x v="3"/>
    <n v="0"/>
    <m/>
    <s v="&gt;18 DEF ON B"/>
    <s v="D+"/>
    <s v="MISSING CHIPS AND NICKS ON EDGES AND CURVES"/>
    <x v="1"/>
    <m/>
    <m/>
    <m/>
    <n v="1"/>
    <m/>
    <n v="0"/>
    <m/>
  </r>
  <r>
    <n v="358604073477017"/>
    <x v="3"/>
    <x v="2"/>
    <x v="2"/>
    <x v="3"/>
    <n v="0"/>
    <m/>
    <s v="CHIP ON GLASS A"/>
    <s v="D+"/>
    <s v="NEED TO COMBINE SCRATCHES ON A SURFACE, MISSED DENTS ON TOP AND BOT"/>
    <x v="1"/>
    <m/>
    <m/>
    <m/>
    <n v="1"/>
    <m/>
    <n v="0"/>
    <m/>
  </r>
  <r>
    <n v="355728070319816"/>
    <x v="3"/>
    <x v="2"/>
    <x v="2"/>
    <x v="3"/>
    <n v="0"/>
    <m/>
    <s v="DEVICE BENT"/>
    <s v="F"/>
    <s v="BENDING IS ALLOWED ON D+ AND BELOW"/>
    <x v="3"/>
    <m/>
    <m/>
    <m/>
    <n v="0"/>
    <m/>
    <n v="0"/>
    <m/>
  </r>
  <r>
    <n v="353283073900503"/>
    <x v="3"/>
    <x v="2"/>
    <x v="2"/>
    <x v="2"/>
    <n v="0"/>
    <m/>
    <s v="3 SCRATCHES ON A (BOT RIGHT), DISC ON LOGO"/>
    <s v="C"/>
    <s v="NEED TO COMBINE SCRATCHES ON A SURFACE (3)"/>
    <x v="2"/>
    <s v="FD - pls ignore home btn. May be B"/>
    <m/>
    <n v="1"/>
    <n v="0"/>
    <m/>
    <n v="1"/>
    <m/>
  </r>
  <r>
    <n v="358609073631471"/>
    <x v="3"/>
    <x v="3"/>
    <x v="0"/>
    <x v="0"/>
    <n v="1"/>
    <n v="0.5"/>
    <s v="SCRATCH ON AA &gt; 25MM"/>
    <m/>
    <m/>
    <x v="1"/>
    <m/>
    <m/>
    <m/>
    <n v="0"/>
    <n v="0.1"/>
    <n v="0"/>
    <n v="0"/>
  </r>
  <r>
    <n v="358611072348537"/>
    <x v="3"/>
    <x v="3"/>
    <x v="0"/>
    <x v="0"/>
    <n v="1"/>
    <m/>
    <s v="&gt;3 SCRATCHES ON AA"/>
    <s v="C"/>
    <s v="SCRATCHES ON AA; MISSED DENT ON BACK"/>
    <x v="1"/>
    <m/>
    <m/>
    <m/>
    <n v="0"/>
    <m/>
    <n v="0"/>
    <m/>
  </r>
  <r>
    <n v="355735074917420"/>
    <x v="3"/>
    <x v="3"/>
    <x v="0"/>
    <x v="0"/>
    <n v="1"/>
    <m/>
    <s v="SCUFF &gt;35MM ON BACK"/>
    <s v="A"/>
    <s v="DID NOT DETECT SCUFF ON BACK"/>
    <x v="4"/>
    <m/>
    <m/>
    <m/>
    <n v="0"/>
    <m/>
    <n v="0"/>
    <m/>
  </r>
  <r>
    <n v="353330079626077"/>
    <x v="3"/>
    <x v="3"/>
    <x v="0"/>
    <x v="2"/>
    <n v="0"/>
    <m/>
    <s v="DISC ON CAM LENS,SCUFF ON BACK &lt;35MM"/>
    <s v="A+"/>
    <s v="NO DEFECTS FOUND "/>
    <x v="2"/>
    <m/>
    <m/>
    <m/>
    <n v="0"/>
    <m/>
    <n v="0"/>
    <m/>
  </r>
  <r>
    <n v="355729076695142"/>
    <x v="3"/>
    <x v="3"/>
    <x v="0"/>
    <x v="1"/>
    <n v="0"/>
    <m/>
    <s v="SCRATCHES ON AA,NICKS ON SIDES"/>
    <s v="B"/>
    <s v="CAUGHT SCRATCHES AA,NICKS ON B"/>
    <x v="1"/>
    <m/>
    <m/>
    <m/>
    <n v="0"/>
    <m/>
    <n v="0"/>
    <m/>
  </r>
  <r>
    <n v="355734075008578"/>
    <x v="3"/>
    <x v="3"/>
    <x v="0"/>
    <x v="2"/>
    <n v="0"/>
    <m/>
    <s v="NICK ON BOTTOM"/>
    <s v="A"/>
    <s v="CAUGHT NICKS ON BOTTOM; MISSED NICKS BETWEEN SPEAKER HOLES"/>
    <x v="4"/>
    <m/>
    <m/>
    <m/>
    <n v="1"/>
    <m/>
    <n v="0"/>
    <m/>
  </r>
  <r>
    <n v="355730074671549"/>
    <x v="3"/>
    <x v="3"/>
    <x v="0"/>
    <x v="0"/>
    <n v="1"/>
    <m/>
    <s v="SCRATCHES ON LOGO AND SCUFFS ON BACK"/>
    <s v="A"/>
    <s v="DID NOT DETECT DENT ON CORNER AND DISCOLORATION ON POWER BUTTON AREA"/>
    <x v="4"/>
    <m/>
    <m/>
    <m/>
    <n v="0"/>
    <m/>
    <n v="0"/>
    <m/>
  </r>
  <r>
    <n v="355732074616318"/>
    <x v="3"/>
    <x v="3"/>
    <x v="0"/>
    <x v="2"/>
    <n v="0"/>
    <m/>
    <s v="DISC ON LENS"/>
    <s v="A"/>
    <m/>
    <x v="2"/>
    <m/>
    <m/>
    <m/>
    <n v="0"/>
    <m/>
    <n v="0"/>
    <m/>
  </r>
  <r>
    <n v="355732074471920"/>
    <x v="3"/>
    <x v="3"/>
    <x v="0"/>
    <x v="2"/>
    <n v="0"/>
    <m/>
    <s v="DISC NEAR LENS"/>
    <s v="A"/>
    <s v="2 NICKS ON BACK COVER, 1 NICK ON VOL KEYS AREA "/>
    <x v="2"/>
    <m/>
    <m/>
    <m/>
    <n v="0"/>
    <m/>
    <n v="0"/>
    <m/>
  </r>
  <r>
    <n v="355730074833909"/>
    <x v="3"/>
    <x v="3"/>
    <x v="0"/>
    <x v="0"/>
    <n v="1"/>
    <m/>
    <s v="NICKS ON BACK"/>
    <s v="D+"/>
    <s v="DETECTED LONG SHADOWN ON A GLASS; MISSED NICKS ON BACK"/>
    <x v="2"/>
    <m/>
    <m/>
    <m/>
    <n v="0"/>
    <m/>
    <n v="0"/>
    <m/>
  </r>
  <r>
    <n v="359467081233775"/>
    <x v="4"/>
    <x v="4"/>
    <x v="0"/>
    <x v="3"/>
    <n v="0"/>
    <n v="0.5"/>
    <s v="SCRATCHES ON AA AND A, SCUFFING AROUND ALL EDGES ON BACK"/>
    <s v="D+"/>
    <s v="TWISTED"/>
    <x v="1"/>
    <m/>
    <m/>
    <m/>
    <n v="1"/>
    <n v="0.6"/>
    <n v="0"/>
    <n v="0.2"/>
  </r>
  <r>
    <n v="359462088064885"/>
    <x v="4"/>
    <x v="4"/>
    <x v="0"/>
    <x v="0"/>
    <n v="1"/>
    <m/>
    <s v="&gt;3 SCRATCHES ON AA, GREATER 18 SCRATCHES ON B"/>
    <s v="D+"/>
    <s v="NEED TO GROUP PIN, MISSED SCUFFING ON BOT BACK"/>
    <x v="1"/>
    <m/>
    <m/>
    <m/>
    <n v="0"/>
    <m/>
    <n v="0"/>
    <m/>
  </r>
  <r>
    <n v="359462086898508"/>
    <x v="4"/>
    <x v="4"/>
    <x v="0"/>
    <x v="0"/>
    <n v="1"/>
    <m/>
    <s v="GREATER THAN 18 SCRATCHES ON B"/>
    <s v="D+"/>
    <s v="TOO MANY DEF ON B, NEED TO GROUP"/>
    <x v="0"/>
    <m/>
    <m/>
    <m/>
    <n v="1"/>
    <m/>
    <n v="1"/>
    <m/>
  </r>
  <r>
    <n v="355829089452364"/>
    <x v="4"/>
    <x v="4"/>
    <x v="0"/>
    <x v="0"/>
    <n v="1"/>
    <m/>
    <s v="PIN SIZE DEFECTS ON LOWER BACK, SCRATCHES ON LOWER BACK"/>
    <s v="B"/>
    <s v="NEED TO GROUP PIN, MISSED SCUFFING ON BOT BACK"/>
    <x v="1"/>
    <m/>
    <m/>
    <m/>
    <n v="0"/>
    <m/>
    <n v="0"/>
    <m/>
  </r>
  <r>
    <n v="355824089404606"/>
    <x v="4"/>
    <x v="4"/>
    <x v="0"/>
    <x v="0"/>
    <n v="1"/>
    <m/>
    <s v="MULTIPLE SCRATCHES ON BOTTOM BACK, 3 SCRATCHES ON A"/>
    <s v="D+"/>
    <s v="NEED TO GROUP PIN, MISSING SCRATCHES"/>
    <x v="2"/>
    <m/>
    <m/>
    <m/>
    <n v="0"/>
    <m/>
    <n v="0"/>
    <m/>
  </r>
  <r>
    <n v="355832089470378"/>
    <x v="4"/>
    <x v="4"/>
    <x v="0"/>
    <x v="1"/>
    <n v="0"/>
    <m/>
    <s v="SCUFFING ON BOTTOM BACK"/>
    <s v="B"/>
    <s v="MISSED SCUFFING AND LONG SCRATCH ON BACK"/>
    <x v="2"/>
    <m/>
    <m/>
    <m/>
    <n v="1"/>
    <m/>
    <n v="0"/>
    <m/>
  </r>
  <r>
    <n v="359464081181310"/>
    <x v="4"/>
    <x v="4"/>
    <x v="0"/>
    <x v="3"/>
    <n v="0"/>
    <m/>
    <s v="MORE 18 SCRATCHES ON BACK"/>
    <s v="D+"/>
    <m/>
    <x v="1"/>
    <m/>
    <m/>
    <m/>
    <n v="1"/>
    <m/>
    <n v="0"/>
    <m/>
  </r>
  <r>
    <n v="355826089008352"/>
    <x v="4"/>
    <x v="4"/>
    <x v="0"/>
    <x v="3"/>
    <n v="0"/>
    <m/>
    <s v="CASE SCUFFING ALONG ENTIRE BACK"/>
    <s v="D+"/>
    <s v="NEED TO IDENTIFY CASE PATTERNS AND GROUP"/>
    <x v="1"/>
    <m/>
    <m/>
    <m/>
    <n v="1"/>
    <m/>
    <n v="0"/>
    <m/>
  </r>
  <r>
    <n v="359464081247343"/>
    <x v="4"/>
    <x v="4"/>
    <x v="0"/>
    <x v="0"/>
    <n v="1"/>
    <m/>
    <s v="SCUFFING ALONG BOT BACK AND SIDE"/>
    <m/>
    <m/>
    <x v="0"/>
    <m/>
    <m/>
    <m/>
    <n v="1"/>
    <m/>
    <n v="1"/>
    <m/>
  </r>
  <r>
    <n v="355829089462397"/>
    <x v="4"/>
    <x v="4"/>
    <x v="0"/>
    <x v="3"/>
    <n v="0"/>
    <m/>
    <s v="SCUFFING ON RIGHT EDGE OF BACK"/>
    <s v="D+"/>
    <s v="NEED TO IDENTIFY AND GROUP PIN DEFECTS, NO ISSUES ON AA/A SURFACE"/>
    <x v="2"/>
    <m/>
    <m/>
    <m/>
    <n v="0"/>
    <m/>
    <n v="0"/>
    <m/>
  </r>
  <r>
    <n v="359464088274381"/>
    <x v="4"/>
    <x v="4"/>
    <x v="2"/>
    <x v="1"/>
    <n v="1"/>
    <n v="0.9"/>
    <s v="2 SCRATCHES AA, SCRATCHING, PIN ON BACK BOT"/>
    <s v="B"/>
    <m/>
    <x v="2"/>
    <m/>
    <m/>
    <m/>
    <n v="1"/>
    <n v="0.5"/>
    <n v="1"/>
    <n v="0.6"/>
  </r>
  <r>
    <n v="353824082370442"/>
    <x v="4"/>
    <x v="4"/>
    <x v="2"/>
    <x v="2"/>
    <n v="0"/>
    <m/>
    <s v="1 SCRATCH,SCUFF ON BOT RIGHT"/>
    <s v="B"/>
    <s v="IDENTIFY SCRATCHES ON BACK BOT RIGHT"/>
    <x v="2"/>
    <m/>
    <m/>
    <m/>
    <n v="0"/>
    <m/>
    <n v="1"/>
    <m/>
  </r>
  <r>
    <n v="353822084171222"/>
    <x v="4"/>
    <x v="4"/>
    <x v="2"/>
    <x v="1"/>
    <n v="1"/>
    <m/>
    <s v="SCUFFING ON BACK NEAR CHARGING, SCUFFING AROUND LENS"/>
    <s v="D+"/>
    <s v="NEED TO COMBINE SCUFFING ON BACK AROUND LENS AND BOTTOM AND MEASURE AREA, IDENTIFY SCUFFING ON BOT OF BACK"/>
    <x v="1"/>
    <m/>
    <m/>
    <m/>
    <n v="0"/>
    <m/>
    <n v="0"/>
    <m/>
  </r>
  <r>
    <n v="355344086238212"/>
    <x v="4"/>
    <x v="4"/>
    <x v="2"/>
    <x v="1"/>
    <n v="1"/>
    <m/>
    <s v="SCUFFING ON A TOP RIGHT, SCUFF/SCRATCH ON BOT BACK, "/>
    <s v="B"/>
    <s v="MISSED SCUFFING ON A, MISSED SCRATCHES ON BOT BACK"/>
    <x v="1"/>
    <m/>
    <m/>
    <m/>
    <n v="0"/>
    <m/>
    <n v="0"/>
    <m/>
  </r>
  <r>
    <n v="355312085224673"/>
    <x v="4"/>
    <x v="4"/>
    <x v="2"/>
    <x v="1"/>
    <n v="1"/>
    <m/>
    <s v="SCRATCHING ON BOT, SCRAPING ON TOP LEFT BACK"/>
    <s v="A"/>
    <s v="SCRATCHES/SCRAPES ON BACK TOP NEAR CAM OUT OF RANGE, SMALL SCRATCHES ON BACK NEAR BOT"/>
    <x v="2"/>
    <m/>
    <m/>
    <m/>
    <n v="1"/>
    <m/>
    <n v="1"/>
    <m/>
  </r>
  <r>
    <n v="355311086065275"/>
    <x v="4"/>
    <x v="4"/>
    <x v="2"/>
    <x v="1"/>
    <n v="1"/>
    <m/>
    <s v="2 SCRATCHES ON AA, SCUFFING ON BOT BACK"/>
    <s v="D+"/>
    <s v="NEED TO COMBINE SCRATCHES ON AA, SHOULD ONLY BE 2"/>
    <x v="2"/>
    <m/>
    <m/>
    <m/>
    <n v="1"/>
    <m/>
    <n v="1"/>
    <m/>
  </r>
  <r>
    <n v="355342084877239"/>
    <x v="4"/>
    <x v="4"/>
    <x v="2"/>
    <x v="1"/>
    <n v="1"/>
    <m/>
    <s v="SCRATCH ON AA/A LONGER THAN 5MM"/>
    <s v="C"/>
    <s v="NEED TO COMBINE SCRATCH ON AA TO 1 CONTINUOUS SCRATCH"/>
    <x v="0"/>
    <m/>
    <m/>
    <m/>
    <n v="0"/>
    <m/>
    <n v="0"/>
    <m/>
  </r>
  <r>
    <n v="353825085092859"/>
    <x v="4"/>
    <x v="4"/>
    <x v="2"/>
    <x v="1"/>
    <n v="1"/>
    <m/>
    <s v="CHIP NEAR CHARGING,  PIN SCRATCHING ON REAR, SCUFFING NEAR LENS"/>
    <s v="C"/>
    <s v="GROUP SCUFFING AROUND CAM,"/>
    <x v="2"/>
    <m/>
    <m/>
    <m/>
    <n v="1"/>
    <m/>
    <n v="1"/>
    <m/>
  </r>
  <r>
    <n v="355310082519772"/>
    <x v="4"/>
    <x v="4"/>
    <x v="2"/>
    <x v="1"/>
    <n v="1"/>
    <m/>
    <s v="SCRATCHING/SCUFFING ON BACK"/>
    <s v="C"/>
    <s v="NO DEFECTS ON AA/A, MISSED SCRATCH ON REAR AND SCUFFING ON SIDES"/>
    <x v="2"/>
    <m/>
    <m/>
    <m/>
    <n v="1"/>
    <m/>
    <n v="1"/>
    <m/>
  </r>
  <r>
    <n v="353822081220774"/>
    <x v="4"/>
    <x v="4"/>
    <x v="2"/>
    <x v="1"/>
    <n v="1"/>
    <m/>
    <s v="&lt; 3 SCRATCHES ON AA, &lt;18 DEF ON B"/>
    <m/>
    <m/>
    <x v="1"/>
    <m/>
    <m/>
    <m/>
    <n v="0"/>
    <m/>
    <n v="0"/>
    <m/>
  </r>
  <r>
    <n v="353826080155675"/>
    <x v="4"/>
    <x v="5"/>
    <x v="1"/>
    <x v="2"/>
    <n v="1"/>
    <n v="0.8"/>
    <s v="3 SCRATCHES ON A,"/>
    <s v="B"/>
    <m/>
    <x v="0"/>
    <m/>
    <m/>
    <m/>
    <n v="0"/>
    <n v="0.5"/>
    <n v="0"/>
    <n v="0.4"/>
  </r>
  <r>
    <n v="353826085453349"/>
    <x v="4"/>
    <x v="5"/>
    <x v="1"/>
    <x v="2"/>
    <n v="1"/>
    <m/>
    <s v="1 SCRATCH ON AA, &lt;6 DEF ON B"/>
    <m/>
    <m/>
    <x v="2"/>
    <m/>
    <m/>
    <m/>
    <n v="0"/>
    <m/>
    <n v="0"/>
    <m/>
  </r>
  <r>
    <n v="359463084697710"/>
    <x v="4"/>
    <x v="5"/>
    <x v="1"/>
    <x v="1"/>
    <n v="0"/>
    <m/>
    <s v="&gt;6 DEF ON B"/>
    <m/>
    <m/>
    <x v="2"/>
    <m/>
    <m/>
    <m/>
    <n v="1"/>
    <m/>
    <n v="0"/>
    <m/>
  </r>
  <r>
    <n v="355343084110340"/>
    <x v="4"/>
    <x v="5"/>
    <x v="1"/>
    <x v="2"/>
    <n v="1"/>
    <m/>
    <s v="DISC AROUND CAM, SCRATCH ON B, SCUFFING NEAR CHARGING"/>
    <m/>
    <m/>
    <x v="4"/>
    <m/>
    <m/>
    <m/>
    <n v="1"/>
    <m/>
    <n v="1"/>
    <m/>
  </r>
  <r>
    <n v="355340084640342"/>
    <x v="4"/>
    <x v="5"/>
    <x v="1"/>
    <x v="2"/>
    <n v="1"/>
    <m/>
    <s v="SCUFFING  ON SIDES, DISC AROUND LOGO AND CAM, NICKS AROUND CAM"/>
    <m/>
    <m/>
    <x v="4"/>
    <m/>
    <m/>
    <m/>
    <n v="1"/>
    <m/>
    <n v="1"/>
    <m/>
  </r>
  <r>
    <n v="353824084721014"/>
    <x v="4"/>
    <x v="5"/>
    <x v="1"/>
    <x v="2"/>
    <n v="1"/>
    <m/>
    <s v="NICKS ON TOP, SCRATCHING NEAR CHARGING, &lt;12 DEF ON B"/>
    <m/>
    <m/>
    <x v="2"/>
    <m/>
    <m/>
    <m/>
    <n v="0"/>
    <m/>
    <n v="0"/>
    <m/>
  </r>
  <r>
    <n v="355344088136018"/>
    <x v="4"/>
    <x v="5"/>
    <x v="1"/>
    <x v="2"/>
    <n v="1"/>
    <m/>
    <s v="1 SCRATCH ON AA, &lt;12 DEF ON B"/>
    <m/>
    <m/>
    <x v="1"/>
    <m/>
    <m/>
    <m/>
    <n v="0"/>
    <m/>
    <n v="0"/>
    <m/>
  </r>
  <r>
    <n v="355829086096438"/>
    <x v="4"/>
    <x v="5"/>
    <x v="1"/>
    <x v="2"/>
    <n v="1"/>
    <m/>
    <s v="&lt;12 DEF ON B"/>
    <m/>
    <m/>
    <x v="4"/>
    <m/>
    <m/>
    <m/>
    <n v="1"/>
    <m/>
    <n v="1"/>
    <m/>
  </r>
  <r>
    <n v="359465088302411"/>
    <x v="4"/>
    <x v="5"/>
    <x v="1"/>
    <x v="5"/>
    <n v="0"/>
    <m/>
    <s v="NO ISSUES"/>
    <m/>
    <m/>
    <x v="2"/>
    <m/>
    <m/>
    <m/>
    <n v="0"/>
    <m/>
    <n v="0"/>
    <m/>
  </r>
  <r>
    <n v="359127078267737"/>
    <x v="4"/>
    <x v="5"/>
    <x v="1"/>
    <x v="2"/>
    <n v="1"/>
    <m/>
    <s v="SCRATCH ON UPPER RIGHT CORNER OF B"/>
    <m/>
    <m/>
    <x v="4"/>
    <m/>
    <m/>
    <m/>
    <n v="1"/>
    <m/>
    <n v="1"/>
    <m/>
  </r>
  <r>
    <n v="359180071898750"/>
    <x v="5"/>
    <x v="0"/>
    <x v="2"/>
    <x v="2"/>
    <n v="0"/>
    <n v="0.7"/>
    <s v="DISC ON BACK;NICKS ON B"/>
    <s v="A"/>
    <s v="CAUGHT DISC ON BACK;NICKS ON B"/>
    <x v="2"/>
    <m/>
    <m/>
    <m/>
    <n v="0"/>
    <n v="0.8"/>
    <n v="1"/>
    <n v="0.8"/>
  </r>
  <r>
    <n v="359172073427928"/>
    <x v="5"/>
    <x v="0"/>
    <x v="2"/>
    <x v="1"/>
    <n v="1"/>
    <m/>
    <s v="SCUFF =35MM ON BACK,DISC ON LOGO,PIN SIZE DOTS ON BACK"/>
    <s v="D+"/>
    <s v="MISSED PINHOLE DISC.  MORE THAN 18 DEFECTS ON B, MISSED SCRATCH ON AA"/>
    <x v="2"/>
    <m/>
    <m/>
    <m/>
    <n v="1"/>
    <m/>
    <n v="1"/>
    <m/>
  </r>
  <r>
    <n v="359178076075283"/>
    <x v="5"/>
    <x v="0"/>
    <x v="2"/>
    <x v="1"/>
    <n v="1"/>
    <m/>
    <s v="SCUFFIING ON BACK, SCRATCH ON AA"/>
    <s v="A"/>
    <s v="MISSED SCRATCH ON AA, MISSED SCUFFING ON BACK"/>
    <x v="2"/>
    <m/>
    <m/>
    <m/>
    <n v="1"/>
    <m/>
    <n v="1"/>
    <m/>
  </r>
  <r>
    <n v="359128070532334"/>
    <x v="5"/>
    <x v="0"/>
    <x v="2"/>
    <x v="2"/>
    <n v="0"/>
    <m/>
    <s v="DISC ON LENS"/>
    <s v="A"/>
    <s v="LESS THAN 12 DEFECTS ON B"/>
    <x v="4"/>
    <m/>
    <m/>
    <m/>
    <n v="1"/>
    <m/>
    <n v="0"/>
    <m/>
  </r>
  <r>
    <n v="359171071533737"/>
    <x v="5"/>
    <x v="0"/>
    <x v="2"/>
    <x v="1"/>
    <n v="1"/>
    <m/>
    <s v="DEEP SCRATCH ON TOP AND BACK; CHIPS ON BACK"/>
    <s v="B"/>
    <s v="MISSED TW0 DENTS ON TOP CORNERS AND ANT SCRATCH ON TOP"/>
    <x v="2"/>
    <m/>
    <m/>
    <m/>
    <n v="1"/>
    <m/>
    <n v="1"/>
    <m/>
  </r>
  <r>
    <n v="359171071846196"/>
    <x v="5"/>
    <x v="0"/>
    <x v="2"/>
    <x v="2"/>
    <n v="0"/>
    <m/>
    <s v="1 SCRATCH ON AA"/>
    <s v="A"/>
    <s v="MISSED SCRATCHES ON CHARGING PORT AND SCUFFING ON BACK"/>
    <x v="0"/>
    <m/>
    <m/>
    <m/>
    <n v="0"/>
    <m/>
    <n v="0"/>
    <m/>
  </r>
  <r>
    <n v="353821083894230"/>
    <x v="5"/>
    <x v="0"/>
    <x v="2"/>
    <x v="1"/>
    <n v="1"/>
    <m/>
    <s v="LESS THAN 12 NICKS ON B SURFACE"/>
    <s v="D+"/>
    <s v="MISSED NICKS ON BOTTOM EDGE NOT TO GLASS.  TOO SENSITIVE ON REAR"/>
    <x v="2"/>
    <m/>
    <m/>
    <m/>
    <n v="1"/>
    <m/>
    <n v="1"/>
    <m/>
  </r>
  <r>
    <n v="359177079486885"/>
    <x v="5"/>
    <x v="0"/>
    <x v="2"/>
    <x v="1"/>
    <n v="1"/>
    <m/>
    <s v="CHIP NEAR SPEAKER; DENT ON BOT; SCRATCH ON MUTE KEY; DISC ON REAR"/>
    <s v="A"/>
    <s v="MISSED BOT CHIP AND DENT, MISSED MUTE KEY, MISSED DENT"/>
    <x v="2"/>
    <m/>
    <m/>
    <m/>
    <n v="1"/>
    <m/>
    <n v="1"/>
    <m/>
  </r>
  <r>
    <n v="359175079775273"/>
    <x v="5"/>
    <x v="0"/>
    <x v="2"/>
    <x v="1"/>
    <n v="1"/>
    <m/>
    <s v="DENTS ON TOP; SCUFFING NEAR CHARGING; PIN SCUFFING ON BACK EDGES"/>
    <s v="A"/>
    <s v="MISSED PIN DISC AND DENTS ON TOP"/>
    <x v="2"/>
    <m/>
    <m/>
    <m/>
    <n v="1"/>
    <m/>
    <n v="1"/>
    <m/>
  </r>
  <r>
    <n v="359180071490426"/>
    <x v="5"/>
    <x v="0"/>
    <x v="2"/>
    <x v="1"/>
    <n v="1"/>
    <m/>
    <s v="2 SCRATCH ON AA ;"/>
    <s v="A"/>
    <s v="MISSED SCRATCHES ON AA"/>
    <x v="2"/>
    <m/>
    <m/>
    <m/>
    <n v="1"/>
    <m/>
    <n v="1"/>
    <m/>
  </r>
  <r>
    <n v="355835086573102"/>
    <x v="5"/>
    <x v="6"/>
    <x v="1"/>
    <x v="2"/>
    <n v="1"/>
    <n v="0.7"/>
    <s v="DENT AROUND CHARGING, SCRATCH ON AA"/>
    <m/>
    <m/>
    <x v="4"/>
    <m/>
    <m/>
    <m/>
    <n v="1"/>
    <n v="0.5"/>
    <n v="1"/>
    <n v="0.6"/>
  </r>
  <r>
    <n v="355843086803719"/>
    <x v="5"/>
    <x v="6"/>
    <x v="1"/>
    <x v="2"/>
    <n v="1"/>
    <m/>
    <s v="3 DEF ON B"/>
    <m/>
    <m/>
    <x v="4"/>
    <m/>
    <m/>
    <m/>
    <n v="1"/>
    <m/>
    <n v="1"/>
    <m/>
  </r>
  <r>
    <n v="356697085406828"/>
    <x v="5"/>
    <x v="6"/>
    <x v="1"/>
    <x v="2"/>
    <n v="1"/>
    <m/>
    <s v="SCUFFING NEAR CHARGING PORT'"/>
    <m/>
    <m/>
    <x v="2"/>
    <s v="Lots of Scratches on AA, C"/>
    <n v="1"/>
    <m/>
    <n v="0"/>
    <m/>
    <n v="0"/>
    <m/>
  </r>
  <r>
    <n v="355836089099400"/>
    <x v="5"/>
    <x v="6"/>
    <x v="1"/>
    <x v="0"/>
    <n v="0"/>
    <m/>
    <s v="MULT SCRATCHES ON AA"/>
    <m/>
    <m/>
    <x v="1"/>
    <s v="Lots lots of Scratches on AA, D+"/>
    <n v="1"/>
    <m/>
    <n v="0"/>
    <m/>
    <n v="0"/>
    <m/>
  </r>
  <r>
    <n v="355841086366927"/>
    <x v="5"/>
    <x v="6"/>
    <x v="1"/>
    <x v="2"/>
    <n v="1"/>
    <m/>
    <s v="SHADOWING ON LENS"/>
    <m/>
    <m/>
    <x v="4"/>
    <m/>
    <m/>
    <m/>
    <n v="1"/>
    <m/>
    <n v="1"/>
    <m/>
  </r>
  <r>
    <n v="356696085375835"/>
    <x v="5"/>
    <x v="6"/>
    <x v="1"/>
    <x v="0"/>
    <n v="0"/>
    <m/>
    <s v="SCRATCH ON A, DISCOLORATION ON ENTIRE B"/>
    <m/>
    <m/>
    <x v="2"/>
    <m/>
    <m/>
    <m/>
    <n v="0"/>
    <m/>
    <n v="0"/>
    <m/>
  </r>
  <r>
    <n v="355837086018781"/>
    <x v="5"/>
    <x v="6"/>
    <x v="1"/>
    <x v="2"/>
    <n v="1"/>
    <m/>
    <s v="SHADOWING AROUND CAM"/>
    <m/>
    <m/>
    <x v="4"/>
    <m/>
    <m/>
    <m/>
    <n v="1"/>
    <m/>
    <n v="1"/>
    <m/>
  </r>
  <r>
    <n v="355837088761156"/>
    <x v="5"/>
    <x v="6"/>
    <x v="1"/>
    <x v="2"/>
    <n v="1"/>
    <m/>
    <s v="DENT ON BACK NEAR LOGO"/>
    <m/>
    <m/>
    <x v="4"/>
    <m/>
    <m/>
    <m/>
    <n v="1"/>
    <m/>
    <n v="1"/>
    <m/>
  </r>
  <r>
    <n v="355843089960656"/>
    <x v="5"/>
    <x v="6"/>
    <x v="1"/>
    <x v="2"/>
    <n v="1"/>
    <m/>
    <s v="SCRATCH ON AA, SHADOWING ON LENS"/>
    <m/>
    <m/>
    <x v="2"/>
    <m/>
    <m/>
    <m/>
    <n v="0"/>
    <m/>
    <n v="0"/>
    <m/>
  </r>
  <r>
    <n v="356693080766050"/>
    <x v="5"/>
    <x v="6"/>
    <x v="1"/>
    <x v="5"/>
    <n v="0"/>
    <m/>
    <s v="NO ISSUES"/>
    <m/>
    <m/>
    <x v="4"/>
    <s v="Rear Cam area Discoloration"/>
    <m/>
    <m/>
    <n v="0"/>
    <m/>
    <n v="1"/>
    <m/>
  </r>
  <r>
    <n v="359470085494575"/>
    <x v="5"/>
    <x v="4"/>
    <x v="0"/>
    <x v="1"/>
    <n v="0"/>
    <n v="0.5"/>
    <s v="SCRATCH ON AA, SCUFFING ON BOT REAR, &lt;18 DEF"/>
    <m/>
    <m/>
    <x v="2"/>
    <m/>
    <m/>
    <m/>
    <n v="1"/>
    <n v="0.2"/>
    <n v="0"/>
    <n v="0.1"/>
  </r>
  <r>
    <n v="359474081574927"/>
    <x v="5"/>
    <x v="4"/>
    <x v="0"/>
    <x v="1"/>
    <n v="0"/>
    <m/>
    <s v="SCRAPE ALONG TOP A, SCUFFING ON REAR"/>
    <m/>
    <m/>
    <x v="2"/>
    <m/>
    <m/>
    <m/>
    <n v="1"/>
    <m/>
    <n v="0"/>
    <m/>
  </r>
  <r>
    <n v="359469085479545"/>
    <x v="5"/>
    <x v="4"/>
    <x v="0"/>
    <x v="1"/>
    <n v="0"/>
    <m/>
    <s v="&lt; 18 DEF ON B"/>
    <m/>
    <m/>
    <x v="0"/>
    <m/>
    <m/>
    <m/>
    <n v="0"/>
    <m/>
    <n v="1"/>
    <m/>
  </r>
  <r>
    <n v="359469084966930"/>
    <x v="5"/>
    <x v="4"/>
    <x v="0"/>
    <x v="0"/>
    <n v="1"/>
    <m/>
    <s v="SCUFFING ON A, PIN SCUFFS ON ENTIRE BACK"/>
    <m/>
    <m/>
    <x v="1"/>
    <m/>
    <m/>
    <m/>
    <n v="0"/>
    <m/>
    <n v="0"/>
    <m/>
  </r>
  <r>
    <n v="356695087658065"/>
    <x v="5"/>
    <x v="4"/>
    <x v="0"/>
    <x v="0"/>
    <n v="1"/>
    <m/>
    <s v="SCRATCHES, PIN SCUFFING ON ENTIRE BACK"/>
    <m/>
    <m/>
    <x v="1"/>
    <m/>
    <m/>
    <m/>
    <n v="0"/>
    <m/>
    <n v="0"/>
    <m/>
  </r>
  <r>
    <n v="356694087049656"/>
    <x v="5"/>
    <x v="4"/>
    <x v="0"/>
    <x v="0"/>
    <n v="1"/>
    <m/>
    <s v="CASE SCUFFING ALONG ENTIRE BACK"/>
    <m/>
    <m/>
    <x v="1"/>
    <m/>
    <m/>
    <m/>
    <n v="0"/>
    <m/>
    <n v="0"/>
    <m/>
  </r>
  <r>
    <n v="356697089166691"/>
    <x v="5"/>
    <x v="4"/>
    <x v="0"/>
    <x v="0"/>
    <n v="1"/>
    <m/>
    <s v="&gt;6 SCRATCHES ON A"/>
    <m/>
    <m/>
    <x v="1"/>
    <m/>
    <m/>
    <m/>
    <n v="0"/>
    <m/>
    <n v="0"/>
    <m/>
  </r>
  <r>
    <n v="359475085206630"/>
    <x v="5"/>
    <x v="4"/>
    <x v="0"/>
    <x v="0"/>
    <n v="1"/>
    <m/>
    <s v="PIN SCRATCHES ON ENTIRE BACK"/>
    <m/>
    <m/>
    <x v="1"/>
    <m/>
    <m/>
    <m/>
    <n v="0"/>
    <m/>
    <n v="0"/>
    <m/>
  </r>
  <r>
    <n v="359469085415960"/>
    <x v="5"/>
    <x v="4"/>
    <x v="0"/>
    <x v="1"/>
    <n v="0"/>
    <m/>
    <s v="&lt;18 DEF ON B"/>
    <m/>
    <m/>
    <x v="1"/>
    <m/>
    <m/>
    <m/>
    <n v="0"/>
    <m/>
    <n v="0"/>
    <m/>
  </r>
  <r>
    <n v="356693086483817"/>
    <x v="5"/>
    <x v="4"/>
    <x v="0"/>
    <x v="6"/>
    <n v="0"/>
    <m/>
    <m/>
    <m/>
    <m/>
    <x v="1"/>
    <m/>
    <m/>
    <m/>
    <n v="0"/>
    <m/>
    <n v="0"/>
    <m/>
  </r>
  <r>
    <n v="356700086396236"/>
    <x v="6"/>
    <x v="0"/>
    <x v="1"/>
    <x v="2"/>
    <n v="1"/>
    <n v="0.8"/>
    <s v="1 SCRATCH ON AA, SCUFFING ON BACK"/>
    <m/>
    <m/>
    <x v="2"/>
    <m/>
    <m/>
    <m/>
    <n v="0"/>
    <n v="0.5"/>
    <n v="0"/>
    <n v="0.5"/>
  </r>
  <r>
    <n v="356701085568700"/>
    <x v="6"/>
    <x v="0"/>
    <x v="1"/>
    <x v="2"/>
    <n v="1"/>
    <m/>
    <s v="LIGHT SCUFFING ON BOT BACK"/>
    <m/>
    <m/>
    <x v="4"/>
    <m/>
    <m/>
    <m/>
    <n v="1"/>
    <m/>
    <n v="1"/>
    <m/>
  </r>
  <r>
    <n v="356706081148738"/>
    <x v="6"/>
    <x v="0"/>
    <x v="1"/>
    <x v="2"/>
    <n v="1"/>
    <m/>
    <s v="SCRATCHING ON REAR"/>
    <m/>
    <m/>
    <x v="0"/>
    <m/>
    <m/>
    <m/>
    <n v="0"/>
    <m/>
    <n v="0"/>
    <m/>
  </r>
  <r>
    <n v="353000093967019"/>
    <x v="6"/>
    <x v="0"/>
    <x v="1"/>
    <x v="2"/>
    <n v="1"/>
    <m/>
    <s v="1 SCRATCH ON AA, SCRATCHING ON CHARGER PORT"/>
    <m/>
    <m/>
    <x v="4"/>
    <m/>
    <m/>
    <m/>
    <n v="1"/>
    <m/>
    <n v="1"/>
    <m/>
  </r>
  <r>
    <n v="356702081646425"/>
    <x v="6"/>
    <x v="0"/>
    <x v="1"/>
    <x v="2"/>
    <n v="1"/>
    <m/>
    <s v="DENT ON BOT, 3 DEF ON B"/>
    <m/>
    <m/>
    <x v="2"/>
    <m/>
    <m/>
    <m/>
    <n v="0"/>
    <m/>
    <n v="0"/>
    <m/>
  </r>
  <r>
    <n v="356699085653524"/>
    <x v="6"/>
    <x v="0"/>
    <x v="1"/>
    <x v="5"/>
    <n v="0"/>
    <m/>
    <s v="NO ISSUES"/>
    <m/>
    <m/>
    <x v="2"/>
    <m/>
    <m/>
    <m/>
    <n v="0"/>
    <m/>
    <n v="0"/>
    <m/>
  </r>
  <r>
    <n v="356703081137746"/>
    <x v="6"/>
    <x v="0"/>
    <x v="1"/>
    <x v="1"/>
    <n v="0"/>
    <m/>
    <s v="&gt;18 DEF ON B, PIN SIZE SCUFFING ON REAR"/>
    <m/>
    <m/>
    <x v="1"/>
    <m/>
    <m/>
    <m/>
    <n v="0"/>
    <m/>
    <n v="0"/>
    <m/>
  </r>
  <r>
    <n v="356701080643656"/>
    <x v="6"/>
    <x v="0"/>
    <x v="1"/>
    <x v="2"/>
    <n v="1"/>
    <m/>
    <s v="SCRATCHING ON REAR"/>
    <m/>
    <m/>
    <x v="4"/>
    <m/>
    <m/>
    <m/>
    <n v="1"/>
    <m/>
    <n v="1"/>
    <m/>
  </r>
  <r>
    <n v="356701080605358"/>
    <x v="6"/>
    <x v="0"/>
    <x v="1"/>
    <x v="2"/>
    <n v="1"/>
    <m/>
    <s v="SCRATCHING/SCUFFING ON REAR"/>
    <m/>
    <m/>
    <x v="4"/>
    <m/>
    <m/>
    <m/>
    <n v="1"/>
    <m/>
    <n v="1"/>
    <m/>
  </r>
  <r>
    <n v="356699082684274"/>
    <x v="6"/>
    <x v="0"/>
    <x v="1"/>
    <x v="2"/>
    <n v="1"/>
    <m/>
    <s v="1 SCRATCH ON AA"/>
    <m/>
    <m/>
    <x v="4"/>
    <m/>
    <m/>
    <m/>
    <n v="1"/>
    <m/>
    <n v="1"/>
    <m/>
  </r>
  <r>
    <n v="356705080964525"/>
    <x v="6"/>
    <x v="0"/>
    <x v="0"/>
    <x v="0"/>
    <n v="1"/>
    <n v="0.7"/>
    <s v="&gt; 3  SCRATCHES ON AA"/>
    <m/>
    <m/>
    <x v="1"/>
    <m/>
    <m/>
    <m/>
    <n v="0"/>
    <n v="0.3"/>
    <n v="0"/>
    <n v="0.4"/>
  </r>
  <r>
    <n v="356699082558775"/>
    <x v="6"/>
    <x v="0"/>
    <x v="0"/>
    <x v="0"/>
    <n v="1"/>
    <m/>
    <s v="3 SCRATCHES ON AA, PIN SCUFFING ON BACK"/>
    <m/>
    <m/>
    <x v="2"/>
    <m/>
    <m/>
    <m/>
    <n v="0"/>
    <m/>
    <n v="0"/>
    <m/>
  </r>
  <r>
    <n v="356705080203304"/>
    <x v="6"/>
    <x v="0"/>
    <x v="0"/>
    <x v="0"/>
    <n v="1"/>
    <m/>
    <s v="&gt;3 SCRATCHES ON AA, SCUFFING ON BACK"/>
    <m/>
    <m/>
    <x v="0"/>
    <m/>
    <m/>
    <m/>
    <n v="1"/>
    <m/>
    <n v="1"/>
    <m/>
  </r>
  <r>
    <n v="354891091697999"/>
    <x v="6"/>
    <x v="0"/>
    <x v="0"/>
    <x v="1"/>
    <n v="0"/>
    <m/>
    <s v="3 SCRATCHES ON AA"/>
    <m/>
    <m/>
    <x v="0"/>
    <m/>
    <m/>
    <m/>
    <n v="0"/>
    <m/>
    <n v="1"/>
    <m/>
  </r>
  <r>
    <n v="353001095458049"/>
    <x v="6"/>
    <x v="0"/>
    <x v="0"/>
    <x v="0"/>
    <n v="1"/>
    <m/>
    <s v="&gt; 3 SCRATCHES ON AA, SCRATCHING ON REAR"/>
    <m/>
    <m/>
    <x v="0"/>
    <m/>
    <m/>
    <m/>
    <n v="1"/>
    <m/>
    <n v="1"/>
    <m/>
  </r>
  <r>
    <n v="356707080776172"/>
    <x v="6"/>
    <x v="0"/>
    <x v="0"/>
    <x v="0"/>
    <n v="1"/>
    <m/>
    <s v="&gt;3 SCRATCHES ON AA"/>
    <m/>
    <m/>
    <x v="1"/>
    <m/>
    <m/>
    <m/>
    <n v="0"/>
    <m/>
    <n v="0"/>
    <m/>
  </r>
  <r>
    <n v="356705082630660"/>
    <x v="6"/>
    <x v="0"/>
    <x v="0"/>
    <x v="0"/>
    <n v="1"/>
    <m/>
    <s v="&gt;3 SCRATCHES ON AA"/>
    <m/>
    <m/>
    <x v="1"/>
    <m/>
    <m/>
    <m/>
    <n v="0"/>
    <m/>
    <n v="0"/>
    <m/>
  </r>
  <r>
    <n v="353003092475695"/>
    <x v="6"/>
    <x v="0"/>
    <x v="0"/>
    <x v="1"/>
    <n v="0"/>
    <m/>
    <s v="SCUFFING NEAR CHARGING PORT, SCRATCH ON AA, "/>
    <m/>
    <m/>
    <x v="2"/>
    <m/>
    <m/>
    <m/>
    <n v="1"/>
    <m/>
    <n v="0"/>
    <m/>
  </r>
  <r>
    <n v="356703084193522"/>
    <x v="6"/>
    <x v="0"/>
    <x v="0"/>
    <x v="0"/>
    <n v="1"/>
    <m/>
    <s v="&gt;3 SCRATCHES ON AA"/>
    <m/>
    <m/>
    <x v="1"/>
    <m/>
    <m/>
    <m/>
    <n v="0"/>
    <m/>
    <n v="0"/>
    <m/>
  </r>
  <r>
    <n v="353001094706844"/>
    <x v="6"/>
    <x v="0"/>
    <x v="0"/>
    <x v="1"/>
    <n v="0"/>
    <m/>
    <s v="3 SCRATCHES ON AA"/>
    <m/>
    <m/>
    <x v="0"/>
    <m/>
    <m/>
    <m/>
    <n v="0"/>
    <m/>
    <n v="1"/>
    <m/>
  </r>
  <r>
    <n v="354894090085802"/>
    <x v="6"/>
    <x v="6"/>
    <x v="2"/>
    <x v="1"/>
    <n v="1"/>
    <n v="0.2"/>
    <s v="3 SCRATCHES ON AA, 1 ON A"/>
    <m/>
    <m/>
    <x v="0"/>
    <m/>
    <m/>
    <m/>
    <n v="0"/>
    <n v="0.2"/>
    <n v="0"/>
    <n v="0.4"/>
  </r>
  <r>
    <n v="354892091371759"/>
    <x v="6"/>
    <x v="6"/>
    <x v="2"/>
    <x v="2"/>
    <n v="0"/>
    <m/>
    <s v="1 SCRATCH ON AA, 2 ON A, SCUFFING ON BOT RIGHT CORNER (BACK)"/>
    <m/>
    <m/>
    <x v="1"/>
    <m/>
    <m/>
    <m/>
    <n v="0"/>
    <m/>
    <n v="0"/>
    <m/>
  </r>
  <r>
    <n v="354894090106764"/>
    <x v="6"/>
    <x v="6"/>
    <x v="2"/>
    <x v="1"/>
    <n v="1"/>
    <m/>
    <s v="NICKS ON A (TOP RIGHT), DENT ON TOP AND BOT, SCUFFING AND SCRACTHING ON BACK"/>
    <m/>
    <m/>
    <x v="1"/>
    <m/>
    <m/>
    <m/>
    <n v="0"/>
    <m/>
    <n v="0"/>
    <m/>
  </r>
  <r>
    <n v="353002096277909"/>
    <x v="6"/>
    <x v="6"/>
    <x v="2"/>
    <x v="2"/>
    <n v="0"/>
    <m/>
    <s v="SCUFFING ON BACK (BOT RIGHT)"/>
    <m/>
    <m/>
    <x v="4"/>
    <m/>
    <m/>
    <m/>
    <n v="1"/>
    <m/>
    <n v="0"/>
    <m/>
  </r>
  <r>
    <n v="354894091584613"/>
    <x v="6"/>
    <x v="6"/>
    <x v="2"/>
    <x v="2"/>
    <n v="0"/>
    <m/>
    <s v="SCRATCH ON A (BOT), DENT ON BOTTOM"/>
    <m/>
    <m/>
    <x v="4"/>
    <m/>
    <m/>
    <m/>
    <n v="1"/>
    <m/>
    <n v="0"/>
    <m/>
  </r>
  <r>
    <n v="354894090160829"/>
    <x v="6"/>
    <x v="6"/>
    <x v="2"/>
    <x v="5"/>
    <n v="0"/>
    <m/>
    <s v="NO ISSUES"/>
    <m/>
    <m/>
    <x v="2"/>
    <m/>
    <m/>
    <m/>
    <n v="0"/>
    <m/>
    <n v="1"/>
    <m/>
  </r>
  <r>
    <n v="352999098431148"/>
    <x v="6"/>
    <x v="6"/>
    <x v="2"/>
    <x v="2"/>
    <n v="0"/>
    <m/>
    <s v="CHIP ON BOT-LEFT CORNER"/>
    <m/>
    <m/>
    <x v="2"/>
    <m/>
    <m/>
    <m/>
    <n v="0"/>
    <m/>
    <n v="1"/>
    <m/>
  </r>
  <r>
    <n v="354894090108703"/>
    <x v="6"/>
    <x v="6"/>
    <x v="2"/>
    <x v="2"/>
    <n v="0"/>
    <m/>
    <s v="2 DEF ON TOP, DENTS ON BOT, "/>
    <m/>
    <m/>
    <x v="2"/>
    <m/>
    <m/>
    <m/>
    <n v="0"/>
    <m/>
    <n v="1"/>
    <m/>
  </r>
  <r>
    <n v="354894090084722"/>
    <x v="6"/>
    <x v="6"/>
    <x v="2"/>
    <x v="2"/>
    <n v="0"/>
    <m/>
    <s v="SCUFFING ON A, 3 SCRATCHES ON BACK"/>
    <m/>
    <m/>
    <x v="0"/>
    <m/>
    <m/>
    <m/>
    <n v="0"/>
    <m/>
    <n v="0"/>
    <m/>
  </r>
  <r>
    <n v="354895091660030"/>
    <x v="6"/>
    <x v="6"/>
    <x v="2"/>
    <x v="2"/>
    <n v="0"/>
    <m/>
    <s v="NICK ON A (BOT RIGHT), "/>
    <m/>
    <m/>
    <x v="2"/>
    <m/>
    <m/>
    <m/>
    <n v="0"/>
    <m/>
    <n v="1"/>
    <m/>
  </r>
  <r>
    <n v="353013091261608"/>
    <x v="7"/>
    <x v="1"/>
    <x v="2"/>
    <x v="1"/>
    <n v="1"/>
    <n v="0.4"/>
    <s v="SCRATCH ON AA &gt; 25MM, LESS THAN 18 DEFECTS, SCRATCHES ON B"/>
    <m/>
    <m/>
    <x v="0"/>
    <m/>
    <m/>
    <m/>
    <n v="0"/>
    <n v="0"/>
    <n v="0"/>
    <n v="0.2"/>
  </r>
  <r>
    <n v="353009094998444"/>
    <x v="7"/>
    <x v="1"/>
    <x v="2"/>
    <x v="1"/>
    <n v="1"/>
    <m/>
    <s v="2 SCRATCHE ON A, LESS THAN 18 DEFECTS ON B"/>
    <m/>
    <m/>
    <x v="0"/>
    <m/>
    <m/>
    <m/>
    <n v="0"/>
    <m/>
    <n v="0"/>
    <m/>
  </r>
  <r>
    <n v="353012092604691"/>
    <x v="7"/>
    <x v="1"/>
    <x v="2"/>
    <x v="2"/>
    <n v="0"/>
    <m/>
    <s v="1 NICK ON A"/>
    <m/>
    <m/>
    <x v="2"/>
    <m/>
    <m/>
    <m/>
    <n v="0"/>
    <m/>
    <n v="1"/>
    <m/>
  </r>
  <r>
    <n v="356714089367540"/>
    <x v="7"/>
    <x v="1"/>
    <x v="2"/>
    <x v="2"/>
    <n v="0"/>
    <m/>
    <s v="1 SCRATCH ON AA, LESS THN 12 DEFECTS ON B"/>
    <m/>
    <m/>
    <x v="1"/>
    <m/>
    <m/>
    <m/>
    <n v="0"/>
    <m/>
    <n v="0"/>
    <m/>
  </r>
  <r>
    <n v="353009097159887"/>
    <x v="7"/>
    <x v="1"/>
    <x v="2"/>
    <x v="3"/>
    <n v="0"/>
    <m/>
    <s v="BENT/TWISTED"/>
    <s v="D+"/>
    <s v="ALIGNED"/>
    <x v="0"/>
    <m/>
    <m/>
    <m/>
    <n v="0"/>
    <m/>
    <n v="0"/>
    <m/>
  </r>
  <r>
    <n v="356715087400159"/>
    <x v="7"/>
    <x v="1"/>
    <x v="2"/>
    <x v="1"/>
    <n v="1"/>
    <m/>
    <s v="&gt; 12 SCRATCHES NEAR BOT OF BACK GLASS"/>
    <m/>
    <m/>
    <x v="5"/>
    <m/>
    <m/>
    <m/>
    <n v="0"/>
    <m/>
    <n v="0"/>
    <m/>
  </r>
  <r>
    <n v="356716085509736"/>
    <x v="7"/>
    <x v="1"/>
    <x v="2"/>
    <x v="2"/>
    <n v="0"/>
    <m/>
    <s v="1 SCRATCH ON AA, 2 SCRATCHES ON A, &lt; 12 ON B"/>
    <m/>
    <m/>
    <x v="5"/>
    <m/>
    <m/>
    <m/>
    <n v="0"/>
    <m/>
    <n v="0"/>
    <m/>
  </r>
  <r>
    <n v="352982091613557"/>
    <x v="7"/>
    <x v="1"/>
    <x v="2"/>
    <x v="2"/>
    <n v="0"/>
    <m/>
    <s v="1 DENT ON BOT RIGHT CORNER"/>
    <m/>
    <m/>
    <x v="2"/>
    <m/>
    <m/>
    <m/>
    <n v="0"/>
    <m/>
    <n v="1"/>
    <m/>
  </r>
  <r>
    <n v="352983097684949"/>
    <x v="7"/>
    <x v="1"/>
    <x v="2"/>
    <x v="1"/>
    <n v="1"/>
    <m/>
    <s v="SCUFFING ON AA, MINOR SCUFFING NEAR BOT BACK GLASS"/>
    <m/>
    <m/>
    <x v="0"/>
    <m/>
    <m/>
    <m/>
    <n v="0"/>
    <m/>
    <n v="0"/>
    <m/>
  </r>
  <r>
    <n v="356118097245310"/>
    <x v="7"/>
    <x v="1"/>
    <x v="2"/>
    <x v="6"/>
    <n v="0"/>
    <m/>
    <m/>
    <m/>
    <m/>
    <x v="1"/>
    <m/>
    <m/>
    <m/>
    <n v="0"/>
    <m/>
    <n v="0"/>
    <m/>
  </r>
  <r>
    <n v="356118090167347"/>
    <x v="7"/>
    <x v="6"/>
    <x v="0"/>
    <x v="1"/>
    <n v="0"/>
    <n v="0.2"/>
    <s v="SCUFFING ON BOT OF BACK, SCRATCHING ON BACK"/>
    <m/>
    <m/>
    <x v="1"/>
    <m/>
    <m/>
    <m/>
    <n v="0"/>
    <n v="0.2"/>
    <n v="0"/>
    <n v="0.2"/>
  </r>
  <r>
    <n v="356110091260122"/>
    <x v="7"/>
    <x v="6"/>
    <x v="0"/>
    <x v="1"/>
    <n v="0"/>
    <m/>
    <s v="SCUFFING ON TOP A, DENT ON BOT LEFT, SCUFFING ON BOT BACK"/>
    <m/>
    <m/>
    <x v="1"/>
    <m/>
    <m/>
    <m/>
    <n v="0"/>
    <m/>
    <n v="0"/>
    <m/>
  </r>
  <r>
    <n v="356118091664474"/>
    <x v="7"/>
    <x v="6"/>
    <x v="0"/>
    <x v="1"/>
    <n v="0"/>
    <m/>
    <s v="2 SCRATCHES ON AA, LIGHT DISC AROUND MUTE SWITCH"/>
    <m/>
    <m/>
    <x v="2"/>
    <m/>
    <m/>
    <m/>
    <n v="1"/>
    <m/>
    <n v="0"/>
    <m/>
  </r>
  <r>
    <n v="356112091134687"/>
    <x v="7"/>
    <x v="6"/>
    <x v="0"/>
    <x v="0"/>
    <n v="1"/>
    <m/>
    <s v="CHIPS ON TOP AND BOT, SCUFFING ON BOT BACK AND SIDE"/>
    <m/>
    <m/>
    <x v="1"/>
    <m/>
    <m/>
    <m/>
    <n v="0"/>
    <m/>
    <n v="0"/>
    <m/>
  </r>
  <r>
    <n v="356116090057765"/>
    <x v="7"/>
    <x v="6"/>
    <x v="0"/>
    <x v="2"/>
    <n v="0"/>
    <m/>
    <s v="SCRATCH/SCUFF ON AA (TOP RIGHT)"/>
    <m/>
    <m/>
    <x v="1"/>
    <m/>
    <m/>
    <m/>
    <n v="0"/>
    <m/>
    <n v="0"/>
    <m/>
  </r>
  <r>
    <n v="356112093010141"/>
    <x v="7"/>
    <x v="6"/>
    <x v="0"/>
    <x v="1"/>
    <n v="0"/>
    <m/>
    <s v="SCUFFING ON BOT BACK"/>
    <m/>
    <m/>
    <x v="0"/>
    <m/>
    <m/>
    <m/>
    <n v="0"/>
    <m/>
    <n v="1"/>
    <m/>
  </r>
  <r>
    <n v="356116091020028"/>
    <x v="7"/>
    <x v="6"/>
    <x v="0"/>
    <x v="0"/>
    <n v="1"/>
    <m/>
    <s v="1 SCRATCH/ MULT NICKS ON AA, SCRATCH ON A (BOT LEFT)"/>
    <m/>
    <m/>
    <x v="1"/>
    <m/>
    <m/>
    <m/>
    <n v="0"/>
    <m/>
    <n v="0"/>
    <m/>
  </r>
  <r>
    <n v="356117094982461"/>
    <x v="7"/>
    <x v="6"/>
    <x v="0"/>
    <x v="1"/>
    <n v="0"/>
    <m/>
    <s v="1 SCRATCH AA, 2 SCRATCHES A (TOP),"/>
    <m/>
    <m/>
    <x v="2"/>
    <m/>
    <m/>
    <m/>
    <n v="1"/>
    <m/>
    <n v="0"/>
    <m/>
  </r>
  <r>
    <n v="356109093765534"/>
    <x v="7"/>
    <x v="6"/>
    <x v="0"/>
    <x v="2"/>
    <n v="0"/>
    <m/>
    <s v="DENT ON BOT, CHIPS ON TOP, "/>
    <m/>
    <m/>
    <x v="2"/>
    <m/>
    <m/>
    <m/>
    <n v="0"/>
    <m/>
    <n v="0"/>
    <m/>
  </r>
  <r>
    <n v="356116090255047"/>
    <x v="7"/>
    <x v="6"/>
    <x v="0"/>
    <x v="1"/>
    <n v="0"/>
    <m/>
    <s v="SCRATCH ON A (NEAR HOME), CHIP NEAR SIM, PIN SCUFFING ON BACK (TOP LEFT AND RIGHT)"/>
    <m/>
    <m/>
    <x v="0"/>
    <m/>
    <m/>
    <m/>
    <n v="0"/>
    <m/>
    <n v="1"/>
    <m/>
  </r>
  <r>
    <n v="352979095929906"/>
    <x v="7"/>
    <x v="3"/>
    <x v="1"/>
    <x v="1"/>
    <n v="0"/>
    <n v="0.6"/>
    <s v="3 SCRATCHES ON AA, 2 DEF ON B"/>
    <m/>
    <m/>
    <x v="1"/>
    <m/>
    <m/>
    <m/>
    <n v="0"/>
    <n v="0.3"/>
    <n v="0"/>
    <n v="0.3"/>
  </r>
  <r>
    <n v="353009092682768"/>
    <x v="7"/>
    <x v="3"/>
    <x v="1"/>
    <x v="5"/>
    <n v="0"/>
    <m/>
    <s v="NO ISSUES"/>
    <m/>
    <m/>
    <x v="4"/>
    <m/>
    <m/>
    <m/>
    <n v="0"/>
    <m/>
    <n v="1"/>
    <m/>
  </r>
  <r>
    <n v="352979091894930"/>
    <x v="7"/>
    <x v="3"/>
    <x v="1"/>
    <x v="2"/>
    <n v="1"/>
    <m/>
    <s v="DENT ON TOP LEFT, GOUGE ON RIGHT SIDE BOT"/>
    <m/>
    <m/>
    <x v="4"/>
    <m/>
    <m/>
    <m/>
    <n v="1"/>
    <m/>
    <n v="1"/>
    <m/>
  </r>
  <r>
    <n v="352981095601667"/>
    <x v="7"/>
    <x v="3"/>
    <x v="1"/>
    <x v="2"/>
    <n v="1"/>
    <m/>
    <s v="SCUFFING/SCRATCHING ON BOT BACK"/>
    <m/>
    <m/>
    <x v="1"/>
    <m/>
    <m/>
    <m/>
    <n v="0"/>
    <m/>
    <n v="0"/>
    <m/>
  </r>
  <r>
    <n v="356708083117307"/>
    <x v="7"/>
    <x v="3"/>
    <x v="1"/>
    <x v="5"/>
    <n v="0"/>
    <m/>
    <s v="NO ISSUES"/>
    <m/>
    <m/>
    <x v="5"/>
    <m/>
    <m/>
    <m/>
    <n v="1"/>
    <m/>
    <n v="0"/>
    <m/>
  </r>
  <r>
    <n v="356717088377410"/>
    <x v="7"/>
    <x v="3"/>
    <x v="1"/>
    <x v="2"/>
    <n v="1"/>
    <m/>
    <s v="SCUFFING ON AA TOP RIGHT"/>
    <m/>
    <m/>
    <x v="2"/>
    <m/>
    <m/>
    <m/>
    <n v="0"/>
    <m/>
    <n v="0"/>
    <m/>
  </r>
  <r>
    <n v="352983096081378"/>
    <x v="7"/>
    <x v="3"/>
    <x v="1"/>
    <x v="5"/>
    <n v="0"/>
    <m/>
    <s v="NO ISSUES"/>
    <m/>
    <m/>
    <x v="2"/>
    <m/>
    <m/>
    <m/>
    <n v="0"/>
    <m/>
    <n v="0"/>
    <m/>
  </r>
  <r>
    <n v="356712086281128"/>
    <x v="7"/>
    <x v="3"/>
    <x v="1"/>
    <x v="2"/>
    <n v="1"/>
    <m/>
    <s v="1 SCRATCH ON AA (NEAR BOT), SCUFFING NEAR CHARGING, "/>
    <m/>
    <m/>
    <x v="4"/>
    <m/>
    <m/>
    <m/>
    <n v="1"/>
    <m/>
    <n v="1"/>
    <m/>
  </r>
  <r>
    <n v="356715080356952"/>
    <x v="7"/>
    <x v="3"/>
    <x v="1"/>
    <x v="2"/>
    <n v="1"/>
    <m/>
    <s v="1 SCRATCH ON AA, NICK ON B NEAR SIM"/>
    <m/>
    <m/>
    <x v="2"/>
    <m/>
    <m/>
    <m/>
    <n v="0"/>
    <m/>
    <n v="0"/>
    <m/>
  </r>
  <r>
    <n v="356118091779793"/>
    <x v="7"/>
    <x v="3"/>
    <x v="1"/>
    <x v="2"/>
    <n v="1"/>
    <m/>
    <s v="DENT ON UPPER RIGHT CORNER, SCRATCH ON "/>
    <m/>
    <m/>
    <x v="1"/>
    <m/>
    <m/>
    <m/>
    <n v="0"/>
    <m/>
    <n v="0"/>
    <m/>
  </r>
  <r>
    <n v="353058097923826"/>
    <x v="8"/>
    <x v="1"/>
    <x v="0"/>
    <x v="0"/>
    <n v="1"/>
    <n v="0.6"/>
    <s v="&gt; 3 SCRATCHES ON AA, SCRATCHES NEAR CHARGING PORT"/>
    <m/>
    <m/>
    <x v="0"/>
    <m/>
    <m/>
    <m/>
    <n v="1"/>
    <n v="0.4"/>
    <n v="1"/>
    <n v="0.2"/>
  </r>
  <r>
    <n v="354845096232988"/>
    <x v="8"/>
    <x v="1"/>
    <x v="0"/>
    <x v="0"/>
    <n v="1"/>
    <m/>
    <s v="2 SCRATCHES ON AA, MULT CHIPS ON A, "/>
    <m/>
    <m/>
    <x v="0"/>
    <m/>
    <m/>
    <m/>
    <n v="1"/>
    <m/>
    <n v="1"/>
    <m/>
  </r>
  <r>
    <n v="353052098335296"/>
    <x v="8"/>
    <x v="1"/>
    <x v="0"/>
    <x v="0"/>
    <n v="1"/>
    <m/>
    <s v="SCRATCHING AROUND THE CHARGING PORT, PIN SCUFFING ON BACK"/>
    <m/>
    <m/>
    <x v="2"/>
    <m/>
    <m/>
    <m/>
    <n v="0"/>
    <m/>
    <n v="0"/>
    <m/>
  </r>
  <r>
    <n v="356724083433875"/>
    <x v="8"/>
    <x v="1"/>
    <x v="0"/>
    <x v="3"/>
    <n v="0"/>
    <m/>
    <s v="2 SCRATCHES ON AA, &gt;18 DEFECTS ON B"/>
    <m/>
    <m/>
    <x v="1"/>
    <m/>
    <m/>
    <m/>
    <n v="1"/>
    <m/>
    <n v="0"/>
    <m/>
  </r>
  <r>
    <n v="353051097145771"/>
    <x v="8"/>
    <x v="1"/>
    <x v="0"/>
    <x v="3"/>
    <n v="0"/>
    <m/>
    <s v="1 SCRATCH ON AA, ?18 DEFECTGS ON B"/>
    <m/>
    <m/>
    <x v="1"/>
    <m/>
    <m/>
    <m/>
    <n v="1"/>
    <m/>
    <n v="0"/>
    <m/>
  </r>
  <r>
    <n v="356727080238338"/>
    <x v="8"/>
    <x v="1"/>
    <x v="0"/>
    <x v="0"/>
    <n v="1"/>
    <m/>
    <s v="&gt;3 SCRATCHES ON AA, SCUFFING ON BOT"/>
    <m/>
    <m/>
    <x v="1"/>
    <m/>
    <m/>
    <m/>
    <n v="0"/>
    <m/>
    <n v="0"/>
    <m/>
  </r>
  <r>
    <n v="354844096640761"/>
    <x v="8"/>
    <x v="1"/>
    <x v="0"/>
    <x v="2"/>
    <n v="0"/>
    <m/>
    <s v="1 SCRATCH ON AA"/>
    <m/>
    <m/>
    <x v="2"/>
    <m/>
    <m/>
    <m/>
    <n v="0"/>
    <m/>
    <n v="0"/>
    <m/>
  </r>
  <r>
    <n v="353054098901036"/>
    <x v="8"/>
    <x v="1"/>
    <x v="0"/>
    <x v="0"/>
    <n v="1"/>
    <m/>
    <s v="3 SCRATCHES ON AA, SCRATCHES NEAR CHARGING, PIN SCUFFS ON ENTIRE BACK"/>
    <m/>
    <m/>
    <x v="1"/>
    <m/>
    <m/>
    <m/>
    <n v="0"/>
    <m/>
    <n v="0"/>
    <m/>
  </r>
  <r>
    <n v="354839093571977"/>
    <x v="8"/>
    <x v="1"/>
    <x v="0"/>
    <x v="0"/>
    <n v="1"/>
    <m/>
    <s v="SCRATCH ON AA, &gt; 18 DEF ON B"/>
    <m/>
    <m/>
    <x v="1"/>
    <m/>
    <m/>
    <m/>
    <n v="0"/>
    <m/>
    <n v="0"/>
    <m/>
  </r>
  <r>
    <n v="353054098839145"/>
    <x v="8"/>
    <x v="1"/>
    <x v="0"/>
    <x v="1"/>
    <n v="0"/>
    <m/>
    <s v="3 SCRATCHES ON AA, SCRATCHING AROUND CHARGING PORT"/>
    <m/>
    <m/>
    <x v="1"/>
    <m/>
    <m/>
    <m/>
    <n v="0"/>
    <m/>
    <n v="0"/>
    <m/>
  </r>
  <r>
    <n v="354848097618890"/>
    <x v="8"/>
    <x v="1"/>
    <x v="2"/>
    <x v="1"/>
    <n v="1"/>
    <n v="0.6"/>
    <s v="&lt;3 SCRATCHES ON AA"/>
    <m/>
    <m/>
    <x v="2"/>
    <m/>
    <m/>
    <m/>
    <n v="1"/>
    <n v="0.4"/>
    <n v="1"/>
    <n v="0.3"/>
  </r>
  <r>
    <n v="353058094346583"/>
    <x v="8"/>
    <x v="1"/>
    <x v="2"/>
    <x v="2"/>
    <n v="0"/>
    <m/>
    <s v="1 SCRATCH ON AA"/>
    <m/>
    <m/>
    <x v="1"/>
    <m/>
    <m/>
    <m/>
    <n v="0"/>
    <m/>
    <n v="0"/>
    <m/>
  </r>
  <r>
    <n v="354847092752399"/>
    <x v="8"/>
    <x v="1"/>
    <x v="2"/>
    <x v="1"/>
    <n v="1"/>
    <m/>
    <s v="1 SCRATCH ON AA, &gt;6 DEF ON B"/>
    <m/>
    <m/>
    <x v="4"/>
    <m/>
    <m/>
    <m/>
    <n v="0"/>
    <m/>
    <n v="0"/>
    <m/>
  </r>
  <r>
    <n v="356727086231873"/>
    <x v="8"/>
    <x v="1"/>
    <x v="2"/>
    <x v="1"/>
    <n v="1"/>
    <m/>
    <s v="&lt;6 DEF ON B"/>
    <m/>
    <m/>
    <x v="1"/>
    <m/>
    <m/>
    <m/>
    <n v="0"/>
    <m/>
    <n v="0"/>
    <m/>
  </r>
  <r>
    <n v="354857097611896"/>
    <x v="8"/>
    <x v="1"/>
    <x v="2"/>
    <x v="2"/>
    <n v="0"/>
    <m/>
    <s v="2 SCRATCHEWS ON AA, &lt;6 DEF ON B"/>
    <m/>
    <m/>
    <x v="1"/>
    <m/>
    <m/>
    <m/>
    <n v="0"/>
    <m/>
    <n v="0"/>
    <m/>
  </r>
  <r>
    <n v="354841093549516"/>
    <x v="8"/>
    <x v="1"/>
    <x v="2"/>
    <x v="2"/>
    <n v="0"/>
    <m/>
    <s v="1 SCRATCH ON AA"/>
    <m/>
    <m/>
    <x v="0"/>
    <m/>
    <m/>
    <m/>
    <n v="0"/>
    <m/>
    <n v="0"/>
    <m/>
  </r>
  <r>
    <n v="354858097547098"/>
    <x v="8"/>
    <x v="3"/>
    <x v="1"/>
    <x v="1"/>
    <n v="0"/>
    <n v="0.7"/>
    <s v="2 SCRATCHES ON AA"/>
    <m/>
    <m/>
    <x v="2"/>
    <m/>
    <m/>
    <m/>
    <n v="1"/>
    <n v="0.5"/>
    <n v="0"/>
    <n v="0.4"/>
  </r>
  <r>
    <n v="354849093751560"/>
    <x v="8"/>
    <x v="3"/>
    <x v="1"/>
    <x v="2"/>
    <n v="1"/>
    <m/>
    <s v="PEELING ON TOP"/>
    <m/>
    <m/>
    <x v="4"/>
    <m/>
    <m/>
    <m/>
    <n v="1"/>
    <m/>
    <n v="1"/>
    <m/>
  </r>
  <r>
    <n v="353050099236133"/>
    <x v="8"/>
    <x v="3"/>
    <x v="1"/>
    <x v="2"/>
    <n v="1"/>
    <m/>
    <s v="LESS 12 DEFECTS ON B, 1 SCRATCH ON AA"/>
    <m/>
    <m/>
    <x v="4"/>
    <m/>
    <m/>
    <m/>
    <n v="1"/>
    <m/>
    <n v="1"/>
    <m/>
  </r>
  <r>
    <n v="356718082826535"/>
    <x v="8"/>
    <x v="3"/>
    <x v="1"/>
    <x v="2"/>
    <n v="1"/>
    <m/>
    <s v="1 SCRATCH ON AA; SCUFFING AROUND EDGES"/>
    <m/>
    <m/>
    <x v="2"/>
    <m/>
    <m/>
    <m/>
    <n v="0"/>
    <m/>
    <n v="0"/>
    <m/>
  </r>
  <r>
    <n v="354847092387089"/>
    <x v="8"/>
    <x v="3"/>
    <x v="1"/>
    <x v="2"/>
    <n v="1"/>
    <m/>
    <s v="1 SCRATCH ON AA, SCRATCHING AROUND CHARGING PORT"/>
    <m/>
    <m/>
    <x v="2"/>
    <m/>
    <m/>
    <m/>
    <n v="0"/>
    <m/>
    <n v="0"/>
    <m/>
  </r>
  <r>
    <n v="356718087921372"/>
    <x v="8"/>
    <x v="3"/>
    <x v="1"/>
    <x v="2"/>
    <n v="1"/>
    <m/>
    <s v="SCUFFS ON TOP"/>
    <m/>
    <m/>
    <x v="2"/>
    <m/>
    <m/>
    <m/>
    <n v="0"/>
    <m/>
    <n v="0"/>
    <m/>
  </r>
  <r>
    <n v="356719084913677"/>
    <x v="8"/>
    <x v="3"/>
    <x v="1"/>
    <x v="2"/>
    <n v="1"/>
    <m/>
    <s v="SCRATCHING AROUND CHARGING PORT"/>
    <m/>
    <m/>
    <x v="4"/>
    <m/>
    <m/>
    <m/>
    <n v="1"/>
    <m/>
    <n v="1"/>
    <m/>
  </r>
  <r>
    <n v="356726084343128"/>
    <x v="8"/>
    <x v="3"/>
    <x v="1"/>
    <x v="1"/>
    <n v="0"/>
    <m/>
    <s v="3 SCRATCHES ON AA; SCUFFING AROUND ALL EDGES"/>
    <m/>
    <m/>
    <x v="1"/>
    <m/>
    <m/>
    <m/>
    <n v="0"/>
    <m/>
    <n v="0"/>
    <m/>
  </r>
  <r>
    <n v="354850090366501"/>
    <x v="8"/>
    <x v="3"/>
    <x v="1"/>
    <x v="1"/>
    <n v="0"/>
    <m/>
    <s v="3 SCRATCHES ON AA"/>
    <m/>
    <m/>
    <x v="1"/>
    <m/>
    <m/>
    <m/>
    <n v="0"/>
    <m/>
    <n v="0"/>
    <m/>
  </r>
  <r>
    <n v="353054095921136"/>
    <x v="8"/>
    <x v="3"/>
    <x v="1"/>
    <x v="2"/>
    <n v="1"/>
    <m/>
    <s v="SCUFFING AROUND CHARGING PORT"/>
    <m/>
    <m/>
    <x v="4"/>
    <m/>
    <m/>
    <m/>
    <n v="1"/>
    <m/>
    <n v="1"/>
    <m/>
  </r>
  <r>
    <n v="354843092406888"/>
    <x v="8"/>
    <x v="3"/>
    <x v="2"/>
    <x v="1"/>
    <n v="1"/>
    <n v="0.5"/>
    <s v="2 SCRATCHES ON AA"/>
    <m/>
    <m/>
    <x v="0"/>
    <m/>
    <m/>
    <m/>
    <n v="0"/>
    <n v="0"/>
    <n v="0"/>
    <n v="0.25"/>
  </r>
  <r>
    <n v="353053095767531"/>
    <x v="8"/>
    <x v="3"/>
    <x v="2"/>
    <x v="1"/>
    <n v="1"/>
    <m/>
    <s v="&gt;16 DEF ON B"/>
    <m/>
    <m/>
    <x v="0"/>
    <m/>
    <m/>
    <m/>
    <n v="0"/>
    <m/>
    <n v="0"/>
    <m/>
  </r>
  <r>
    <n v="353052096306505"/>
    <x v="8"/>
    <x v="3"/>
    <x v="2"/>
    <x v="0"/>
    <n v="0"/>
    <m/>
    <s v="&gt;3 SCRATCHES ON AA"/>
    <m/>
    <m/>
    <x v="1"/>
    <m/>
    <m/>
    <m/>
    <n v="0"/>
    <m/>
    <n v="0"/>
    <m/>
  </r>
  <r>
    <n v="354853090101639"/>
    <x v="8"/>
    <x v="3"/>
    <x v="2"/>
    <x v="2"/>
    <n v="0"/>
    <m/>
    <s v="&gt;6 DEF ON B"/>
    <m/>
    <m/>
    <x v="2"/>
    <m/>
    <m/>
    <m/>
    <n v="0"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3C780-E33E-194E-93AB-D92B63730D73}" name="Sheet3" cacheId="0" applyNumberFormats="0" applyBorderFormats="0" applyFontFormats="0" applyPatternFormats="0" applyAlignmentFormats="0" applyWidthHeightFormats="0" dataCaption="" updatedVersion="6" compact="0" compactData="0">
  <location ref="A3:H12" firstHeaderRow="1" firstDataRow="2" firstDataCol="1"/>
  <pivotFields count="18">
    <pivotField name="IMEI" dataField="1" compact="0" numFmtId="1" outline="0" multipleItemSelectionAllowed="1" showAll="0"/>
    <pivotField name="Model" compact="0" outline="0" multipleItemSelectionAllowed="1" showAll="0"/>
    <pivotField name="Color" compact="0" outline="0" multipleItemSelectionAllowed="1" showAll="0"/>
    <pivotField name="XPO grade" compact="0" outline="0" multipleItemSelectionAllowed="1" showAll="0"/>
    <pivotField name="VZW Grade" axis="axisRow" compact="0" outline="0" multipleItemSelectionAllowed="1" showAll="0">
      <items count="8">
        <item x="5"/>
        <item x="2"/>
        <item x="1"/>
        <item x="0"/>
        <item x="3"/>
        <item x="4"/>
        <item x="6"/>
        <item t="default"/>
      </items>
    </pivotField>
    <pivotField compact="0" outline="0" showAll="0" includeNewItemsInFilter="1"/>
    <pivotField compact="0" outline="0" showAll="0" includeNewItemsInFilter="1"/>
    <pivotField name="DEFECTS FOUND" compact="0" outline="0" multipleItemSelectionAllowed="1" showAll="0"/>
    <pivotField compact="0" outline="0" showAll="0" includeNewItemsInFilter="1"/>
    <pivotField name="Comments" compact="0" outline="0" multipleItemSelectionAllowed="1" showAll="0"/>
    <pivotField name="FD" axis="axisCol" compact="0" outline="0" showAll="0" includeNewItemsInFilter="1" sortType="ascending">
      <items count="8">
        <item x="4"/>
        <item x="5"/>
        <item x="2"/>
        <item x="0"/>
        <item x="1"/>
        <item x="3"/>
        <item n="Ungraded" m="1"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MEI" fld="0" subtotal="countNums" baseField="0"/>
  </dataFields>
  <formats count="44">
    <format dxfId="118">
      <pivotArea outline="0" fieldPosition="0"/>
    </format>
    <format dxfId="117">
      <pivotArea field="4" type="button" dataOnly="0" labelOnly="1" outline="0" axis="axisRow" fieldPosition="0"/>
    </format>
    <format dxfId="116">
      <pivotArea dataOnly="0" labelOnly="1" outline="0" fieldPosition="0">
        <references count="1">
          <reference field="4" count="0"/>
        </references>
      </pivotArea>
    </format>
    <format dxfId="115">
      <pivotArea dataOnly="0" labelOnly="1" grandRow="1" outline="0" fieldPosition="0"/>
    </format>
    <format dxfId="114">
      <pivotArea dataOnly="0" labelOnly="1" grandCol="1" outline="0" fieldPosition="0"/>
    </format>
    <format dxfId="113">
      <pivotArea type="all" dataOnly="0" outline="0" fieldPosition="0"/>
    </format>
    <format dxfId="112">
      <pivotArea outline="0" fieldPosition="0"/>
    </format>
    <format dxfId="111">
      <pivotArea type="origin" dataOnly="0" labelOnly="1" outline="0" fieldPosition="0"/>
    </format>
    <format dxfId="110">
      <pivotArea type="topRight" dataOnly="0" labelOnly="1" outline="0" fieldPosition="0"/>
    </format>
    <format dxfId="109">
      <pivotArea field="4" type="button" dataOnly="0" labelOnly="1" outline="0" axis="axisRow" fieldPosition="0"/>
    </format>
    <format dxfId="108">
      <pivotArea dataOnly="0" labelOnly="1" outline="0" fieldPosition="0">
        <references count="1">
          <reference field="4" count="0"/>
        </references>
      </pivotArea>
    </format>
    <format dxfId="107">
      <pivotArea dataOnly="0" labelOnly="1" grandRow="1" outline="0" fieldPosition="0"/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field="4" type="button" dataOnly="0" labelOnly="1" outline="0" axis="axisRow" fieldPosition="0"/>
    </format>
    <format dxfId="100">
      <pivotArea dataOnly="0" labelOnly="1" outline="0" fieldPosition="0">
        <references count="1">
          <reference field="4" count="0"/>
        </references>
      </pivotArea>
    </format>
    <format dxfId="99">
      <pivotArea dataOnly="0" labelOnly="1" grandRow="1" outline="0" fieldPosition="0"/>
    </format>
    <format dxfId="98">
      <pivotArea dataOnly="0" labelOnly="1" grandCol="1" outline="0" fieldPosition="0"/>
    </format>
    <format dxfId="97">
      <pivotArea type="all" dataOnly="0" outline="0" fieldPosition="0"/>
    </format>
    <format dxfId="96">
      <pivotArea outline="0" fieldPosition="0"/>
    </format>
    <format dxfId="95">
      <pivotArea type="origin" dataOnly="0" labelOnly="1" outline="0" fieldPosition="0"/>
    </format>
    <format dxfId="94">
      <pivotArea type="topRight" dataOnly="0" labelOnly="1" outline="0" fieldPosition="0"/>
    </format>
    <format dxfId="93">
      <pivotArea field="4" type="button" dataOnly="0" labelOnly="1" outline="0" axis="axisRow" fieldPosition="0"/>
    </format>
    <format dxfId="92">
      <pivotArea dataOnly="0" labelOnly="1" outline="0" fieldPosition="0">
        <references count="1">
          <reference field="4" count="0"/>
        </references>
      </pivotArea>
    </format>
    <format dxfId="91">
      <pivotArea dataOnly="0" labelOnly="1" grandRow="1" outline="0" fieldPosition="0"/>
    </format>
    <format dxfId="90">
      <pivotArea dataOnly="0" labelOnly="1" grandCol="1" outline="0" fieldPosition="0"/>
    </format>
    <format dxfId="89">
      <pivotArea outline="0" fieldPosition="0">
        <references count="2">
          <reference field="4" count="1" selected="0">
            <x v="0"/>
          </reference>
          <reference field="10" count="1" selected="0">
            <x v="0"/>
          </reference>
        </references>
      </pivotArea>
    </format>
    <format dxfId="88">
      <pivotArea outline="0" fieldPosition="0">
        <references count="2">
          <reference field="4" count="1" selected="0">
            <x v="0"/>
          </reference>
          <reference field="10" count="4" selected="0">
            <x v="2"/>
            <x v="3"/>
            <x v="4"/>
            <x v="5"/>
          </reference>
        </references>
      </pivotArea>
    </format>
    <format dxfId="87">
      <pivotArea outline="0" fieldPosition="0">
        <references count="2">
          <reference field="4" count="1" selected="0">
            <x v="1"/>
          </reference>
          <reference field="10" count="3" selected="0">
            <x v="3"/>
            <x v="4"/>
            <x v="5"/>
          </reference>
        </references>
      </pivotArea>
    </format>
    <format dxfId="86">
      <pivotArea outline="0" fieldPosition="0">
        <references count="2">
          <reference field="4" count="1" selected="0">
            <x v="2"/>
          </reference>
          <reference field="10" count="2" selected="0">
            <x v="4"/>
            <x v="5"/>
          </reference>
        </references>
      </pivotArea>
    </format>
    <format dxfId="85">
      <pivotArea outline="0" fieldPosition="0">
        <references count="2">
          <reference field="4" count="1" selected="0">
            <x v="1"/>
          </reference>
          <reference field="10" count="1" selected="0">
            <x v="2"/>
          </reference>
        </references>
      </pivotArea>
    </format>
    <format dxfId="84">
      <pivotArea outline="0" fieldPosition="0">
        <references count="2">
          <reference field="4" count="1" selected="0">
            <x v="2"/>
          </reference>
          <reference field="10" count="1" selected="0">
            <x v="3"/>
          </reference>
        </references>
      </pivotArea>
    </format>
    <format dxfId="83">
      <pivotArea outline="0" fieldPosition="0">
        <references count="2">
          <reference field="4" count="1" selected="0">
            <x v="0"/>
          </reference>
          <reference field="10" count="1" selected="0">
            <x v="1"/>
          </reference>
        </references>
      </pivotArea>
    </format>
    <format dxfId="82">
      <pivotArea outline="0" fieldPosition="0">
        <references count="2">
          <reference field="4" count="1" selected="0">
            <x v="1"/>
          </reference>
          <reference field="10" count="1" selected="0">
            <x v="0"/>
          </reference>
        </references>
      </pivotArea>
    </format>
    <format dxfId="81">
      <pivotArea outline="0" fieldPosition="0">
        <references count="2">
          <reference field="4" count="1" selected="0">
            <x v="2"/>
          </reference>
          <reference field="10" count="1" selected="0">
            <x v="2"/>
          </reference>
        </references>
      </pivotArea>
    </format>
    <format dxfId="80">
      <pivotArea outline="0" fieldPosition="0">
        <references count="2">
          <reference field="4" count="1" selected="0">
            <x v="3"/>
          </reference>
          <reference field="10" count="1" selected="0">
            <x v="3"/>
          </reference>
        </references>
      </pivotArea>
    </format>
    <format dxfId="79">
      <pivotArea outline="0" fieldPosition="0">
        <references count="2">
          <reference field="4" count="1" selected="0">
            <x v="4"/>
          </reference>
          <reference field="10" count="1" selected="0">
            <x v="4"/>
          </reference>
        </references>
      </pivotArea>
    </format>
    <format dxfId="78">
      <pivotArea outline="0" fieldPosition="0">
        <references count="2">
          <reference field="4" count="1" selected="0">
            <x v="3"/>
          </reference>
          <reference field="10" count="1" selected="0">
            <x v="4"/>
          </reference>
        </references>
      </pivotArea>
    </format>
    <format dxfId="77">
      <pivotArea outline="0" fieldPosition="0">
        <references count="2">
          <reference field="4" count="1" selected="0">
            <x v="3"/>
          </reference>
          <reference field="10" count="1" selected="0">
            <x v="5"/>
          </reference>
        </references>
      </pivotArea>
    </format>
    <format dxfId="76">
      <pivotArea dataOnly="0" labelOnly="1" outline="0" fieldPosition="0">
        <references count="1">
          <reference field="10" count="0"/>
        </references>
      </pivotArea>
    </format>
    <format dxfId="75">
      <pivotArea outline="0" fieldPosition="0">
        <references count="2">
          <reference field="4" count="1" selected="0">
            <x v="4"/>
          </reference>
          <reference field="10" count="1" selected="0">
            <x v="5"/>
          </reference>
        </references>
      </pivotArea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41A45-8F98-2149-8C0D-1B1542E14B5B}" name="PivotTable6" cacheId="0" applyNumberFormats="0" applyBorderFormats="0" applyFontFormats="0" applyPatternFormats="0" applyAlignmentFormats="0" applyWidthHeightFormats="0" dataCaption="" updatedVersion="6" compact="0" compactData="0">
  <location ref="A33:H42" firstHeaderRow="1" firstDataRow="2" firstDataCol="1" rowPageCount="2" colPageCount="1"/>
  <pivotFields count="18">
    <pivotField name="IMEI" dataField="1" compact="0" numFmtId="1" outline="0" multipleItemSelectionAllowed="1" showAll="0"/>
    <pivotField name="Model"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lor" axis="axisPage" compact="0" outline="0" multipleItemSelectionAllowed="1" showAll="0">
      <items count="8">
        <item x="0"/>
        <item x="1"/>
        <item x="4"/>
        <item x="5"/>
        <item x="6"/>
        <item x="2"/>
        <item x="3"/>
        <item t="default"/>
      </items>
    </pivotField>
    <pivotField name="XPO grade" compact="0" outline="0" multipleItemSelectionAllowed="1" showAll="0"/>
    <pivotField name="VZW Grade" axis="axisRow" compact="0" outline="0" multipleItemSelectionAllowed="1" showAll="0">
      <items count="8">
        <item x="5"/>
        <item x="2"/>
        <item x="1"/>
        <item x="0"/>
        <item x="3"/>
        <item x="4"/>
        <item x="6"/>
        <item t="default"/>
      </items>
    </pivotField>
    <pivotField compact="0" outline="0" showAll="0" includeNewItemsInFilter="1"/>
    <pivotField compact="0" outline="0" showAll="0" includeNewItemsInFilter="1"/>
    <pivotField name="DEFECTS FOUND" compact="0" outline="0" multipleItemSelectionAllowed="1" showAll="0"/>
    <pivotField compact="0" outline="0" showAll="0" includeNewItemsInFilter="1"/>
    <pivotField name="Comments" compact="0" outline="0" multipleItemSelectionAllowed="1" showAll="0"/>
    <pivotField name="FD" axis="axisCol" compact="0" outline="0" showAll="0" includeNewItemsInFilter="1" sortType="ascending">
      <items count="8">
        <item x="4"/>
        <item x="5"/>
        <item x="2"/>
        <item x="0"/>
        <item x="1"/>
        <item x="3"/>
        <item n="Ungraded" m="1"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2" hier="-1"/>
  </pageFields>
  <dataFields count="1">
    <dataField name="COUNT of IMEI" fld="0" subtotal="countNums" baseField="0"/>
  </dataFields>
  <formats count="44">
    <format dxfId="162">
      <pivotArea outline="0" fieldPosition="0"/>
    </format>
    <format dxfId="161">
      <pivotArea field="4" type="button" dataOnly="0" labelOnly="1" outline="0" axis="axisRow" fieldPosition="0"/>
    </format>
    <format dxfId="160">
      <pivotArea dataOnly="0" labelOnly="1" outline="0" fieldPosition="0">
        <references count="1">
          <reference field="4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fieldPosition="0"/>
    </format>
    <format dxfId="155">
      <pivotArea type="origin" dataOnly="0" labelOnly="1" outline="0" fieldPosition="0"/>
    </format>
    <format dxfId="154">
      <pivotArea type="topRight" dataOnly="0" labelOnly="1" outline="0" fieldPosition="0"/>
    </format>
    <format dxfId="153">
      <pivotArea field="4" type="button" dataOnly="0" labelOnly="1" outline="0" axis="axisRow" fieldPosition="0"/>
    </format>
    <format dxfId="152">
      <pivotArea dataOnly="0" labelOnly="1" outline="0" fieldPosition="0">
        <references count="1">
          <reference field="4" count="0"/>
        </references>
      </pivotArea>
    </format>
    <format dxfId="151">
      <pivotArea dataOnly="0" labelOnly="1" grandRow="1" outline="0" fieldPosition="0"/>
    </format>
    <format dxfId="150">
      <pivotArea dataOnly="0" labelOnly="1" grandCol="1" outline="0" fieldPosition="0"/>
    </format>
    <format dxfId="149">
      <pivotArea type="all" dataOnly="0" outline="0" fieldPosition="0"/>
    </format>
    <format dxfId="148">
      <pivotArea outline="0" fieldPosition="0"/>
    </format>
    <format dxfId="147">
      <pivotArea type="origin" dataOnly="0" labelOnly="1" outline="0" fieldPosition="0"/>
    </format>
    <format dxfId="146">
      <pivotArea type="topRight" dataOnly="0" labelOnly="1" outline="0" fieldPosition="0"/>
    </format>
    <format dxfId="145">
      <pivotArea field="4" type="button" dataOnly="0" labelOnly="1" outline="0" axis="axisRow" fieldPosition="0"/>
    </format>
    <format dxfId="144">
      <pivotArea dataOnly="0" labelOnly="1" outline="0" fieldPosition="0">
        <references count="1">
          <reference field="4" count="0"/>
        </references>
      </pivotArea>
    </format>
    <format dxfId="143">
      <pivotArea dataOnly="0" labelOnly="1" grandRow="1" outline="0" fieldPosition="0"/>
    </format>
    <format dxfId="142">
      <pivotArea dataOnly="0" labelOnly="1" grandCol="1" outline="0" fieldPosition="0"/>
    </format>
    <format dxfId="141">
      <pivotArea type="all" dataOnly="0" outline="0" fieldPosition="0"/>
    </format>
    <format dxfId="140">
      <pivotArea outline="0" fieldPosition="0"/>
    </format>
    <format dxfId="139">
      <pivotArea type="origin" dataOnly="0" labelOnly="1" outline="0" fieldPosition="0"/>
    </format>
    <format dxfId="138">
      <pivotArea type="topRight" dataOnly="0" labelOnly="1" outline="0" fieldPosition="0"/>
    </format>
    <format dxfId="137">
      <pivotArea field="4" type="button" dataOnly="0" labelOnly="1" outline="0" axis="axisRow" fieldPosition="0"/>
    </format>
    <format dxfId="136">
      <pivotArea dataOnly="0" labelOnly="1" outline="0" fieldPosition="0">
        <references count="1">
          <reference field="4" count="0"/>
        </references>
      </pivotArea>
    </format>
    <format dxfId="135">
      <pivotArea dataOnly="0" labelOnly="1" grandRow="1" outline="0" fieldPosition="0"/>
    </format>
    <format dxfId="134">
      <pivotArea dataOnly="0" labelOnly="1" grandCol="1" outline="0" fieldPosition="0"/>
    </format>
    <format dxfId="133">
      <pivotArea outline="0" fieldPosition="0">
        <references count="2">
          <reference field="4" count="1" selected="0">
            <x v="0"/>
          </reference>
          <reference field="10" count="1" selected="0">
            <x v="0"/>
          </reference>
        </references>
      </pivotArea>
    </format>
    <format dxfId="132">
      <pivotArea outline="0" fieldPosition="0">
        <references count="2">
          <reference field="4" count="1" selected="0">
            <x v="0"/>
          </reference>
          <reference field="10" count="4" selected="0">
            <x v="2"/>
            <x v="3"/>
            <x v="4"/>
            <x v="5"/>
          </reference>
        </references>
      </pivotArea>
    </format>
    <format dxfId="131">
      <pivotArea outline="0" fieldPosition="0">
        <references count="2">
          <reference field="4" count="1" selected="0">
            <x v="1"/>
          </reference>
          <reference field="10" count="3" selected="0">
            <x v="3"/>
            <x v="4"/>
            <x v="5"/>
          </reference>
        </references>
      </pivotArea>
    </format>
    <format dxfId="130">
      <pivotArea outline="0" fieldPosition="0">
        <references count="2">
          <reference field="4" count="1" selected="0">
            <x v="2"/>
          </reference>
          <reference field="10" count="2" selected="0">
            <x v="4"/>
            <x v="5"/>
          </reference>
        </references>
      </pivotArea>
    </format>
    <format dxfId="129">
      <pivotArea outline="0" fieldPosition="0">
        <references count="2">
          <reference field="4" count="1" selected="0">
            <x v="1"/>
          </reference>
          <reference field="10" count="1" selected="0">
            <x v="2"/>
          </reference>
        </references>
      </pivotArea>
    </format>
    <format dxfId="128">
      <pivotArea outline="0" fieldPosition="0">
        <references count="2">
          <reference field="4" count="1" selected="0">
            <x v="2"/>
          </reference>
          <reference field="10" count="1" selected="0">
            <x v="3"/>
          </reference>
        </references>
      </pivotArea>
    </format>
    <format dxfId="127">
      <pivotArea outline="0" fieldPosition="0">
        <references count="2">
          <reference field="4" count="1" selected="0">
            <x v="0"/>
          </reference>
          <reference field="10" count="1" selected="0">
            <x v="1"/>
          </reference>
        </references>
      </pivotArea>
    </format>
    <format dxfId="126">
      <pivotArea outline="0" fieldPosition="0">
        <references count="2">
          <reference field="4" count="1" selected="0">
            <x v="1"/>
          </reference>
          <reference field="10" count="1" selected="0">
            <x v="0"/>
          </reference>
        </references>
      </pivotArea>
    </format>
    <format dxfId="125">
      <pivotArea outline="0" fieldPosition="0">
        <references count="2">
          <reference field="4" count="1" selected="0">
            <x v="2"/>
          </reference>
          <reference field="10" count="1" selected="0">
            <x v="2"/>
          </reference>
        </references>
      </pivotArea>
    </format>
    <format dxfId="124">
      <pivotArea outline="0" fieldPosition="0">
        <references count="2">
          <reference field="4" count="1" selected="0">
            <x v="3"/>
          </reference>
          <reference field="10" count="1" selected="0">
            <x v="3"/>
          </reference>
        </references>
      </pivotArea>
    </format>
    <format dxfId="123">
      <pivotArea outline="0" fieldPosition="0">
        <references count="2">
          <reference field="4" count="1" selected="0">
            <x v="4"/>
          </reference>
          <reference field="10" count="1" selected="0">
            <x v="4"/>
          </reference>
        </references>
      </pivotArea>
    </format>
    <format dxfId="122">
      <pivotArea outline="0" fieldPosition="0">
        <references count="2">
          <reference field="4" count="1" selected="0">
            <x v="3"/>
          </reference>
          <reference field="10" count="1" selected="0">
            <x v="4"/>
          </reference>
        </references>
      </pivotArea>
    </format>
    <format dxfId="121">
      <pivotArea outline="0" fieldPosition="0">
        <references count="2">
          <reference field="4" count="1" selected="0">
            <x v="3"/>
          </reference>
          <reference field="10" count="1" selected="0">
            <x v="5"/>
          </reference>
        </references>
      </pivotArea>
    </format>
    <format dxfId="120">
      <pivotArea dataOnly="0" labelOnly="1" outline="0" fieldPosition="0">
        <references count="1">
          <reference field="10" count="0"/>
        </references>
      </pivotArea>
    </format>
    <format dxfId="119">
      <pivotArea outline="0" fieldPosition="0">
        <references count="2">
          <reference field="4" count="1" selected="0">
            <x v="4"/>
          </reference>
          <reference field="10" count="1" selected="0">
            <x v="5"/>
          </reference>
        </references>
      </pivotArea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68A26-29E7-4F43-8838-50F33BD70BB0}" name="PivotTable4" cacheId="0" applyNumberFormats="0" applyBorderFormats="0" applyFontFormats="0" applyPatternFormats="0" applyAlignmentFormats="0" applyWidthHeightFormats="0" dataCaption="" updatedVersion="6" compact="0" compactData="0">
  <location ref="A4:E13" firstHeaderRow="1" firstDataRow="2" firstDataCol="1"/>
  <pivotFields count="18">
    <pivotField name="IMEI" dataField="1" compact="0" numFmtId="1" outline="0" multipleItemSelectionAllowed="1" showAll="0"/>
    <pivotField name="Model" compact="0" outline="0" multipleItemSelectionAllowed="1" showAll="0"/>
    <pivotField name="Color" compact="0" outline="0" multipleItemSelectionAllowed="1" showAll="0"/>
    <pivotField name="XPO grade" axis="axisCol" compact="0" outline="0" multipleItemSelectionAllowed="1" showAll="0">
      <items count="5">
        <item x="1"/>
        <item x="2"/>
        <item x="0"/>
        <item m="1" x="3"/>
        <item t="default"/>
      </items>
    </pivotField>
    <pivotField name="VZW Grade" axis="axisRow" compact="0" outline="0" multipleItemSelectionAllowed="1" showAll="0">
      <items count="8">
        <item x="5"/>
        <item x="2"/>
        <item x="1"/>
        <item x="0"/>
        <item x="3"/>
        <item x="4"/>
        <item x="6"/>
        <item t="default"/>
      </items>
    </pivotField>
    <pivotField compact="0" outline="0" showAll="0" includeNewItemsInFilter="1"/>
    <pivotField compact="0" outline="0" showAll="0" includeNewItemsInFilter="1"/>
    <pivotField name="DEFECTS FOUND" compact="0" outline="0" multipleItemSelectionAllowed="1" showAll="0"/>
    <pivotField compact="0" outline="0" showAll="0" includeNewItemsInFilter="1"/>
    <pivotField name="Comments" compact="0" outline="0" multipleItemSelectionAllowed="1" showAll="0"/>
    <pivotField name="FD" compact="0" outline="0" showAll="0" includeNewItemsInFilter="1" sortType="ascending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IMEI" fld="0" subtotal="countNums" baseField="0"/>
  </dataFields>
  <formats count="39">
    <format dxfId="74">
      <pivotArea outline="0" fieldPosition="0"/>
    </format>
    <format dxfId="73">
      <pivotArea field="4" type="button" dataOnly="0" labelOnly="1" outline="0" axis="axisRow" fieldPosition="0"/>
    </format>
    <format dxfId="72">
      <pivotArea dataOnly="0" labelOnly="1" outline="0" fieldPosition="0">
        <references count="1">
          <reference field="4" count="0"/>
        </references>
      </pivotArea>
    </format>
    <format dxfId="71">
      <pivotArea dataOnly="0" labelOnly="1" grandRow="1" outline="0" fieldPosition="0"/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fieldPosition="0"/>
    </format>
    <format dxfId="67">
      <pivotArea type="origin" dataOnly="0" labelOnly="1" outline="0" fieldPosition="0"/>
    </format>
    <format dxfId="66">
      <pivotArea type="topRight" dataOnly="0" labelOnly="1" outline="0" fieldPosition="0"/>
    </format>
    <format dxfId="65">
      <pivotArea field="4" type="button" dataOnly="0" labelOnly="1" outline="0" axis="axisRow" fieldPosition="0"/>
    </format>
    <format dxfId="64">
      <pivotArea dataOnly="0" labelOnly="1" outline="0" fieldPosition="0">
        <references count="1">
          <reference field="4" count="0"/>
        </references>
      </pivotArea>
    </format>
    <format dxfId="63">
      <pivotArea dataOnly="0" labelOnly="1" grandRow="1" outline="0" fieldPosition="0"/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fieldPosition="0"/>
    </format>
    <format dxfId="59">
      <pivotArea type="origin" dataOnly="0" labelOnly="1" outline="0" fieldPosition="0"/>
    </format>
    <format dxfId="58">
      <pivotArea type="topRight" dataOnly="0" labelOnly="1" outline="0" fieldPosition="0"/>
    </format>
    <format dxfId="57">
      <pivotArea field="4" type="button" dataOnly="0" labelOnly="1" outline="0" axis="axisRow" fieldPosition="0"/>
    </format>
    <format dxfId="56">
      <pivotArea dataOnly="0" labelOnly="1" outline="0" fieldPosition="0">
        <references count="1">
          <reference field="4" count="0"/>
        </references>
      </pivotArea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fieldPosition="0"/>
    </format>
    <format dxfId="51">
      <pivotArea type="origin" dataOnly="0" labelOnly="1" outline="0" fieldPosition="0"/>
    </format>
    <format dxfId="50">
      <pivotArea type="topRight" dataOnly="0" labelOnly="1" outline="0" fieldPosition="0"/>
    </format>
    <format dxfId="49">
      <pivotArea field="4" type="button" dataOnly="0" labelOnly="1" outline="0" axis="axisRow" fieldPosition="0"/>
    </format>
    <format dxfId="48">
      <pivotArea dataOnly="0" labelOnly="1" outline="0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grandCol="1" outline="0" fieldPosition="0"/>
    </format>
    <format dxfId="45">
      <pivotArea dataOnly="0" labelOnly="1" outline="0" fieldPosition="0">
        <references count="1">
          <reference field="3" count="0"/>
        </references>
      </pivotArea>
    </format>
    <format dxfId="44">
      <pivotArea dataOnly="0" labelOnly="1" grandCol="1" outline="0" fieldPosition="0"/>
    </format>
    <format dxfId="43">
      <pivotArea outline="0" fieldPosition="0">
        <references count="2">
          <reference field="3" count="1" selected="0">
            <x v="0"/>
          </reference>
          <reference field="4" count="1" selected="0">
            <x v="1"/>
          </reference>
        </references>
      </pivotArea>
    </format>
    <format dxfId="42">
      <pivotArea outline="0" fieldPosition="0">
        <references count="2">
          <reference field="3" count="1" selected="0">
            <x v="1"/>
          </reference>
          <reference field="4" count="1" selected="0">
            <x v="2"/>
          </reference>
        </references>
      </pivotArea>
    </format>
    <format dxfId="41">
      <pivotArea outline="0" fieldPosition="0">
        <references count="2">
          <reference field="3" count="1" selected="0">
            <x v="2"/>
          </reference>
          <reference field="4" count="1" selected="0">
            <x v="3"/>
          </reference>
        </references>
      </pivotArea>
    </format>
    <format dxfId="40">
      <pivotArea outline="0" fieldPosition="0">
        <references count="2">
          <reference field="3" count="1" selected="0">
            <x v="1"/>
          </reference>
          <reference field="4" count="1" selected="0">
            <x v="1"/>
          </reference>
        </references>
      </pivotArea>
    </format>
    <format dxfId="39">
      <pivotArea outline="0" fieldPosition="0">
        <references count="2">
          <reference field="3" count="1" selected="0">
            <x v="2"/>
          </reference>
          <reference field="4" count="1" selected="0">
            <x v="2"/>
          </reference>
        </references>
      </pivotArea>
    </format>
    <format dxfId="38">
      <pivotArea outline="0" fieldPosition="0">
        <references count="2">
          <reference field="3" count="1" selected="0">
            <x v="2"/>
          </reference>
          <reference field="4" count="1" selected="0">
            <x v="1"/>
          </reference>
        </references>
      </pivotArea>
    </format>
    <format dxfId="37">
      <pivotArea outline="0" fieldPosition="0">
        <references count="2">
          <reference field="3" count="2" selected="0">
            <x v="1"/>
            <x v="2"/>
          </reference>
          <reference field="4" count="1" selected="0">
            <x v="0"/>
          </reference>
        </references>
      </pivotArea>
    </format>
    <format dxfId="36">
      <pivotArea outline="0" fieldPosition="0">
        <references count="2">
          <reference field="3" count="1" selected="0">
            <x v="0"/>
          </reference>
          <reference field="4" count="1" selected="0">
            <x v="0"/>
          </reference>
        </references>
      </pivotArea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D3BD2-FF19-CC43-9C42-4A1BEEB5CC69}" name="PivotTable5" cacheId="0" applyNumberFormats="0" applyBorderFormats="0" applyFontFormats="0" applyPatternFormats="0" applyAlignmentFormats="0" applyWidthHeightFormats="0" dataCaption="" updatedVersion="6" compact="0" compactData="0">
  <location ref="A4:H9" firstHeaderRow="1" firstDataRow="2" firstDataCol="1"/>
  <pivotFields count="18">
    <pivotField name="IMEI" dataField="1" compact="0" numFmtId="1" outline="0" multipleItemSelectionAllowed="1" showAll="0"/>
    <pivotField name="Model" compact="0" outline="0" multipleItemSelectionAllowed="1" showAll="0"/>
    <pivotField name="Color" compact="0" outline="0" multipleItemSelectionAllowed="1" showAll="0"/>
    <pivotField name="XPO grade" axis="axisRow" compact="0" outline="0" multipleItemSelectionAllowed="1" showAll="0">
      <items count="5">
        <item x="1"/>
        <item x="2"/>
        <item x="0"/>
        <item m="1" x="3"/>
        <item t="default"/>
      </items>
    </pivotField>
    <pivotField name="VZW Grade" compact="0" outline="0" multipleItemSelectionAllowed="1" showAll="0">
      <items count="8">
        <item x="5"/>
        <item x="2"/>
        <item x="1"/>
        <item x="0"/>
        <item x="3"/>
        <item x="4"/>
        <item x="6"/>
        <item t="default"/>
      </items>
    </pivotField>
    <pivotField compact="0" outline="0" showAll="0" includeNewItemsInFilter="1"/>
    <pivotField compact="0" outline="0" showAll="0" includeNewItemsInFilter="1"/>
    <pivotField name="DEFECTS FOUND" compact="0" outline="0" multipleItemSelectionAllowed="1" showAll="0"/>
    <pivotField compact="0" outline="0" showAll="0" includeNewItemsInFilter="1"/>
    <pivotField name="Comments" compact="0" outline="0" multipleItemSelectionAllowed="1" showAll="0"/>
    <pivotField name="FD" axis="axisCol" compact="0" outline="0" showAll="0" includeNewItemsInFilter="1" sortType="ascending">
      <items count="8">
        <item x="4"/>
        <item x="5"/>
        <item x="2"/>
        <item x="0"/>
        <item x="1"/>
        <item x="3"/>
        <item n="Ungraded" m="1"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MEI" fld="0" subtotal="countNums" baseField="0"/>
  </dataFields>
  <formats count="36">
    <format dxfId="35">
      <pivotArea outline="0" fieldPosition="0"/>
    </format>
    <format dxfId="34">
      <pivotArea field="4" type="button" dataOnly="0" labelOnly="1" outline="0"/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4" type="button" dataOnly="0" labelOnly="1" outline="0"/>
    </format>
    <format dxfId="26">
      <pivotArea dataOnly="0" labelOnly="1" grandRow="1" outline="0" fieldPosition="0"/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4" type="button" dataOnly="0" labelOnly="1" outline="0"/>
    </format>
    <format dxfId="19">
      <pivotArea dataOnly="0" labelOnly="1" grandRow="1" outline="0" fieldPosition="0"/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4" type="button" dataOnly="0" labelOnly="1" outline="0"/>
    </format>
    <format dxfId="12">
      <pivotArea dataOnly="0" labelOnly="1" grandRow="1" outline="0" fieldPosition="0"/>
    </format>
    <format dxfId="11">
      <pivotArea dataOnly="0" labelOnly="1" grandCol="1" outline="0" fieldPosition="0"/>
    </format>
    <format dxfId="10">
      <pivotArea dataOnly="0" labelOnly="1" grandCol="1" outline="0" fieldPosition="0"/>
    </format>
    <format dxfId="9">
      <pivotArea outline="0" fieldPosition="0">
        <references count="2">
          <reference field="3" count="1" selected="0">
            <x v="0"/>
          </reference>
          <reference field="10" count="1" selected="0">
            <x v="0"/>
          </reference>
        </references>
      </pivotArea>
    </format>
    <format dxfId="8">
      <pivotArea outline="0" fieldPosition="0">
        <references count="2">
          <reference field="3" count="1" selected="0">
            <x v="1"/>
          </reference>
          <reference field="10" count="1" selected="0">
            <x v="2"/>
          </reference>
        </references>
      </pivotArea>
    </format>
    <format dxfId="7">
      <pivotArea outline="0" fieldPosition="0">
        <references count="2">
          <reference field="3" count="1" selected="0">
            <x v="2"/>
          </reference>
          <reference field="10" count="1" selected="0">
            <x v="3"/>
          </reference>
        </references>
      </pivotArea>
    </format>
    <format dxfId="6">
      <pivotArea outline="0" fieldPosition="0">
        <references count="2">
          <reference field="3" count="1" selected="0">
            <x v="0"/>
          </reference>
          <reference field="10" count="1" selected="0">
            <x v="2"/>
          </reference>
        </references>
      </pivotArea>
    </format>
    <format dxfId="5">
      <pivotArea outline="0" fieldPosition="0">
        <references count="2">
          <reference field="3" count="1" selected="0">
            <x v="1"/>
          </reference>
          <reference field="10" count="1" selected="0">
            <x v="3"/>
          </reference>
        </references>
      </pivotArea>
    </format>
    <format dxfId="4">
      <pivotArea outline="0" fieldPosition="0">
        <references count="2">
          <reference field="3" count="1" selected="0">
            <x v="2"/>
          </reference>
          <reference field="10" count="1" selected="0">
            <x v="4"/>
          </reference>
        </references>
      </pivotArea>
    </format>
    <format dxfId="3">
      <pivotArea outline="0" fieldPosition="0">
        <references count="2">
          <reference field="3" count="1" selected="0">
            <x v="0"/>
          </reference>
          <reference field="10" count="2" selected="0">
            <x v="3"/>
            <x v="4"/>
          </reference>
        </references>
      </pivotArea>
    </format>
    <format dxfId="2">
      <pivotArea outline="0" fieldPosition="0">
        <references count="2">
          <reference field="3" count="1" selected="0">
            <x v="0"/>
          </reference>
          <reference field="10" count="1" selected="0">
            <x v="5"/>
          </reference>
        </references>
      </pivotArea>
    </format>
    <format dxfId="1">
      <pivotArea outline="0" fieldPosition="0">
        <references count="2">
          <reference field="3" count="1" selected="0">
            <x v="1"/>
          </reference>
          <reference field="10" count="2" selected="0">
            <x v="4"/>
            <x v="5"/>
          </reference>
        </references>
      </pivotArea>
    </format>
    <format dxfId="0">
      <pivotArea outline="0" fieldPosition="0">
        <references count="2">
          <reference field="3" count="1" selected="0">
            <x v="2"/>
          </reference>
          <reference field="10" count="1" selected="0">
            <x v="5"/>
          </reference>
        </references>
      </pivotArea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0DC0F3-719F-4FE3-93AD-3361DAC9DEC8}">
  <we:reference id="WA104225427" version="1.0.0.0" store="en-US" storeType="omex"/>
  <we:alternateReferences>
    <we:reference id="WA104225427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N1000"/>
  <sheetViews>
    <sheetView tabSelected="1" zoomScale="55" zoomScaleNormal="55" workbookViewId="0">
      <pane ySplit="1" topLeftCell="A17" activePane="bottomLeft" state="frozen"/>
      <selection pane="bottomLeft" activeCell="B32" sqref="B32"/>
    </sheetView>
  </sheetViews>
  <sheetFormatPr defaultColWidth="14.44140625" defaultRowHeight="18.75" customHeight="1" x14ac:dyDescent="0.3"/>
  <cols>
    <col min="1" max="1" width="6.44140625" style="30" bestFit="1" customWidth="1"/>
    <col min="2" max="2" width="22.88671875" style="30" customWidth="1"/>
    <col min="3" max="3" width="9.109375" style="30" customWidth="1"/>
    <col min="4" max="4" width="14" style="30" bestFit="1" customWidth="1"/>
    <col min="5" max="5" width="16.5546875" style="30" hidden="1" customWidth="1"/>
    <col min="6" max="6" width="17.33203125" style="30" hidden="1" customWidth="1"/>
    <col min="7" max="7" width="11" style="30" hidden="1" customWidth="1"/>
    <col min="8" max="8" width="12.6640625" style="30" hidden="1" customWidth="1"/>
    <col min="9" max="9" width="20.109375" style="30" hidden="1" customWidth="1"/>
    <col min="10" max="10" width="14.33203125" style="30" hidden="1" customWidth="1"/>
    <col min="11" max="11" width="12.6640625" style="30" hidden="1" customWidth="1"/>
    <col min="12" max="12" width="21.109375" style="30" bestFit="1" customWidth="1"/>
    <col min="13" max="13" width="20.109375" style="30" bestFit="1" customWidth="1"/>
    <col min="14" max="14" width="14.33203125" style="30" bestFit="1" customWidth="1"/>
    <col min="15" max="15" width="17.33203125" style="30" bestFit="1" customWidth="1"/>
    <col min="16" max="16" width="75.6640625" style="30" customWidth="1"/>
    <col min="17" max="17" width="68.109375" style="30" customWidth="1"/>
    <col min="18" max="18" width="105.5546875" style="30" bestFit="1" customWidth="1"/>
    <col min="19" max="23" width="8.6640625" style="106" customWidth="1"/>
    <col min="24" max="924" width="14.44140625" style="106"/>
    <col min="925" max="16384" width="14.44140625" style="30"/>
  </cols>
  <sheetData>
    <row r="1" spans="1:23" ht="15.6" x14ac:dyDescent="0.3">
      <c r="A1" s="111" t="s">
        <v>438</v>
      </c>
      <c r="B1" s="111" t="s">
        <v>0</v>
      </c>
      <c r="C1" s="112" t="s">
        <v>1</v>
      </c>
      <c r="D1" s="112" t="s">
        <v>2</v>
      </c>
      <c r="E1" s="112" t="s">
        <v>434</v>
      </c>
      <c r="F1" s="112" t="s">
        <v>4</v>
      </c>
      <c r="G1" s="112" t="s">
        <v>5</v>
      </c>
      <c r="H1" s="112" t="s">
        <v>6</v>
      </c>
      <c r="I1" s="112" t="s">
        <v>536</v>
      </c>
      <c r="J1" s="112" t="s">
        <v>7</v>
      </c>
      <c r="K1" s="112" t="s">
        <v>6</v>
      </c>
      <c r="L1" s="112" t="s">
        <v>436</v>
      </c>
      <c r="M1" s="112" t="s">
        <v>435</v>
      </c>
      <c r="N1" s="112" t="s">
        <v>7</v>
      </c>
      <c r="O1" s="112" t="s">
        <v>437</v>
      </c>
      <c r="P1" s="112" t="s">
        <v>453</v>
      </c>
      <c r="Q1" s="112" t="s">
        <v>454</v>
      </c>
      <c r="R1" s="112" t="s">
        <v>455</v>
      </c>
      <c r="S1" s="105"/>
      <c r="T1" s="105"/>
      <c r="U1" s="105"/>
      <c r="V1" s="105"/>
      <c r="W1" s="105"/>
    </row>
    <row r="2" spans="1:23" ht="18.75" customHeight="1" x14ac:dyDescent="0.3">
      <c r="A2" s="144">
        <v>270</v>
      </c>
      <c r="B2" s="67">
        <v>356989067574909</v>
      </c>
      <c r="C2" s="68" t="s">
        <v>8</v>
      </c>
      <c r="D2" s="68" t="s">
        <v>9</v>
      </c>
      <c r="E2" s="68" t="s">
        <v>10</v>
      </c>
      <c r="F2" s="68" t="s">
        <v>10</v>
      </c>
      <c r="G2" s="68">
        <f>IF(F2=E2,1,0)</f>
        <v>1</v>
      </c>
      <c r="H2" s="139">
        <f>SUM(G2:G11)/COUNT(G2:G11)</f>
        <v>0.9</v>
      </c>
      <c r="I2" s="68" t="s">
        <v>10</v>
      </c>
      <c r="J2" s="68">
        <f t="shared" ref="J2:J31" si="0">IF(I2=F2,1,0)</f>
        <v>1</v>
      </c>
      <c r="K2" s="139">
        <f>SUM(J2:J11)/COUNT(J2:J11)</f>
        <v>0.5</v>
      </c>
      <c r="L2" s="74" t="s">
        <v>10</v>
      </c>
      <c r="M2" s="68" t="s">
        <v>10</v>
      </c>
      <c r="N2" s="68">
        <f t="shared" ref="N2:N80" si="1">IF(L2=M2,1,0)</f>
        <v>1</v>
      </c>
      <c r="O2" s="139">
        <f>SUM(N2:N11)/COUNT(N2:N11)</f>
        <v>0.8</v>
      </c>
      <c r="P2" s="68" t="s">
        <v>11</v>
      </c>
      <c r="Q2" s="68" t="s">
        <v>13</v>
      </c>
      <c r="R2" s="68"/>
      <c r="S2" s="105"/>
      <c r="T2" s="105"/>
      <c r="U2" s="105"/>
      <c r="V2" s="105"/>
      <c r="W2" s="105"/>
    </row>
    <row r="3" spans="1:23" ht="18.75" customHeight="1" x14ac:dyDescent="0.3">
      <c r="A3" s="144"/>
      <c r="B3" s="67">
        <v>356991068618370</v>
      </c>
      <c r="C3" s="68" t="s">
        <v>8</v>
      </c>
      <c r="D3" s="68" t="s">
        <v>9</v>
      </c>
      <c r="E3" s="68" t="s">
        <v>10</v>
      </c>
      <c r="F3" s="68" t="s">
        <v>10</v>
      </c>
      <c r="G3" s="68">
        <f t="shared" ref="G3:G81" si="2">IF(F3=E3,1,0)</f>
        <v>1</v>
      </c>
      <c r="H3" s="139"/>
      <c r="I3" s="68" t="s">
        <v>12</v>
      </c>
      <c r="J3" s="68">
        <f t="shared" si="0"/>
        <v>0</v>
      </c>
      <c r="K3" s="139"/>
      <c r="L3" s="74" t="s">
        <v>10</v>
      </c>
      <c r="M3" s="68" t="s">
        <v>15</v>
      </c>
      <c r="N3" s="68">
        <f t="shared" si="1"/>
        <v>0</v>
      </c>
      <c r="O3" s="139"/>
      <c r="P3" s="68" t="s">
        <v>14</v>
      </c>
      <c r="Q3" s="68" t="s">
        <v>16</v>
      </c>
      <c r="R3" s="68"/>
      <c r="S3" s="105"/>
      <c r="T3" s="105"/>
      <c r="U3" s="105"/>
      <c r="V3" s="105"/>
      <c r="W3" s="105"/>
    </row>
    <row r="4" spans="1:23" ht="18.75" customHeight="1" x14ac:dyDescent="0.3">
      <c r="A4" s="144"/>
      <c r="B4" s="67">
        <v>354410066536072</v>
      </c>
      <c r="C4" s="68" t="s">
        <v>8</v>
      </c>
      <c r="D4" s="68" t="s">
        <v>9</v>
      </c>
      <c r="E4" s="68" t="s">
        <v>10</v>
      </c>
      <c r="F4" s="68" t="s">
        <v>10</v>
      </c>
      <c r="G4" s="68">
        <f t="shared" si="2"/>
        <v>1</v>
      </c>
      <c r="H4" s="139"/>
      <c r="I4" s="68" t="s">
        <v>10</v>
      </c>
      <c r="J4" s="68">
        <f t="shared" si="0"/>
        <v>1</v>
      </c>
      <c r="K4" s="139"/>
      <c r="L4" s="74" t="s">
        <v>10</v>
      </c>
      <c r="M4" s="68" t="s">
        <v>10</v>
      </c>
      <c r="N4" s="68">
        <f t="shared" si="1"/>
        <v>1</v>
      </c>
      <c r="O4" s="139"/>
      <c r="P4" s="68" t="s">
        <v>17</v>
      </c>
      <c r="Q4" s="68" t="s">
        <v>18</v>
      </c>
      <c r="R4" s="68"/>
      <c r="S4" s="105"/>
      <c r="T4" s="105"/>
      <c r="U4" s="105"/>
      <c r="V4" s="105"/>
      <c r="W4" s="105"/>
    </row>
    <row r="5" spans="1:23" ht="18.75" customHeight="1" x14ac:dyDescent="0.3">
      <c r="A5" s="144"/>
      <c r="B5" s="67">
        <v>359234067438301</v>
      </c>
      <c r="C5" s="68" t="s">
        <v>8</v>
      </c>
      <c r="D5" s="68" t="s">
        <v>9</v>
      </c>
      <c r="E5" s="68" t="s">
        <v>10</v>
      </c>
      <c r="F5" s="68" t="s">
        <v>15</v>
      </c>
      <c r="G5" s="68">
        <f t="shared" si="2"/>
        <v>0</v>
      </c>
      <c r="H5" s="139"/>
      <c r="I5" s="68" t="s">
        <v>10</v>
      </c>
      <c r="J5" s="68">
        <f t="shared" si="0"/>
        <v>0</v>
      </c>
      <c r="K5" s="139"/>
      <c r="L5" s="74" t="s">
        <v>15</v>
      </c>
      <c r="M5" s="68" t="s">
        <v>15</v>
      </c>
      <c r="N5" s="68">
        <f t="shared" si="1"/>
        <v>1</v>
      </c>
      <c r="O5" s="139"/>
      <c r="P5" s="68" t="s">
        <v>19</v>
      </c>
      <c r="Q5" s="68" t="s">
        <v>20</v>
      </c>
      <c r="R5" s="68"/>
      <c r="S5" s="105"/>
      <c r="T5" s="105"/>
      <c r="U5" s="105"/>
      <c r="V5" s="105"/>
      <c r="W5" s="105"/>
    </row>
    <row r="6" spans="1:23" ht="18.75" customHeight="1" x14ac:dyDescent="0.3">
      <c r="A6" s="144"/>
      <c r="B6" s="67">
        <v>358369063219288</v>
      </c>
      <c r="C6" s="68" t="s">
        <v>8</v>
      </c>
      <c r="D6" s="68" t="s">
        <v>9</v>
      </c>
      <c r="E6" s="68" t="s">
        <v>10</v>
      </c>
      <c r="F6" s="68" t="s">
        <v>10</v>
      </c>
      <c r="G6" s="68">
        <f t="shared" si="2"/>
        <v>1</v>
      </c>
      <c r="H6" s="139"/>
      <c r="I6" s="68" t="s">
        <v>10</v>
      </c>
      <c r="J6" s="68">
        <f t="shared" si="0"/>
        <v>1</v>
      </c>
      <c r="K6" s="139"/>
      <c r="L6" s="74" t="s">
        <v>10</v>
      </c>
      <c r="M6" s="68" t="s">
        <v>10</v>
      </c>
      <c r="N6" s="68">
        <f t="shared" si="1"/>
        <v>1</v>
      </c>
      <c r="O6" s="139"/>
      <c r="P6" s="68" t="s">
        <v>21</v>
      </c>
      <c r="Q6" s="68" t="s">
        <v>22</v>
      </c>
      <c r="R6" s="68"/>
      <c r="S6" s="105"/>
      <c r="T6" s="105"/>
      <c r="U6" s="105"/>
      <c r="V6" s="105"/>
      <c r="W6" s="105"/>
    </row>
    <row r="7" spans="1:23" ht="18.75" customHeight="1" x14ac:dyDescent="0.3">
      <c r="A7" s="144"/>
      <c r="B7" s="67">
        <v>359230065530123</v>
      </c>
      <c r="C7" s="68" t="s">
        <v>8</v>
      </c>
      <c r="D7" s="68" t="s">
        <v>9</v>
      </c>
      <c r="E7" s="68" t="s">
        <v>10</v>
      </c>
      <c r="F7" s="68" t="s">
        <v>10</v>
      </c>
      <c r="G7" s="68">
        <f t="shared" si="2"/>
        <v>1</v>
      </c>
      <c r="H7" s="139"/>
      <c r="I7" s="68" t="s">
        <v>12</v>
      </c>
      <c r="J7" s="68">
        <f t="shared" si="0"/>
        <v>0</v>
      </c>
      <c r="K7" s="139"/>
      <c r="L7" s="74" t="s">
        <v>10</v>
      </c>
      <c r="M7" s="68" t="s">
        <v>10</v>
      </c>
      <c r="N7" s="68">
        <f t="shared" si="1"/>
        <v>1</v>
      </c>
      <c r="O7" s="139"/>
      <c r="P7" s="68" t="s">
        <v>23</v>
      </c>
      <c r="Q7" s="68" t="s">
        <v>24</v>
      </c>
      <c r="R7" s="68"/>
      <c r="S7" s="105"/>
      <c r="T7" s="105"/>
      <c r="U7" s="105"/>
      <c r="V7" s="105"/>
      <c r="W7" s="105"/>
    </row>
    <row r="8" spans="1:23" ht="18.75" customHeight="1" x14ac:dyDescent="0.3">
      <c r="A8" s="144"/>
      <c r="B8" s="67">
        <v>359306062631963</v>
      </c>
      <c r="C8" s="68" t="s">
        <v>8</v>
      </c>
      <c r="D8" s="68" t="s">
        <v>9</v>
      </c>
      <c r="E8" s="68" t="s">
        <v>10</v>
      </c>
      <c r="F8" s="68" t="s">
        <v>10</v>
      </c>
      <c r="G8" s="68">
        <f t="shared" si="2"/>
        <v>1</v>
      </c>
      <c r="H8" s="139"/>
      <c r="I8" s="68" t="s">
        <v>15</v>
      </c>
      <c r="J8" s="68">
        <f t="shared" si="0"/>
        <v>0</v>
      </c>
      <c r="K8" s="139"/>
      <c r="L8" s="74" t="s">
        <v>10</v>
      </c>
      <c r="M8" s="68" t="s">
        <v>15</v>
      </c>
      <c r="N8" s="68">
        <f t="shared" si="1"/>
        <v>0</v>
      </c>
      <c r="O8" s="139"/>
      <c r="P8" s="68" t="s">
        <v>25</v>
      </c>
      <c r="Q8" s="68" t="s">
        <v>26</v>
      </c>
      <c r="R8" s="68"/>
      <c r="S8" s="105"/>
      <c r="T8" s="105"/>
      <c r="U8" s="105"/>
      <c r="V8" s="105"/>
      <c r="W8" s="105"/>
    </row>
    <row r="9" spans="1:23" ht="18.75" customHeight="1" x14ac:dyDescent="0.3">
      <c r="A9" s="144"/>
      <c r="B9" s="67">
        <v>359301066603449</v>
      </c>
      <c r="C9" s="68" t="s">
        <v>8</v>
      </c>
      <c r="D9" s="68" t="s">
        <v>9</v>
      </c>
      <c r="E9" s="68" t="s">
        <v>10</v>
      </c>
      <c r="F9" s="68" t="s">
        <v>10</v>
      </c>
      <c r="G9" s="68">
        <f t="shared" si="2"/>
        <v>1</v>
      </c>
      <c r="H9" s="139"/>
      <c r="I9" s="68" t="s">
        <v>10</v>
      </c>
      <c r="J9" s="68">
        <f t="shared" si="0"/>
        <v>1</v>
      </c>
      <c r="K9" s="139"/>
      <c r="L9" s="74" t="s">
        <v>10</v>
      </c>
      <c r="M9" s="68" t="s">
        <v>10</v>
      </c>
      <c r="N9" s="68">
        <f t="shared" si="1"/>
        <v>1</v>
      </c>
      <c r="O9" s="139"/>
      <c r="P9" s="68" t="s">
        <v>27</v>
      </c>
      <c r="Q9" s="68" t="s">
        <v>28</v>
      </c>
      <c r="R9" s="68"/>
      <c r="S9" s="105"/>
      <c r="T9" s="105"/>
      <c r="U9" s="105"/>
      <c r="V9" s="105"/>
      <c r="W9" s="105"/>
    </row>
    <row r="10" spans="1:23" ht="18.75" customHeight="1" x14ac:dyDescent="0.3">
      <c r="A10" s="144"/>
      <c r="B10" s="67">
        <v>359304062420750</v>
      </c>
      <c r="C10" s="68" t="s">
        <v>8</v>
      </c>
      <c r="D10" s="68" t="s">
        <v>9</v>
      </c>
      <c r="E10" s="68" t="s">
        <v>10</v>
      </c>
      <c r="F10" s="68" t="s">
        <v>10</v>
      </c>
      <c r="G10" s="68">
        <f t="shared" si="2"/>
        <v>1</v>
      </c>
      <c r="H10" s="139"/>
      <c r="I10" s="68" t="s">
        <v>31</v>
      </c>
      <c r="J10" s="68">
        <f t="shared" si="0"/>
        <v>0</v>
      </c>
      <c r="K10" s="139"/>
      <c r="L10" s="74" t="s">
        <v>10</v>
      </c>
      <c r="M10" s="68" t="s">
        <v>10</v>
      </c>
      <c r="N10" s="68">
        <f t="shared" si="1"/>
        <v>1</v>
      </c>
      <c r="O10" s="139"/>
      <c r="P10" s="68" t="s">
        <v>29</v>
      </c>
      <c r="Q10" s="68" t="s">
        <v>30</v>
      </c>
      <c r="R10" s="68"/>
      <c r="S10" s="105"/>
      <c r="T10" s="105"/>
      <c r="U10" s="105"/>
      <c r="V10" s="105"/>
      <c r="W10" s="105"/>
    </row>
    <row r="11" spans="1:23" ht="18.75" customHeight="1" x14ac:dyDescent="0.3">
      <c r="A11" s="144"/>
      <c r="B11" s="67">
        <v>358370063863471</v>
      </c>
      <c r="C11" s="68" t="s">
        <v>8</v>
      </c>
      <c r="D11" s="68" t="s">
        <v>9</v>
      </c>
      <c r="E11" s="68" t="s">
        <v>10</v>
      </c>
      <c r="F11" s="68" t="s">
        <v>10</v>
      </c>
      <c r="G11" s="68">
        <f t="shared" si="2"/>
        <v>1</v>
      </c>
      <c r="H11" s="139"/>
      <c r="I11" s="68" t="s">
        <v>10</v>
      </c>
      <c r="J11" s="68">
        <f t="shared" si="0"/>
        <v>1</v>
      </c>
      <c r="K11" s="139"/>
      <c r="L11" s="74" t="s">
        <v>10</v>
      </c>
      <c r="M11" s="68" t="s">
        <v>10</v>
      </c>
      <c r="N11" s="68">
        <f t="shared" si="1"/>
        <v>1</v>
      </c>
      <c r="O11" s="139"/>
      <c r="P11" s="68" t="s">
        <v>32</v>
      </c>
      <c r="Q11" s="68" t="s">
        <v>34</v>
      </c>
      <c r="R11" s="68"/>
      <c r="S11" s="105"/>
      <c r="T11" s="105"/>
      <c r="U11" s="105"/>
      <c r="V11" s="105"/>
      <c r="W11" s="105"/>
    </row>
    <row r="12" spans="1:23" ht="18.75" customHeight="1" x14ac:dyDescent="0.3">
      <c r="A12" s="135">
        <v>270</v>
      </c>
      <c r="B12" s="61">
        <v>359231068569407</v>
      </c>
      <c r="C12" s="62" t="s">
        <v>8</v>
      </c>
      <c r="D12" s="62" t="s">
        <v>35</v>
      </c>
      <c r="E12" s="62" t="s">
        <v>36</v>
      </c>
      <c r="F12" s="62" t="s">
        <v>36</v>
      </c>
      <c r="G12" s="62">
        <f t="shared" si="2"/>
        <v>1</v>
      </c>
      <c r="H12" s="136">
        <f>SUM(G12:G21)/COUNT(G12:G21)</f>
        <v>0.8</v>
      </c>
      <c r="I12" s="62" t="s">
        <v>36</v>
      </c>
      <c r="J12" s="62">
        <f t="shared" si="0"/>
        <v>1</v>
      </c>
      <c r="K12" s="136">
        <f>SUM(J12:J21)/COUNT(J12:J21)</f>
        <v>0.3</v>
      </c>
      <c r="L12" s="75" t="s">
        <v>36</v>
      </c>
      <c r="M12" s="62" t="s">
        <v>36</v>
      </c>
      <c r="N12" s="62">
        <f t="shared" si="1"/>
        <v>1</v>
      </c>
      <c r="O12" s="136">
        <f>SUM(N12:N21)/COUNT(N12:N21)</f>
        <v>0.9</v>
      </c>
      <c r="P12" s="62" t="s">
        <v>37</v>
      </c>
      <c r="Q12" s="62" t="s">
        <v>38</v>
      </c>
      <c r="R12" s="68"/>
      <c r="S12" s="105"/>
      <c r="T12" s="105"/>
      <c r="U12" s="105"/>
      <c r="V12" s="105"/>
      <c r="W12" s="105"/>
    </row>
    <row r="13" spans="1:23" ht="18.75" customHeight="1" x14ac:dyDescent="0.3">
      <c r="A13" s="135"/>
      <c r="B13" s="61">
        <v>359305061535241</v>
      </c>
      <c r="C13" s="62" t="s">
        <v>8</v>
      </c>
      <c r="D13" s="62" t="s">
        <v>35</v>
      </c>
      <c r="E13" s="62" t="s">
        <v>36</v>
      </c>
      <c r="F13" s="62" t="s">
        <v>10</v>
      </c>
      <c r="G13" s="62">
        <f t="shared" si="2"/>
        <v>0</v>
      </c>
      <c r="H13" s="136"/>
      <c r="I13" s="62" t="s">
        <v>36</v>
      </c>
      <c r="J13" s="62">
        <f t="shared" si="0"/>
        <v>0</v>
      </c>
      <c r="K13" s="136"/>
      <c r="L13" s="77" t="s">
        <v>36</v>
      </c>
      <c r="M13" s="62" t="s">
        <v>36</v>
      </c>
      <c r="N13" s="62">
        <f t="shared" si="1"/>
        <v>1</v>
      </c>
      <c r="O13" s="136"/>
      <c r="P13" s="62" t="s">
        <v>39</v>
      </c>
      <c r="Q13" s="62" t="s">
        <v>40</v>
      </c>
      <c r="R13" s="68"/>
      <c r="S13" s="105"/>
      <c r="T13" s="105"/>
      <c r="U13" s="105"/>
      <c r="V13" s="105"/>
      <c r="W13" s="105"/>
    </row>
    <row r="14" spans="1:23" ht="18.75" customHeight="1" x14ac:dyDescent="0.3">
      <c r="A14" s="135"/>
      <c r="B14" s="61">
        <v>359236063304023</v>
      </c>
      <c r="C14" s="62" t="s">
        <v>8</v>
      </c>
      <c r="D14" s="62" t="s">
        <v>35</v>
      </c>
      <c r="E14" s="62" t="s">
        <v>36</v>
      </c>
      <c r="F14" s="62" t="s">
        <v>36</v>
      </c>
      <c r="G14" s="62">
        <f t="shared" si="2"/>
        <v>1</v>
      </c>
      <c r="H14" s="136"/>
      <c r="I14" s="62" t="s">
        <v>15</v>
      </c>
      <c r="J14" s="62">
        <f t="shared" si="0"/>
        <v>0</v>
      </c>
      <c r="K14" s="136"/>
      <c r="L14" s="75" t="s">
        <v>36</v>
      </c>
      <c r="M14" s="62" t="s">
        <v>36</v>
      </c>
      <c r="N14" s="62">
        <f t="shared" si="1"/>
        <v>1</v>
      </c>
      <c r="O14" s="136"/>
      <c r="P14" s="62" t="s">
        <v>41</v>
      </c>
      <c r="Q14" s="62" t="s">
        <v>42</v>
      </c>
      <c r="R14" s="62"/>
      <c r="S14" s="105"/>
      <c r="T14" s="105"/>
      <c r="U14" s="105"/>
      <c r="V14" s="105"/>
      <c r="W14" s="105"/>
    </row>
    <row r="15" spans="1:23" ht="18.75" customHeight="1" x14ac:dyDescent="0.3">
      <c r="A15" s="135"/>
      <c r="B15" s="61">
        <v>359233069257149</v>
      </c>
      <c r="C15" s="62" t="s">
        <v>8</v>
      </c>
      <c r="D15" s="62" t="s">
        <v>35</v>
      </c>
      <c r="E15" s="62" t="s">
        <v>36</v>
      </c>
      <c r="F15" s="62" t="s">
        <v>12</v>
      </c>
      <c r="G15" s="62">
        <f t="shared" si="2"/>
        <v>0</v>
      </c>
      <c r="H15" s="136"/>
      <c r="I15" s="62" t="s">
        <v>31</v>
      </c>
      <c r="J15" s="62">
        <f t="shared" si="0"/>
        <v>0</v>
      </c>
      <c r="K15" s="136"/>
      <c r="L15" s="75" t="s">
        <v>12</v>
      </c>
      <c r="M15" s="62" t="s">
        <v>12</v>
      </c>
      <c r="N15" s="62">
        <f t="shared" si="1"/>
        <v>1</v>
      </c>
      <c r="O15" s="136"/>
      <c r="P15" s="62" t="s">
        <v>43</v>
      </c>
      <c r="Q15" s="62" t="s">
        <v>44</v>
      </c>
      <c r="R15" s="62"/>
      <c r="S15" s="105"/>
      <c r="T15" s="105"/>
      <c r="U15" s="105"/>
      <c r="V15" s="105"/>
      <c r="W15" s="105"/>
    </row>
    <row r="16" spans="1:23" ht="18.75" customHeight="1" x14ac:dyDescent="0.3">
      <c r="A16" s="135"/>
      <c r="B16" s="61">
        <v>352020073845895</v>
      </c>
      <c r="C16" s="62" t="s">
        <v>8</v>
      </c>
      <c r="D16" s="62" t="s">
        <v>35</v>
      </c>
      <c r="E16" s="62" t="s">
        <v>36</v>
      </c>
      <c r="F16" s="62" t="s">
        <v>36</v>
      </c>
      <c r="G16" s="62">
        <f t="shared" si="2"/>
        <v>1</v>
      </c>
      <c r="H16" s="136"/>
      <c r="I16" s="62" t="s">
        <v>15</v>
      </c>
      <c r="J16" s="62">
        <f t="shared" si="0"/>
        <v>0</v>
      </c>
      <c r="K16" s="136"/>
      <c r="L16" s="75" t="s">
        <v>36</v>
      </c>
      <c r="M16" s="62" t="s">
        <v>15</v>
      </c>
      <c r="N16" s="62">
        <f t="shared" si="1"/>
        <v>0</v>
      </c>
      <c r="O16" s="136"/>
      <c r="P16" s="62" t="s">
        <v>45</v>
      </c>
      <c r="Q16" s="62" t="s">
        <v>46</v>
      </c>
      <c r="R16" s="62"/>
      <c r="S16" s="105"/>
      <c r="T16" s="105"/>
      <c r="U16" s="105"/>
      <c r="V16" s="105"/>
      <c r="W16" s="105"/>
    </row>
    <row r="17" spans="1:924" ht="18.75" customHeight="1" x14ac:dyDescent="0.3">
      <c r="A17" s="135"/>
      <c r="B17" s="61">
        <v>359302060481733</v>
      </c>
      <c r="C17" s="62" t="s">
        <v>8</v>
      </c>
      <c r="D17" s="62" t="s">
        <v>35</v>
      </c>
      <c r="E17" s="62" t="s">
        <v>36</v>
      </c>
      <c r="F17" s="62" t="s">
        <v>36</v>
      </c>
      <c r="G17" s="62">
        <f t="shared" si="2"/>
        <v>1</v>
      </c>
      <c r="H17" s="136"/>
      <c r="I17" s="62" t="s">
        <v>36</v>
      </c>
      <c r="J17" s="62">
        <f t="shared" si="0"/>
        <v>1</v>
      </c>
      <c r="K17" s="136"/>
      <c r="L17" s="75" t="s">
        <v>36</v>
      </c>
      <c r="M17" s="62" t="s">
        <v>36</v>
      </c>
      <c r="N17" s="62">
        <f t="shared" si="1"/>
        <v>1</v>
      </c>
      <c r="O17" s="136"/>
      <c r="P17" s="62" t="s">
        <v>47</v>
      </c>
      <c r="Q17" s="62" t="s">
        <v>48</v>
      </c>
      <c r="R17" s="62"/>
      <c r="S17" s="105"/>
      <c r="T17" s="105"/>
      <c r="U17" s="105"/>
      <c r="V17" s="105"/>
      <c r="W17" s="105"/>
    </row>
    <row r="18" spans="1:924" ht="18.75" customHeight="1" x14ac:dyDescent="0.3">
      <c r="A18" s="135"/>
      <c r="B18" s="61">
        <v>359301061076294</v>
      </c>
      <c r="C18" s="62" t="s">
        <v>8</v>
      </c>
      <c r="D18" s="62" t="s">
        <v>35</v>
      </c>
      <c r="E18" s="62" t="s">
        <v>36</v>
      </c>
      <c r="F18" s="62" t="s">
        <v>36</v>
      </c>
      <c r="G18" s="62">
        <f t="shared" si="2"/>
        <v>1</v>
      </c>
      <c r="H18" s="136"/>
      <c r="I18" s="62" t="s">
        <v>36</v>
      </c>
      <c r="J18" s="62">
        <f t="shared" si="0"/>
        <v>1</v>
      </c>
      <c r="K18" s="136"/>
      <c r="L18" s="75" t="s">
        <v>36</v>
      </c>
      <c r="M18" s="62" t="s">
        <v>36</v>
      </c>
      <c r="N18" s="62">
        <f t="shared" si="1"/>
        <v>1</v>
      </c>
      <c r="O18" s="136"/>
      <c r="P18" s="62" t="s">
        <v>49</v>
      </c>
      <c r="Q18" s="62" t="s">
        <v>50</v>
      </c>
      <c r="R18" s="62"/>
      <c r="S18" s="105"/>
      <c r="T18" s="105"/>
      <c r="U18" s="105"/>
      <c r="V18" s="105"/>
      <c r="W18" s="105"/>
    </row>
    <row r="19" spans="1:924" ht="18.75" customHeight="1" x14ac:dyDescent="0.3">
      <c r="A19" s="135"/>
      <c r="B19" s="61">
        <v>359234068749946</v>
      </c>
      <c r="C19" s="62" t="s">
        <v>8</v>
      </c>
      <c r="D19" s="62" t="s">
        <v>35</v>
      </c>
      <c r="E19" s="62" t="s">
        <v>36</v>
      </c>
      <c r="F19" s="62" t="s">
        <v>36</v>
      </c>
      <c r="G19" s="62">
        <f t="shared" si="2"/>
        <v>1</v>
      </c>
      <c r="H19" s="136"/>
      <c r="I19" s="62" t="s">
        <v>31</v>
      </c>
      <c r="J19" s="62">
        <f t="shared" si="0"/>
        <v>0</v>
      </c>
      <c r="K19" s="136"/>
      <c r="L19" s="75" t="s">
        <v>36</v>
      </c>
      <c r="M19" s="62" t="s">
        <v>36</v>
      </c>
      <c r="N19" s="62">
        <f t="shared" si="1"/>
        <v>1</v>
      </c>
      <c r="O19" s="136"/>
      <c r="P19" s="62" t="s">
        <v>51</v>
      </c>
      <c r="Q19" s="62" t="s">
        <v>52</v>
      </c>
      <c r="R19" s="62"/>
      <c r="S19" s="105"/>
      <c r="T19" s="105"/>
      <c r="U19" s="105"/>
      <c r="V19" s="105"/>
      <c r="W19" s="105"/>
    </row>
    <row r="20" spans="1:924" ht="18.75" customHeight="1" x14ac:dyDescent="0.3">
      <c r="A20" s="135"/>
      <c r="B20" s="61">
        <v>359230067716332</v>
      </c>
      <c r="C20" s="62" t="s">
        <v>8</v>
      </c>
      <c r="D20" s="62" t="s">
        <v>35</v>
      </c>
      <c r="E20" s="62" t="s">
        <v>36</v>
      </c>
      <c r="F20" s="62" t="s">
        <v>36</v>
      </c>
      <c r="G20" s="62">
        <f t="shared" si="2"/>
        <v>1</v>
      </c>
      <c r="H20" s="136"/>
      <c r="I20" s="62" t="s">
        <v>12</v>
      </c>
      <c r="J20" s="62">
        <f t="shared" si="0"/>
        <v>0</v>
      </c>
      <c r="K20" s="136"/>
      <c r="L20" s="75" t="s">
        <v>36</v>
      </c>
      <c r="M20" s="62" t="s">
        <v>36</v>
      </c>
      <c r="N20" s="62">
        <f t="shared" si="1"/>
        <v>1</v>
      </c>
      <c r="O20" s="136"/>
      <c r="P20" s="62" t="s">
        <v>53</v>
      </c>
      <c r="Q20" s="62" t="s">
        <v>54</v>
      </c>
      <c r="R20" s="62"/>
      <c r="S20" s="105"/>
      <c r="T20" s="105"/>
      <c r="U20" s="105"/>
      <c r="V20" s="105"/>
      <c r="W20" s="105"/>
    </row>
    <row r="21" spans="1:924" ht="18.75" customHeight="1" x14ac:dyDescent="0.3">
      <c r="A21" s="135"/>
      <c r="B21" s="61">
        <v>359232065218378</v>
      </c>
      <c r="C21" s="62" t="s">
        <v>8</v>
      </c>
      <c r="D21" s="62" t="s">
        <v>35</v>
      </c>
      <c r="E21" s="62" t="s">
        <v>36</v>
      </c>
      <c r="F21" s="62" t="s">
        <v>36</v>
      </c>
      <c r="G21" s="62">
        <f t="shared" si="2"/>
        <v>1</v>
      </c>
      <c r="H21" s="136"/>
      <c r="I21" s="62" t="s">
        <v>15</v>
      </c>
      <c r="J21" s="62">
        <f t="shared" si="0"/>
        <v>0</v>
      </c>
      <c r="K21" s="136"/>
      <c r="L21" s="75" t="s">
        <v>36</v>
      </c>
      <c r="M21" s="62" t="s">
        <v>36</v>
      </c>
      <c r="N21" s="62">
        <f t="shared" si="1"/>
        <v>1</v>
      </c>
      <c r="O21" s="136"/>
      <c r="P21" s="62" t="s">
        <v>55</v>
      </c>
      <c r="Q21" s="62" t="s">
        <v>56</v>
      </c>
      <c r="R21" s="62"/>
      <c r="S21" s="105"/>
      <c r="T21" s="105"/>
      <c r="U21" s="105"/>
      <c r="V21" s="105"/>
      <c r="W21" s="105"/>
    </row>
    <row r="22" spans="1:924" ht="18.75" customHeight="1" x14ac:dyDescent="0.3">
      <c r="A22" s="135">
        <v>270</v>
      </c>
      <c r="B22" s="61">
        <v>352019074582648</v>
      </c>
      <c r="C22" s="62" t="s">
        <v>8</v>
      </c>
      <c r="D22" s="62" t="s">
        <v>35</v>
      </c>
      <c r="E22" s="62" t="s">
        <v>15</v>
      </c>
      <c r="F22" s="62" t="s">
        <v>36</v>
      </c>
      <c r="G22" s="62">
        <f t="shared" si="2"/>
        <v>0</v>
      </c>
      <c r="H22" s="136">
        <f>SUM(G22:G31)/COUNT(G22:G31)</f>
        <v>0.3</v>
      </c>
      <c r="I22" s="62" t="s">
        <v>12</v>
      </c>
      <c r="J22" s="62">
        <f t="shared" si="0"/>
        <v>0</v>
      </c>
      <c r="K22" s="136">
        <f>SUM(J22:J31)/COUNT(J22:J31)</f>
        <v>0.6</v>
      </c>
      <c r="L22" s="75" t="s">
        <v>36</v>
      </c>
      <c r="M22" s="62" t="s">
        <v>15</v>
      </c>
      <c r="N22" s="62">
        <f t="shared" si="1"/>
        <v>0</v>
      </c>
      <c r="O22" s="136">
        <f>SUM(N22:N31)/COUNT(N22:N31)</f>
        <v>0.9</v>
      </c>
      <c r="P22" s="62" t="s">
        <v>57</v>
      </c>
      <c r="Q22" s="62" t="s">
        <v>58</v>
      </c>
      <c r="R22" s="62"/>
      <c r="S22" s="105"/>
      <c r="T22" s="105"/>
      <c r="U22" s="105"/>
      <c r="V22" s="105"/>
      <c r="W22" s="105"/>
    </row>
    <row r="23" spans="1:924" ht="18.75" customHeight="1" x14ac:dyDescent="0.3">
      <c r="A23" s="135"/>
      <c r="B23" s="61">
        <v>352020077122556</v>
      </c>
      <c r="C23" s="62" t="s">
        <v>8</v>
      </c>
      <c r="D23" s="62" t="s">
        <v>35</v>
      </c>
      <c r="E23" s="62" t="s">
        <v>15</v>
      </c>
      <c r="F23" s="62" t="s">
        <v>36</v>
      </c>
      <c r="G23" s="62">
        <f t="shared" si="2"/>
        <v>0</v>
      </c>
      <c r="H23" s="136"/>
      <c r="I23" s="62" t="s">
        <v>36</v>
      </c>
      <c r="J23" s="62">
        <f t="shared" si="0"/>
        <v>1</v>
      </c>
      <c r="K23" s="136"/>
      <c r="L23" s="75" t="s">
        <v>36</v>
      </c>
      <c r="M23" s="62" t="s">
        <v>36</v>
      </c>
      <c r="N23" s="62">
        <f t="shared" si="1"/>
        <v>1</v>
      </c>
      <c r="O23" s="136"/>
      <c r="P23" s="62" t="s">
        <v>42</v>
      </c>
      <c r="Q23" s="62" t="s">
        <v>59</v>
      </c>
      <c r="R23" s="62"/>
      <c r="S23" s="105"/>
      <c r="T23" s="105"/>
      <c r="U23" s="105"/>
      <c r="V23" s="105"/>
      <c r="W23" s="105"/>
    </row>
    <row r="24" spans="1:924" ht="18.75" customHeight="1" x14ac:dyDescent="0.3">
      <c r="A24" s="135"/>
      <c r="B24" s="61">
        <v>359297063398738</v>
      </c>
      <c r="C24" s="62" t="s">
        <v>8</v>
      </c>
      <c r="D24" s="62" t="s">
        <v>35</v>
      </c>
      <c r="E24" s="62" t="s">
        <v>15</v>
      </c>
      <c r="F24" s="62" t="s">
        <v>10</v>
      </c>
      <c r="G24" s="62">
        <f t="shared" si="2"/>
        <v>0</v>
      </c>
      <c r="H24" s="136"/>
      <c r="I24" s="62" t="s">
        <v>15</v>
      </c>
      <c r="J24" s="62">
        <f t="shared" si="0"/>
        <v>0</v>
      </c>
      <c r="K24" s="136"/>
      <c r="L24" s="75" t="s">
        <v>10</v>
      </c>
      <c r="M24" s="62" t="s">
        <v>10</v>
      </c>
      <c r="N24" s="62">
        <f t="shared" si="1"/>
        <v>1</v>
      </c>
      <c r="O24" s="136"/>
      <c r="P24" s="62" t="s">
        <v>60</v>
      </c>
      <c r="Q24" s="62" t="s">
        <v>61</v>
      </c>
      <c r="R24" s="62"/>
      <c r="S24" s="105"/>
      <c r="T24" s="105"/>
      <c r="U24" s="105"/>
      <c r="V24" s="105"/>
      <c r="W24" s="105"/>
    </row>
    <row r="25" spans="1:924" ht="18.75" customHeight="1" x14ac:dyDescent="0.3">
      <c r="A25" s="135"/>
      <c r="B25" s="61">
        <v>354410064253241</v>
      </c>
      <c r="C25" s="62" t="s">
        <v>8</v>
      </c>
      <c r="D25" s="62" t="s">
        <v>35</v>
      </c>
      <c r="E25" s="62" t="s">
        <v>15</v>
      </c>
      <c r="F25" s="62" t="s">
        <v>36</v>
      </c>
      <c r="G25" s="62">
        <f t="shared" si="2"/>
        <v>0</v>
      </c>
      <c r="H25" s="136"/>
      <c r="I25" s="62" t="s">
        <v>15</v>
      </c>
      <c r="J25" s="62">
        <f t="shared" si="0"/>
        <v>0</v>
      </c>
      <c r="K25" s="136"/>
      <c r="L25" s="75" t="s">
        <v>36</v>
      </c>
      <c r="M25" s="62" t="s">
        <v>36</v>
      </c>
      <c r="N25" s="62">
        <f t="shared" si="1"/>
        <v>1</v>
      </c>
      <c r="O25" s="136"/>
      <c r="P25" s="62" t="s">
        <v>62</v>
      </c>
      <c r="Q25" s="62" t="s">
        <v>63</v>
      </c>
      <c r="R25" s="62"/>
      <c r="S25" s="105"/>
      <c r="T25" s="105"/>
      <c r="U25" s="105"/>
      <c r="V25" s="105"/>
      <c r="W25" s="105"/>
    </row>
    <row r="26" spans="1:924" ht="18.75" customHeight="1" x14ac:dyDescent="0.3">
      <c r="A26" s="135"/>
      <c r="B26" s="61">
        <v>359235063417934</v>
      </c>
      <c r="C26" s="62" t="s">
        <v>8</v>
      </c>
      <c r="D26" s="62" t="s">
        <v>35</v>
      </c>
      <c r="E26" s="62" t="s">
        <v>15</v>
      </c>
      <c r="F26" s="62" t="s">
        <v>10</v>
      </c>
      <c r="G26" s="62">
        <f t="shared" si="2"/>
        <v>0</v>
      </c>
      <c r="H26" s="136"/>
      <c r="I26" s="62" t="s">
        <v>36</v>
      </c>
      <c r="J26" s="62">
        <f t="shared" si="0"/>
        <v>0</v>
      </c>
      <c r="K26" s="136"/>
      <c r="L26" s="77" t="s">
        <v>36</v>
      </c>
      <c r="M26" s="62" t="s">
        <v>36</v>
      </c>
      <c r="N26" s="62">
        <f t="shared" si="1"/>
        <v>1</v>
      </c>
      <c r="O26" s="136"/>
      <c r="P26" s="62" t="s">
        <v>64</v>
      </c>
      <c r="Q26" s="62" t="s">
        <v>65</v>
      </c>
      <c r="R26" s="62"/>
      <c r="S26" s="105"/>
      <c r="T26" s="105"/>
      <c r="U26" s="105"/>
      <c r="V26" s="105"/>
      <c r="W26" s="105"/>
    </row>
    <row r="27" spans="1:924" ht="18.75" customHeight="1" x14ac:dyDescent="0.3">
      <c r="A27" s="135"/>
      <c r="B27" s="61">
        <v>359229065275481</v>
      </c>
      <c r="C27" s="62" t="s">
        <v>8</v>
      </c>
      <c r="D27" s="62" t="s">
        <v>35</v>
      </c>
      <c r="E27" s="62" t="s">
        <v>15</v>
      </c>
      <c r="F27" s="62" t="s">
        <v>36</v>
      </c>
      <c r="G27" s="62">
        <f t="shared" si="2"/>
        <v>0</v>
      </c>
      <c r="H27" s="136"/>
      <c r="I27" s="62" t="s">
        <v>36</v>
      </c>
      <c r="J27" s="62">
        <f t="shared" si="0"/>
        <v>1</v>
      </c>
      <c r="K27" s="136"/>
      <c r="L27" s="75" t="s">
        <v>36</v>
      </c>
      <c r="M27" s="62" t="s">
        <v>36</v>
      </c>
      <c r="N27" s="62">
        <f t="shared" si="1"/>
        <v>1</v>
      </c>
      <c r="O27" s="136"/>
      <c r="P27" s="62" t="s">
        <v>66</v>
      </c>
      <c r="Q27" s="62" t="s">
        <v>67</v>
      </c>
      <c r="R27" s="62"/>
      <c r="S27" s="105"/>
      <c r="T27" s="105"/>
      <c r="U27" s="105"/>
      <c r="V27" s="105"/>
      <c r="W27" s="105"/>
    </row>
    <row r="28" spans="1:924" ht="18.75" customHeight="1" x14ac:dyDescent="0.3">
      <c r="A28" s="135"/>
      <c r="B28" s="61">
        <v>359231061866263</v>
      </c>
      <c r="C28" s="62" t="s">
        <v>8</v>
      </c>
      <c r="D28" s="62" t="s">
        <v>35</v>
      </c>
      <c r="E28" s="62" t="s">
        <v>15</v>
      </c>
      <c r="F28" s="62" t="s">
        <v>15</v>
      </c>
      <c r="G28" s="62">
        <f t="shared" si="2"/>
        <v>1</v>
      </c>
      <c r="H28" s="136"/>
      <c r="I28" s="62" t="s">
        <v>15</v>
      </c>
      <c r="J28" s="62">
        <f t="shared" si="0"/>
        <v>1</v>
      </c>
      <c r="K28" s="136"/>
      <c r="L28" s="75" t="s">
        <v>15</v>
      </c>
      <c r="M28" s="62" t="s">
        <v>15</v>
      </c>
      <c r="N28" s="62">
        <f t="shared" si="1"/>
        <v>1</v>
      </c>
      <c r="O28" s="136"/>
      <c r="P28" s="62" t="s">
        <v>68</v>
      </c>
      <c r="Q28" s="62" t="s">
        <v>69</v>
      </c>
      <c r="R28" s="62"/>
      <c r="S28" s="105"/>
      <c r="T28" s="105"/>
      <c r="U28" s="105"/>
      <c r="V28" s="105"/>
      <c r="W28" s="105"/>
    </row>
    <row r="29" spans="1:924" ht="18.75" customHeight="1" x14ac:dyDescent="0.3">
      <c r="A29" s="135"/>
      <c r="B29" s="61">
        <v>354450064339285</v>
      </c>
      <c r="C29" s="62" t="s">
        <v>8</v>
      </c>
      <c r="D29" s="62" t="s">
        <v>35</v>
      </c>
      <c r="E29" s="62" t="s">
        <v>15</v>
      </c>
      <c r="F29" s="62" t="s">
        <v>15</v>
      </c>
      <c r="G29" s="62">
        <f t="shared" si="2"/>
        <v>1</v>
      </c>
      <c r="H29" s="136"/>
      <c r="I29" s="62" t="s">
        <v>15</v>
      </c>
      <c r="J29" s="62">
        <f t="shared" si="0"/>
        <v>1</v>
      </c>
      <c r="K29" s="136"/>
      <c r="L29" s="75" t="s">
        <v>15</v>
      </c>
      <c r="M29" s="62" t="s">
        <v>15</v>
      </c>
      <c r="N29" s="62">
        <f t="shared" si="1"/>
        <v>1</v>
      </c>
      <c r="O29" s="136"/>
      <c r="P29" s="62" t="s">
        <v>70</v>
      </c>
      <c r="Q29" s="62" t="s">
        <v>71</v>
      </c>
      <c r="R29" s="62"/>
      <c r="S29" s="105"/>
      <c r="T29" s="105"/>
      <c r="U29" s="105"/>
      <c r="V29" s="105"/>
      <c r="W29" s="105"/>
    </row>
    <row r="30" spans="1:924" ht="18.75" customHeight="1" x14ac:dyDescent="0.3">
      <c r="A30" s="135"/>
      <c r="B30" s="61">
        <v>354449060339372</v>
      </c>
      <c r="C30" s="62" t="s">
        <v>8</v>
      </c>
      <c r="D30" s="62" t="s">
        <v>35</v>
      </c>
      <c r="E30" s="62" t="s">
        <v>15</v>
      </c>
      <c r="F30" s="62" t="s">
        <v>10</v>
      </c>
      <c r="G30" s="62">
        <f t="shared" si="2"/>
        <v>0</v>
      </c>
      <c r="H30" s="136"/>
      <c r="I30" s="62" t="s">
        <v>10</v>
      </c>
      <c r="J30" s="62">
        <f t="shared" si="0"/>
        <v>1</v>
      </c>
      <c r="K30" s="136"/>
      <c r="L30" s="75" t="s">
        <v>10</v>
      </c>
      <c r="M30" s="62" t="s">
        <v>10</v>
      </c>
      <c r="N30" s="62">
        <f t="shared" si="1"/>
        <v>1</v>
      </c>
      <c r="O30" s="136"/>
      <c r="P30" s="62" t="s">
        <v>11</v>
      </c>
      <c r="Q30" s="62" t="s">
        <v>72</v>
      </c>
      <c r="R30" s="62"/>
      <c r="S30" s="105"/>
      <c r="T30" s="105"/>
      <c r="U30" s="105"/>
      <c r="V30" s="105"/>
      <c r="W30" s="105"/>
    </row>
    <row r="31" spans="1:924" ht="18.75" customHeight="1" x14ac:dyDescent="0.3">
      <c r="A31" s="135"/>
      <c r="B31" s="61">
        <v>354406062804233</v>
      </c>
      <c r="C31" s="62" t="s">
        <v>8</v>
      </c>
      <c r="D31" s="62" t="s">
        <v>35</v>
      </c>
      <c r="E31" s="62" t="s">
        <v>15</v>
      </c>
      <c r="F31" s="62" t="s">
        <v>15</v>
      </c>
      <c r="G31" s="62">
        <f t="shared" si="2"/>
        <v>1</v>
      </c>
      <c r="H31" s="136"/>
      <c r="I31" s="62" t="s">
        <v>15</v>
      </c>
      <c r="J31" s="62">
        <f t="shared" si="0"/>
        <v>1</v>
      </c>
      <c r="K31" s="136"/>
      <c r="L31" s="75" t="s">
        <v>15</v>
      </c>
      <c r="M31" s="62" t="s">
        <v>15</v>
      </c>
      <c r="N31" s="62">
        <f t="shared" si="1"/>
        <v>1</v>
      </c>
      <c r="O31" s="136"/>
      <c r="P31" s="62" t="s">
        <v>73</v>
      </c>
      <c r="Q31" s="62" t="s">
        <v>74</v>
      </c>
      <c r="R31" s="62"/>
      <c r="S31" s="105"/>
      <c r="T31" s="105"/>
      <c r="U31" s="105"/>
      <c r="V31" s="105"/>
      <c r="W31" s="105"/>
    </row>
    <row r="32" spans="1:924" s="86" customFormat="1" ht="18.75" customHeight="1" x14ac:dyDescent="0.3">
      <c r="A32" s="135">
        <v>117</v>
      </c>
      <c r="B32" s="61">
        <v>355786070800268</v>
      </c>
      <c r="C32" s="62" t="s">
        <v>8</v>
      </c>
      <c r="D32" s="62" t="s">
        <v>35</v>
      </c>
      <c r="E32" s="62" t="s">
        <v>10</v>
      </c>
      <c r="F32" s="75" t="s">
        <v>36</v>
      </c>
      <c r="G32" s="62">
        <f t="shared" si="2"/>
        <v>0</v>
      </c>
      <c r="H32" s="136">
        <f>SUM(G32:G46)/COUNT(G32:G46)</f>
        <v>0.53333333333333333</v>
      </c>
      <c r="I32" s="62" t="s">
        <v>15</v>
      </c>
      <c r="J32" s="62">
        <f t="shared" ref="J32:J46" si="3">IF(F32=I32,1,0)</f>
        <v>0</v>
      </c>
      <c r="K32" s="136">
        <f>SUM(J32:J46)/COUNT(J32:J46)</f>
        <v>0.66666666666666663</v>
      </c>
      <c r="L32" s="75" t="s">
        <v>36</v>
      </c>
      <c r="M32" s="62" t="s">
        <v>36</v>
      </c>
      <c r="N32" s="62">
        <f t="shared" si="1"/>
        <v>1</v>
      </c>
      <c r="O32" s="132">
        <f>SUM(N32:N46)/COUNT(N32:N46)</f>
        <v>0.53333333333333333</v>
      </c>
      <c r="P32" s="62"/>
      <c r="Q32" s="62"/>
      <c r="R32" s="62" t="s">
        <v>439</v>
      </c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07"/>
      <c r="FI32" s="107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  <c r="HN32" s="107"/>
      <c r="HO32" s="107"/>
      <c r="HP32" s="107"/>
      <c r="HQ32" s="107"/>
      <c r="HR32" s="107"/>
      <c r="HS32" s="107"/>
      <c r="HT32" s="107"/>
      <c r="HU32" s="107"/>
      <c r="HV32" s="107"/>
      <c r="HW32" s="107"/>
      <c r="HX32" s="107"/>
      <c r="HY32" s="107"/>
      <c r="HZ32" s="107"/>
      <c r="IA32" s="107"/>
      <c r="IB32" s="107"/>
      <c r="IC32" s="107"/>
      <c r="ID32" s="107"/>
      <c r="IE32" s="107"/>
      <c r="IF32" s="107"/>
      <c r="IG32" s="107"/>
      <c r="IH32" s="107"/>
      <c r="II32" s="107"/>
      <c r="IJ32" s="107"/>
      <c r="IK32" s="107"/>
      <c r="IL32" s="107"/>
      <c r="IM32" s="107"/>
      <c r="IN32" s="107"/>
      <c r="IO32" s="107"/>
      <c r="IP32" s="107"/>
      <c r="IQ32" s="107"/>
      <c r="IR32" s="107"/>
      <c r="IS32" s="107"/>
      <c r="IT32" s="107"/>
      <c r="IU32" s="107"/>
      <c r="IV32" s="107"/>
      <c r="IW32" s="107"/>
      <c r="IX32" s="107"/>
      <c r="IY32" s="107"/>
      <c r="IZ32" s="107"/>
      <c r="JA32" s="107"/>
      <c r="JB32" s="107"/>
      <c r="JC32" s="107"/>
      <c r="JD32" s="107"/>
      <c r="JE32" s="107"/>
      <c r="JF32" s="107"/>
      <c r="JG32" s="107"/>
      <c r="JH32" s="107"/>
      <c r="JI32" s="107"/>
      <c r="JJ32" s="107"/>
      <c r="JK32" s="107"/>
      <c r="JL32" s="107"/>
      <c r="JM32" s="107"/>
      <c r="JN32" s="107"/>
      <c r="JO32" s="107"/>
      <c r="JP32" s="107"/>
      <c r="JQ32" s="107"/>
      <c r="JR32" s="107"/>
      <c r="JS32" s="107"/>
      <c r="JT32" s="107"/>
      <c r="JU32" s="107"/>
      <c r="JV32" s="107"/>
      <c r="JW32" s="107"/>
      <c r="JX32" s="107"/>
      <c r="JY32" s="107"/>
      <c r="JZ32" s="107"/>
      <c r="KA32" s="107"/>
      <c r="KB32" s="107"/>
      <c r="KC32" s="107"/>
      <c r="KD32" s="107"/>
      <c r="KE32" s="107"/>
      <c r="KF32" s="107"/>
      <c r="KG32" s="107"/>
      <c r="KH32" s="107"/>
      <c r="KI32" s="107"/>
      <c r="KJ32" s="107"/>
      <c r="KK32" s="107"/>
      <c r="KL32" s="107"/>
      <c r="KM32" s="107"/>
      <c r="KN32" s="107"/>
      <c r="KO32" s="107"/>
      <c r="KP32" s="107"/>
      <c r="KQ32" s="107"/>
      <c r="KR32" s="107"/>
      <c r="KS32" s="107"/>
      <c r="KT32" s="107"/>
      <c r="KU32" s="107"/>
      <c r="KV32" s="107"/>
      <c r="KW32" s="107"/>
      <c r="KX32" s="107"/>
      <c r="KY32" s="107"/>
      <c r="KZ32" s="107"/>
      <c r="LA32" s="107"/>
      <c r="LB32" s="107"/>
      <c r="LC32" s="107"/>
      <c r="LD32" s="107"/>
      <c r="LE32" s="107"/>
      <c r="LF32" s="107"/>
      <c r="LG32" s="107"/>
      <c r="LH32" s="107"/>
      <c r="LI32" s="107"/>
      <c r="LJ32" s="107"/>
      <c r="LK32" s="107"/>
      <c r="LL32" s="107"/>
      <c r="LM32" s="107"/>
      <c r="LN32" s="107"/>
      <c r="LO32" s="107"/>
      <c r="LP32" s="107"/>
      <c r="LQ32" s="107"/>
      <c r="LR32" s="107"/>
      <c r="LS32" s="107"/>
      <c r="LT32" s="107"/>
      <c r="LU32" s="107"/>
      <c r="LV32" s="107"/>
      <c r="LW32" s="107"/>
      <c r="LX32" s="107"/>
      <c r="LY32" s="107"/>
      <c r="LZ32" s="107"/>
      <c r="MA32" s="107"/>
      <c r="MB32" s="107"/>
      <c r="MC32" s="107"/>
      <c r="MD32" s="107"/>
      <c r="ME32" s="107"/>
      <c r="MF32" s="107"/>
      <c r="MG32" s="107"/>
      <c r="MH32" s="107"/>
      <c r="MI32" s="107"/>
      <c r="MJ32" s="107"/>
      <c r="MK32" s="107"/>
      <c r="ML32" s="107"/>
      <c r="MM32" s="107"/>
      <c r="MN32" s="107"/>
      <c r="MO32" s="107"/>
      <c r="MP32" s="107"/>
      <c r="MQ32" s="107"/>
      <c r="MR32" s="107"/>
      <c r="MS32" s="107"/>
      <c r="MT32" s="107"/>
      <c r="MU32" s="107"/>
      <c r="MV32" s="107"/>
      <c r="MW32" s="107"/>
      <c r="MX32" s="107"/>
      <c r="MY32" s="107"/>
      <c r="MZ32" s="107"/>
      <c r="NA32" s="107"/>
      <c r="NB32" s="107"/>
      <c r="NC32" s="107"/>
      <c r="ND32" s="107"/>
      <c r="NE32" s="107"/>
      <c r="NF32" s="107"/>
      <c r="NG32" s="107"/>
      <c r="NH32" s="107"/>
      <c r="NI32" s="107"/>
      <c r="NJ32" s="107"/>
      <c r="NK32" s="107"/>
      <c r="NL32" s="107"/>
      <c r="NM32" s="107"/>
      <c r="NN32" s="107"/>
      <c r="NO32" s="107"/>
      <c r="NP32" s="107"/>
      <c r="NQ32" s="107"/>
      <c r="NR32" s="107"/>
      <c r="NS32" s="107"/>
      <c r="NT32" s="107"/>
      <c r="NU32" s="107"/>
      <c r="NV32" s="107"/>
      <c r="NW32" s="107"/>
      <c r="NX32" s="107"/>
      <c r="NY32" s="107"/>
      <c r="NZ32" s="107"/>
      <c r="OA32" s="107"/>
      <c r="OB32" s="107"/>
      <c r="OC32" s="107"/>
      <c r="OD32" s="107"/>
      <c r="OE32" s="107"/>
      <c r="OF32" s="107"/>
      <c r="OG32" s="107"/>
      <c r="OH32" s="107"/>
      <c r="OI32" s="107"/>
      <c r="OJ32" s="107"/>
      <c r="OK32" s="107"/>
      <c r="OL32" s="107"/>
      <c r="OM32" s="107"/>
      <c r="ON32" s="107"/>
      <c r="OO32" s="107"/>
      <c r="OP32" s="107"/>
      <c r="OQ32" s="107"/>
      <c r="OR32" s="107"/>
      <c r="OS32" s="107"/>
      <c r="OT32" s="107"/>
      <c r="OU32" s="107"/>
      <c r="OV32" s="107"/>
      <c r="OW32" s="107"/>
      <c r="OX32" s="107"/>
      <c r="OY32" s="107"/>
      <c r="OZ32" s="107"/>
      <c r="PA32" s="107"/>
      <c r="PB32" s="107"/>
      <c r="PC32" s="107"/>
      <c r="PD32" s="107"/>
      <c r="PE32" s="107"/>
      <c r="PF32" s="107"/>
      <c r="PG32" s="107"/>
      <c r="PH32" s="107"/>
      <c r="PI32" s="107"/>
      <c r="PJ32" s="107"/>
      <c r="PK32" s="107"/>
      <c r="PL32" s="107"/>
      <c r="PM32" s="107"/>
      <c r="PN32" s="107"/>
      <c r="PO32" s="107"/>
      <c r="PP32" s="107"/>
      <c r="PQ32" s="107"/>
      <c r="PR32" s="107"/>
      <c r="PS32" s="107"/>
      <c r="PT32" s="107"/>
      <c r="PU32" s="107"/>
      <c r="PV32" s="107"/>
      <c r="PW32" s="107"/>
      <c r="PX32" s="107"/>
      <c r="PY32" s="107"/>
      <c r="PZ32" s="107"/>
      <c r="QA32" s="107"/>
      <c r="QB32" s="107"/>
      <c r="QC32" s="107"/>
      <c r="QD32" s="107"/>
      <c r="QE32" s="107"/>
      <c r="QF32" s="107"/>
      <c r="QG32" s="107"/>
      <c r="QH32" s="107"/>
      <c r="QI32" s="107"/>
      <c r="QJ32" s="107"/>
      <c r="QK32" s="107"/>
      <c r="QL32" s="107"/>
      <c r="QM32" s="107"/>
      <c r="QN32" s="107"/>
      <c r="QO32" s="107"/>
      <c r="QP32" s="107"/>
      <c r="QQ32" s="107"/>
      <c r="QR32" s="107"/>
      <c r="QS32" s="107"/>
      <c r="QT32" s="107"/>
      <c r="QU32" s="107"/>
      <c r="QV32" s="107"/>
      <c r="QW32" s="107"/>
      <c r="QX32" s="107"/>
      <c r="QY32" s="107"/>
      <c r="QZ32" s="107"/>
      <c r="RA32" s="107"/>
      <c r="RB32" s="107"/>
      <c r="RC32" s="107"/>
      <c r="RD32" s="107"/>
      <c r="RE32" s="107"/>
      <c r="RF32" s="107"/>
      <c r="RG32" s="107"/>
      <c r="RH32" s="107"/>
      <c r="RI32" s="107"/>
      <c r="RJ32" s="107"/>
      <c r="RK32" s="107"/>
      <c r="RL32" s="107"/>
      <c r="RM32" s="107"/>
      <c r="RN32" s="107"/>
      <c r="RO32" s="107"/>
      <c r="RP32" s="107"/>
      <c r="RQ32" s="107"/>
      <c r="RR32" s="107"/>
      <c r="RS32" s="107"/>
      <c r="RT32" s="107"/>
      <c r="RU32" s="107"/>
      <c r="RV32" s="107"/>
      <c r="RW32" s="107"/>
      <c r="RX32" s="107"/>
      <c r="RY32" s="107"/>
      <c r="RZ32" s="107"/>
      <c r="SA32" s="107"/>
      <c r="SB32" s="107"/>
      <c r="SC32" s="107"/>
      <c r="SD32" s="107"/>
      <c r="SE32" s="107"/>
      <c r="SF32" s="107"/>
      <c r="SG32" s="107"/>
      <c r="SH32" s="107"/>
      <c r="SI32" s="107"/>
      <c r="SJ32" s="107"/>
      <c r="SK32" s="107"/>
      <c r="SL32" s="107"/>
      <c r="SM32" s="107"/>
      <c r="SN32" s="107"/>
      <c r="SO32" s="107"/>
      <c r="SP32" s="107"/>
      <c r="SQ32" s="107"/>
      <c r="SR32" s="107"/>
      <c r="SS32" s="107"/>
      <c r="ST32" s="107"/>
      <c r="SU32" s="107"/>
      <c r="SV32" s="107"/>
      <c r="SW32" s="107"/>
      <c r="SX32" s="107"/>
      <c r="SY32" s="107"/>
      <c r="SZ32" s="107"/>
      <c r="TA32" s="107"/>
      <c r="TB32" s="107"/>
      <c r="TC32" s="107"/>
      <c r="TD32" s="107"/>
      <c r="TE32" s="107"/>
      <c r="TF32" s="107"/>
      <c r="TG32" s="107"/>
      <c r="TH32" s="107"/>
      <c r="TI32" s="107"/>
      <c r="TJ32" s="107"/>
      <c r="TK32" s="107"/>
      <c r="TL32" s="107"/>
      <c r="TM32" s="107"/>
      <c r="TN32" s="107"/>
      <c r="TO32" s="107"/>
      <c r="TP32" s="107"/>
      <c r="TQ32" s="107"/>
      <c r="TR32" s="107"/>
      <c r="TS32" s="107"/>
      <c r="TT32" s="107"/>
      <c r="TU32" s="107"/>
      <c r="TV32" s="107"/>
      <c r="TW32" s="107"/>
      <c r="TX32" s="107"/>
      <c r="TY32" s="107"/>
      <c r="TZ32" s="107"/>
      <c r="UA32" s="107"/>
      <c r="UB32" s="107"/>
      <c r="UC32" s="107"/>
      <c r="UD32" s="107"/>
      <c r="UE32" s="107"/>
      <c r="UF32" s="107"/>
      <c r="UG32" s="107"/>
      <c r="UH32" s="107"/>
      <c r="UI32" s="107"/>
      <c r="UJ32" s="107"/>
      <c r="UK32" s="107"/>
      <c r="UL32" s="107"/>
      <c r="UM32" s="107"/>
      <c r="UN32" s="107"/>
      <c r="UO32" s="107"/>
      <c r="UP32" s="107"/>
      <c r="UQ32" s="107"/>
      <c r="UR32" s="107"/>
      <c r="US32" s="107"/>
      <c r="UT32" s="107"/>
      <c r="UU32" s="107"/>
      <c r="UV32" s="107"/>
      <c r="UW32" s="107"/>
      <c r="UX32" s="107"/>
      <c r="UY32" s="107"/>
      <c r="UZ32" s="107"/>
      <c r="VA32" s="107"/>
      <c r="VB32" s="107"/>
      <c r="VC32" s="107"/>
      <c r="VD32" s="107"/>
      <c r="VE32" s="107"/>
      <c r="VF32" s="107"/>
      <c r="VG32" s="107"/>
      <c r="VH32" s="107"/>
      <c r="VI32" s="107"/>
      <c r="VJ32" s="107"/>
      <c r="VK32" s="107"/>
      <c r="VL32" s="107"/>
      <c r="VM32" s="107"/>
      <c r="VN32" s="107"/>
      <c r="VO32" s="107"/>
      <c r="VP32" s="107"/>
      <c r="VQ32" s="107"/>
      <c r="VR32" s="107"/>
      <c r="VS32" s="107"/>
      <c r="VT32" s="107"/>
      <c r="VU32" s="107"/>
      <c r="VV32" s="107"/>
      <c r="VW32" s="107"/>
      <c r="VX32" s="107"/>
      <c r="VY32" s="107"/>
      <c r="VZ32" s="107"/>
      <c r="WA32" s="107"/>
      <c r="WB32" s="107"/>
      <c r="WC32" s="107"/>
      <c r="WD32" s="107"/>
      <c r="WE32" s="107"/>
      <c r="WF32" s="107"/>
      <c r="WG32" s="107"/>
      <c r="WH32" s="107"/>
      <c r="WI32" s="107"/>
      <c r="WJ32" s="107"/>
      <c r="WK32" s="107"/>
      <c r="WL32" s="107"/>
      <c r="WM32" s="107"/>
      <c r="WN32" s="107"/>
      <c r="WO32" s="107"/>
      <c r="WP32" s="107"/>
      <c r="WQ32" s="107"/>
      <c r="WR32" s="107"/>
      <c r="WS32" s="107"/>
      <c r="WT32" s="107"/>
      <c r="WU32" s="107"/>
      <c r="WV32" s="107"/>
      <c r="WW32" s="107"/>
      <c r="WX32" s="107"/>
      <c r="WY32" s="107"/>
      <c r="WZ32" s="107"/>
      <c r="XA32" s="107"/>
      <c r="XB32" s="107"/>
      <c r="XC32" s="107"/>
      <c r="XD32" s="107"/>
      <c r="XE32" s="107"/>
      <c r="XF32" s="107"/>
      <c r="XG32" s="107"/>
      <c r="XH32" s="107"/>
      <c r="XI32" s="107"/>
      <c r="XJ32" s="107"/>
      <c r="XK32" s="107"/>
      <c r="XL32" s="107"/>
      <c r="XM32" s="107"/>
      <c r="XN32" s="107"/>
      <c r="XO32" s="107"/>
      <c r="XP32" s="107"/>
      <c r="XQ32" s="107"/>
      <c r="XR32" s="107"/>
      <c r="XS32" s="107"/>
      <c r="XT32" s="107"/>
      <c r="XU32" s="107"/>
      <c r="XV32" s="107"/>
      <c r="XW32" s="107"/>
      <c r="XX32" s="107"/>
      <c r="XY32" s="107"/>
      <c r="XZ32" s="107"/>
      <c r="YA32" s="107"/>
      <c r="YB32" s="107"/>
      <c r="YC32" s="107"/>
      <c r="YD32" s="107"/>
      <c r="YE32" s="107"/>
      <c r="YF32" s="107"/>
      <c r="YG32" s="107"/>
      <c r="YH32" s="107"/>
      <c r="YI32" s="107"/>
      <c r="YJ32" s="107"/>
      <c r="YK32" s="107"/>
      <c r="YL32" s="107"/>
      <c r="YM32" s="107"/>
      <c r="YN32" s="107"/>
      <c r="YO32" s="107"/>
      <c r="YP32" s="107"/>
      <c r="YQ32" s="107"/>
      <c r="YR32" s="107"/>
      <c r="YS32" s="107"/>
      <c r="YT32" s="107"/>
      <c r="YU32" s="107"/>
      <c r="YV32" s="107"/>
      <c r="YW32" s="107"/>
      <c r="YX32" s="107"/>
      <c r="YY32" s="107"/>
      <c r="YZ32" s="107"/>
      <c r="ZA32" s="107"/>
      <c r="ZB32" s="107"/>
      <c r="ZC32" s="107"/>
      <c r="ZD32" s="107"/>
      <c r="ZE32" s="107"/>
      <c r="ZF32" s="107"/>
      <c r="ZG32" s="107"/>
      <c r="ZH32" s="107"/>
      <c r="ZI32" s="107"/>
      <c r="ZJ32" s="107"/>
      <c r="ZK32" s="107"/>
      <c r="ZL32" s="107"/>
      <c r="ZM32" s="107"/>
      <c r="ZN32" s="107"/>
      <c r="ZO32" s="107"/>
      <c r="ZP32" s="107"/>
      <c r="ZQ32" s="107"/>
      <c r="ZR32" s="107"/>
      <c r="ZS32" s="107"/>
      <c r="ZT32" s="107"/>
      <c r="ZU32" s="107"/>
      <c r="ZV32" s="107"/>
      <c r="ZW32" s="107"/>
      <c r="ZX32" s="107"/>
      <c r="ZY32" s="107"/>
      <c r="ZZ32" s="107"/>
      <c r="AAA32" s="107"/>
      <c r="AAB32" s="107"/>
      <c r="AAC32" s="107"/>
      <c r="AAD32" s="107"/>
      <c r="AAE32" s="107"/>
      <c r="AAF32" s="107"/>
      <c r="AAG32" s="107"/>
      <c r="AAH32" s="107"/>
      <c r="AAI32" s="107"/>
      <c r="AAJ32" s="107"/>
      <c r="AAK32" s="107"/>
      <c r="AAL32" s="107"/>
      <c r="AAM32" s="107"/>
      <c r="AAN32" s="107"/>
      <c r="AAO32" s="107"/>
      <c r="AAP32" s="107"/>
      <c r="AAQ32" s="107"/>
      <c r="AAR32" s="107"/>
      <c r="AAS32" s="107"/>
      <c r="AAT32" s="107"/>
      <c r="AAU32" s="107"/>
      <c r="AAV32" s="107"/>
      <c r="AAW32" s="107"/>
      <c r="AAX32" s="107"/>
      <c r="AAY32" s="107"/>
      <c r="AAZ32" s="107"/>
      <c r="ABA32" s="107"/>
      <c r="ABB32" s="107"/>
      <c r="ABC32" s="107"/>
      <c r="ABD32" s="107"/>
      <c r="ABE32" s="107"/>
      <c r="ABF32" s="107"/>
      <c r="ABG32" s="107"/>
      <c r="ABH32" s="107"/>
      <c r="ABI32" s="107"/>
      <c r="ABJ32" s="107"/>
      <c r="ABK32" s="107"/>
      <c r="ABL32" s="107"/>
      <c r="ABM32" s="107"/>
      <c r="ABN32" s="107"/>
      <c r="ABO32" s="107"/>
      <c r="ABP32" s="107"/>
      <c r="ABQ32" s="107"/>
      <c r="ABR32" s="107"/>
      <c r="ABS32" s="107"/>
      <c r="ABT32" s="107"/>
      <c r="ABU32" s="107"/>
      <c r="ABV32" s="107"/>
      <c r="ABW32" s="107"/>
      <c r="ABX32" s="107"/>
      <c r="ABY32" s="107"/>
      <c r="ABZ32" s="107"/>
      <c r="ACA32" s="107"/>
      <c r="ACB32" s="107"/>
      <c r="ACC32" s="107"/>
      <c r="ACD32" s="107"/>
      <c r="ACE32" s="107"/>
      <c r="ACF32" s="107"/>
      <c r="ACG32" s="107"/>
      <c r="ACH32" s="107"/>
      <c r="ACI32" s="107"/>
      <c r="ACJ32" s="107"/>
      <c r="ACK32" s="107"/>
      <c r="ACL32" s="107"/>
      <c r="ACM32" s="107"/>
      <c r="ACN32" s="107"/>
      <c r="ACO32" s="107"/>
      <c r="ACP32" s="107"/>
      <c r="ACQ32" s="107"/>
      <c r="ACR32" s="107"/>
      <c r="ACS32" s="107"/>
      <c r="ACT32" s="107"/>
      <c r="ACU32" s="107"/>
      <c r="ACV32" s="107"/>
      <c r="ACW32" s="107"/>
      <c r="ACX32" s="107"/>
      <c r="ACY32" s="107"/>
      <c r="ACZ32" s="107"/>
      <c r="ADA32" s="107"/>
      <c r="ADB32" s="107"/>
      <c r="ADC32" s="107"/>
      <c r="ADD32" s="107"/>
      <c r="ADE32" s="107"/>
      <c r="ADF32" s="107"/>
      <c r="ADG32" s="107"/>
      <c r="ADH32" s="107"/>
      <c r="ADI32" s="107"/>
      <c r="ADJ32" s="107"/>
      <c r="ADK32" s="107"/>
      <c r="ADL32" s="107"/>
      <c r="ADM32" s="107"/>
      <c r="ADN32" s="107"/>
      <c r="ADO32" s="107"/>
      <c r="ADP32" s="107"/>
      <c r="ADQ32" s="107"/>
      <c r="ADR32" s="107"/>
      <c r="ADS32" s="107"/>
      <c r="ADT32" s="107"/>
      <c r="ADU32" s="107"/>
      <c r="ADV32" s="107"/>
      <c r="ADW32" s="107"/>
      <c r="ADX32" s="107"/>
      <c r="ADY32" s="107"/>
      <c r="ADZ32" s="107"/>
      <c r="AEA32" s="107"/>
      <c r="AEB32" s="107"/>
      <c r="AEC32" s="107"/>
      <c r="AED32" s="107"/>
      <c r="AEE32" s="107"/>
      <c r="AEF32" s="107"/>
      <c r="AEG32" s="107"/>
      <c r="AEH32" s="107"/>
      <c r="AEI32" s="107"/>
      <c r="AEJ32" s="107"/>
      <c r="AEK32" s="107"/>
      <c r="AEL32" s="107"/>
      <c r="AEM32" s="107"/>
      <c r="AEN32" s="107"/>
      <c r="AEO32" s="107"/>
      <c r="AEP32" s="107"/>
      <c r="AEQ32" s="107"/>
      <c r="AER32" s="107"/>
      <c r="AES32" s="107"/>
      <c r="AET32" s="107"/>
      <c r="AEU32" s="107"/>
      <c r="AEV32" s="107"/>
      <c r="AEW32" s="107"/>
      <c r="AEX32" s="107"/>
      <c r="AEY32" s="107"/>
      <c r="AEZ32" s="107"/>
      <c r="AFA32" s="107"/>
      <c r="AFB32" s="107"/>
      <c r="AFC32" s="107"/>
      <c r="AFD32" s="107"/>
      <c r="AFE32" s="107"/>
      <c r="AFF32" s="107"/>
      <c r="AFG32" s="107"/>
      <c r="AFH32" s="107"/>
      <c r="AFI32" s="107"/>
      <c r="AFJ32" s="107"/>
      <c r="AFK32" s="107"/>
      <c r="AFL32" s="107"/>
      <c r="AFM32" s="107"/>
      <c r="AFN32" s="107"/>
      <c r="AFO32" s="107"/>
      <c r="AFP32" s="107"/>
      <c r="AFQ32" s="107"/>
      <c r="AFR32" s="107"/>
      <c r="AFS32" s="107"/>
      <c r="AFT32" s="107"/>
      <c r="AFU32" s="107"/>
      <c r="AFV32" s="107"/>
      <c r="AFW32" s="107"/>
      <c r="AFX32" s="107"/>
      <c r="AFY32" s="107"/>
      <c r="AFZ32" s="107"/>
      <c r="AGA32" s="107"/>
      <c r="AGB32" s="107"/>
      <c r="AGC32" s="107"/>
      <c r="AGD32" s="107"/>
      <c r="AGE32" s="107"/>
      <c r="AGF32" s="107"/>
      <c r="AGG32" s="107"/>
      <c r="AGH32" s="107"/>
      <c r="AGI32" s="107"/>
      <c r="AGJ32" s="107"/>
      <c r="AGK32" s="107"/>
      <c r="AGL32" s="107"/>
      <c r="AGM32" s="107"/>
      <c r="AGN32" s="107"/>
      <c r="AGO32" s="107"/>
      <c r="AGP32" s="107"/>
      <c r="AGQ32" s="107"/>
      <c r="AGR32" s="107"/>
      <c r="AGS32" s="107"/>
      <c r="AGT32" s="107"/>
      <c r="AGU32" s="107"/>
      <c r="AGV32" s="107"/>
      <c r="AGW32" s="107"/>
      <c r="AGX32" s="107"/>
      <c r="AGY32" s="107"/>
      <c r="AGZ32" s="107"/>
      <c r="AHA32" s="107"/>
      <c r="AHB32" s="107"/>
      <c r="AHC32" s="107"/>
      <c r="AHD32" s="107"/>
      <c r="AHE32" s="107"/>
      <c r="AHF32" s="107"/>
      <c r="AHG32" s="107"/>
      <c r="AHH32" s="107"/>
      <c r="AHI32" s="107"/>
      <c r="AHJ32" s="107"/>
      <c r="AHK32" s="107"/>
      <c r="AHL32" s="107"/>
      <c r="AHM32" s="107"/>
      <c r="AHN32" s="107"/>
      <c r="AHO32" s="107"/>
      <c r="AHP32" s="107"/>
      <c r="AHQ32" s="107"/>
      <c r="AHR32" s="107"/>
      <c r="AHS32" s="107"/>
      <c r="AHT32" s="107"/>
      <c r="AHU32" s="107"/>
      <c r="AHV32" s="107"/>
      <c r="AHW32" s="107"/>
      <c r="AHX32" s="107"/>
      <c r="AHY32" s="107"/>
      <c r="AHZ32" s="107"/>
      <c r="AIA32" s="107"/>
      <c r="AIB32" s="107"/>
      <c r="AIC32" s="107"/>
      <c r="AID32" s="107"/>
      <c r="AIE32" s="107"/>
      <c r="AIF32" s="107"/>
      <c r="AIG32" s="107"/>
      <c r="AIH32" s="107"/>
      <c r="AII32" s="107"/>
      <c r="AIJ32" s="107"/>
      <c r="AIK32" s="107"/>
      <c r="AIL32" s="107"/>
      <c r="AIM32" s="107"/>
      <c r="AIN32" s="107"/>
    </row>
    <row r="33" spans="1:924" s="86" customFormat="1" ht="18.75" customHeight="1" x14ac:dyDescent="0.3">
      <c r="A33" s="135"/>
      <c r="B33" s="61">
        <v>359304066950653</v>
      </c>
      <c r="C33" s="62" t="s">
        <v>8</v>
      </c>
      <c r="D33" s="62" t="s">
        <v>35</v>
      </c>
      <c r="E33" s="62" t="s">
        <v>15</v>
      </c>
      <c r="F33" s="75" t="s">
        <v>36</v>
      </c>
      <c r="G33" s="62">
        <f t="shared" si="2"/>
        <v>0</v>
      </c>
      <c r="H33" s="136"/>
      <c r="I33" s="62" t="s">
        <v>36</v>
      </c>
      <c r="J33" s="62">
        <f t="shared" si="3"/>
        <v>1</v>
      </c>
      <c r="K33" s="136"/>
      <c r="L33" s="75" t="s">
        <v>36</v>
      </c>
      <c r="M33" s="62" t="s">
        <v>36</v>
      </c>
      <c r="N33" s="62">
        <f t="shared" si="1"/>
        <v>1</v>
      </c>
      <c r="O33" s="133"/>
      <c r="P33" s="62"/>
      <c r="Q33" s="62"/>
      <c r="R33" s="62" t="s">
        <v>440</v>
      </c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07"/>
      <c r="FG33" s="107"/>
      <c r="FH33" s="107"/>
      <c r="FI33" s="107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  <c r="HN33" s="107"/>
      <c r="HO33" s="107"/>
      <c r="HP33" s="107"/>
      <c r="HQ33" s="107"/>
      <c r="HR33" s="107"/>
      <c r="HS33" s="107"/>
      <c r="HT33" s="107"/>
      <c r="HU33" s="107"/>
      <c r="HV33" s="107"/>
      <c r="HW33" s="107"/>
      <c r="HX33" s="107"/>
      <c r="HY33" s="107"/>
      <c r="HZ33" s="107"/>
      <c r="IA33" s="107"/>
      <c r="IB33" s="107"/>
      <c r="IC33" s="107"/>
      <c r="ID33" s="107"/>
      <c r="IE33" s="107"/>
      <c r="IF33" s="107"/>
      <c r="IG33" s="107"/>
      <c r="IH33" s="107"/>
      <c r="II33" s="107"/>
      <c r="IJ33" s="107"/>
      <c r="IK33" s="107"/>
      <c r="IL33" s="107"/>
      <c r="IM33" s="107"/>
      <c r="IN33" s="107"/>
      <c r="IO33" s="107"/>
      <c r="IP33" s="107"/>
      <c r="IQ33" s="107"/>
      <c r="IR33" s="107"/>
      <c r="IS33" s="107"/>
      <c r="IT33" s="107"/>
      <c r="IU33" s="107"/>
      <c r="IV33" s="107"/>
      <c r="IW33" s="107"/>
      <c r="IX33" s="107"/>
      <c r="IY33" s="107"/>
      <c r="IZ33" s="107"/>
      <c r="JA33" s="107"/>
      <c r="JB33" s="107"/>
      <c r="JC33" s="107"/>
      <c r="JD33" s="107"/>
      <c r="JE33" s="107"/>
      <c r="JF33" s="107"/>
      <c r="JG33" s="107"/>
      <c r="JH33" s="107"/>
      <c r="JI33" s="107"/>
      <c r="JJ33" s="107"/>
      <c r="JK33" s="107"/>
      <c r="JL33" s="107"/>
      <c r="JM33" s="107"/>
      <c r="JN33" s="107"/>
      <c r="JO33" s="107"/>
      <c r="JP33" s="107"/>
      <c r="JQ33" s="107"/>
      <c r="JR33" s="107"/>
      <c r="JS33" s="107"/>
      <c r="JT33" s="107"/>
      <c r="JU33" s="107"/>
      <c r="JV33" s="107"/>
      <c r="JW33" s="107"/>
      <c r="JX33" s="107"/>
      <c r="JY33" s="107"/>
      <c r="JZ33" s="107"/>
      <c r="KA33" s="107"/>
      <c r="KB33" s="107"/>
      <c r="KC33" s="107"/>
      <c r="KD33" s="107"/>
      <c r="KE33" s="107"/>
      <c r="KF33" s="107"/>
      <c r="KG33" s="107"/>
      <c r="KH33" s="107"/>
      <c r="KI33" s="107"/>
      <c r="KJ33" s="107"/>
      <c r="KK33" s="107"/>
      <c r="KL33" s="107"/>
      <c r="KM33" s="107"/>
      <c r="KN33" s="107"/>
      <c r="KO33" s="107"/>
      <c r="KP33" s="107"/>
      <c r="KQ33" s="107"/>
      <c r="KR33" s="107"/>
      <c r="KS33" s="107"/>
      <c r="KT33" s="107"/>
      <c r="KU33" s="107"/>
      <c r="KV33" s="107"/>
      <c r="KW33" s="107"/>
      <c r="KX33" s="107"/>
      <c r="KY33" s="107"/>
      <c r="KZ33" s="107"/>
      <c r="LA33" s="107"/>
      <c r="LB33" s="107"/>
      <c r="LC33" s="107"/>
      <c r="LD33" s="107"/>
      <c r="LE33" s="107"/>
      <c r="LF33" s="107"/>
      <c r="LG33" s="107"/>
      <c r="LH33" s="107"/>
      <c r="LI33" s="107"/>
      <c r="LJ33" s="107"/>
      <c r="LK33" s="107"/>
      <c r="LL33" s="107"/>
      <c r="LM33" s="107"/>
      <c r="LN33" s="107"/>
      <c r="LO33" s="107"/>
      <c r="LP33" s="107"/>
      <c r="LQ33" s="107"/>
      <c r="LR33" s="107"/>
      <c r="LS33" s="107"/>
      <c r="LT33" s="107"/>
      <c r="LU33" s="107"/>
      <c r="LV33" s="107"/>
      <c r="LW33" s="107"/>
      <c r="LX33" s="107"/>
      <c r="LY33" s="107"/>
      <c r="LZ33" s="107"/>
      <c r="MA33" s="107"/>
      <c r="MB33" s="107"/>
      <c r="MC33" s="107"/>
      <c r="MD33" s="107"/>
      <c r="ME33" s="107"/>
      <c r="MF33" s="107"/>
      <c r="MG33" s="107"/>
      <c r="MH33" s="107"/>
      <c r="MI33" s="107"/>
      <c r="MJ33" s="107"/>
      <c r="MK33" s="107"/>
      <c r="ML33" s="107"/>
      <c r="MM33" s="107"/>
      <c r="MN33" s="107"/>
      <c r="MO33" s="107"/>
      <c r="MP33" s="107"/>
      <c r="MQ33" s="107"/>
      <c r="MR33" s="107"/>
      <c r="MS33" s="107"/>
      <c r="MT33" s="107"/>
      <c r="MU33" s="107"/>
      <c r="MV33" s="107"/>
      <c r="MW33" s="107"/>
      <c r="MX33" s="107"/>
      <c r="MY33" s="107"/>
      <c r="MZ33" s="107"/>
      <c r="NA33" s="107"/>
      <c r="NB33" s="107"/>
      <c r="NC33" s="107"/>
      <c r="ND33" s="107"/>
      <c r="NE33" s="107"/>
      <c r="NF33" s="107"/>
      <c r="NG33" s="107"/>
      <c r="NH33" s="107"/>
      <c r="NI33" s="107"/>
      <c r="NJ33" s="107"/>
      <c r="NK33" s="107"/>
      <c r="NL33" s="107"/>
      <c r="NM33" s="107"/>
      <c r="NN33" s="107"/>
      <c r="NO33" s="107"/>
      <c r="NP33" s="107"/>
      <c r="NQ33" s="107"/>
      <c r="NR33" s="107"/>
      <c r="NS33" s="107"/>
      <c r="NT33" s="107"/>
      <c r="NU33" s="107"/>
      <c r="NV33" s="107"/>
      <c r="NW33" s="107"/>
      <c r="NX33" s="107"/>
      <c r="NY33" s="107"/>
      <c r="NZ33" s="107"/>
      <c r="OA33" s="107"/>
      <c r="OB33" s="107"/>
      <c r="OC33" s="107"/>
      <c r="OD33" s="107"/>
      <c r="OE33" s="107"/>
      <c r="OF33" s="107"/>
      <c r="OG33" s="107"/>
      <c r="OH33" s="107"/>
      <c r="OI33" s="107"/>
      <c r="OJ33" s="107"/>
      <c r="OK33" s="107"/>
      <c r="OL33" s="107"/>
      <c r="OM33" s="107"/>
      <c r="ON33" s="107"/>
      <c r="OO33" s="107"/>
      <c r="OP33" s="107"/>
      <c r="OQ33" s="107"/>
      <c r="OR33" s="107"/>
      <c r="OS33" s="107"/>
      <c r="OT33" s="107"/>
      <c r="OU33" s="107"/>
      <c r="OV33" s="107"/>
      <c r="OW33" s="107"/>
      <c r="OX33" s="107"/>
      <c r="OY33" s="107"/>
      <c r="OZ33" s="107"/>
      <c r="PA33" s="107"/>
      <c r="PB33" s="107"/>
      <c r="PC33" s="107"/>
      <c r="PD33" s="107"/>
      <c r="PE33" s="107"/>
      <c r="PF33" s="107"/>
      <c r="PG33" s="107"/>
      <c r="PH33" s="107"/>
      <c r="PI33" s="107"/>
      <c r="PJ33" s="107"/>
      <c r="PK33" s="107"/>
      <c r="PL33" s="107"/>
      <c r="PM33" s="107"/>
      <c r="PN33" s="107"/>
      <c r="PO33" s="107"/>
      <c r="PP33" s="107"/>
      <c r="PQ33" s="107"/>
      <c r="PR33" s="107"/>
      <c r="PS33" s="107"/>
      <c r="PT33" s="107"/>
      <c r="PU33" s="107"/>
      <c r="PV33" s="107"/>
      <c r="PW33" s="107"/>
      <c r="PX33" s="107"/>
      <c r="PY33" s="107"/>
      <c r="PZ33" s="107"/>
      <c r="QA33" s="107"/>
      <c r="QB33" s="107"/>
      <c r="QC33" s="107"/>
      <c r="QD33" s="107"/>
      <c r="QE33" s="107"/>
      <c r="QF33" s="107"/>
      <c r="QG33" s="107"/>
      <c r="QH33" s="107"/>
      <c r="QI33" s="107"/>
      <c r="QJ33" s="107"/>
      <c r="QK33" s="107"/>
      <c r="QL33" s="107"/>
      <c r="QM33" s="107"/>
      <c r="QN33" s="107"/>
      <c r="QO33" s="107"/>
      <c r="QP33" s="107"/>
      <c r="QQ33" s="107"/>
      <c r="QR33" s="107"/>
      <c r="QS33" s="107"/>
      <c r="QT33" s="107"/>
      <c r="QU33" s="107"/>
      <c r="QV33" s="107"/>
      <c r="QW33" s="107"/>
      <c r="QX33" s="107"/>
      <c r="QY33" s="107"/>
      <c r="QZ33" s="107"/>
      <c r="RA33" s="107"/>
      <c r="RB33" s="107"/>
      <c r="RC33" s="107"/>
      <c r="RD33" s="107"/>
      <c r="RE33" s="107"/>
      <c r="RF33" s="107"/>
      <c r="RG33" s="107"/>
      <c r="RH33" s="107"/>
      <c r="RI33" s="107"/>
      <c r="RJ33" s="107"/>
      <c r="RK33" s="107"/>
      <c r="RL33" s="107"/>
      <c r="RM33" s="107"/>
      <c r="RN33" s="107"/>
      <c r="RO33" s="107"/>
      <c r="RP33" s="107"/>
      <c r="RQ33" s="107"/>
      <c r="RR33" s="107"/>
      <c r="RS33" s="107"/>
      <c r="RT33" s="107"/>
      <c r="RU33" s="107"/>
      <c r="RV33" s="107"/>
      <c r="RW33" s="107"/>
      <c r="RX33" s="107"/>
      <c r="RY33" s="107"/>
      <c r="RZ33" s="107"/>
      <c r="SA33" s="107"/>
      <c r="SB33" s="107"/>
      <c r="SC33" s="107"/>
      <c r="SD33" s="107"/>
      <c r="SE33" s="107"/>
      <c r="SF33" s="107"/>
      <c r="SG33" s="107"/>
      <c r="SH33" s="107"/>
      <c r="SI33" s="107"/>
      <c r="SJ33" s="107"/>
      <c r="SK33" s="107"/>
      <c r="SL33" s="107"/>
      <c r="SM33" s="107"/>
      <c r="SN33" s="107"/>
      <c r="SO33" s="107"/>
      <c r="SP33" s="107"/>
      <c r="SQ33" s="107"/>
      <c r="SR33" s="107"/>
      <c r="SS33" s="107"/>
      <c r="ST33" s="107"/>
      <c r="SU33" s="107"/>
      <c r="SV33" s="107"/>
      <c r="SW33" s="107"/>
      <c r="SX33" s="107"/>
      <c r="SY33" s="107"/>
      <c r="SZ33" s="107"/>
      <c r="TA33" s="107"/>
      <c r="TB33" s="107"/>
      <c r="TC33" s="107"/>
      <c r="TD33" s="107"/>
      <c r="TE33" s="107"/>
      <c r="TF33" s="107"/>
      <c r="TG33" s="107"/>
      <c r="TH33" s="107"/>
      <c r="TI33" s="107"/>
      <c r="TJ33" s="107"/>
      <c r="TK33" s="107"/>
      <c r="TL33" s="107"/>
      <c r="TM33" s="107"/>
      <c r="TN33" s="107"/>
      <c r="TO33" s="107"/>
      <c r="TP33" s="107"/>
      <c r="TQ33" s="107"/>
      <c r="TR33" s="107"/>
      <c r="TS33" s="107"/>
      <c r="TT33" s="107"/>
      <c r="TU33" s="107"/>
      <c r="TV33" s="107"/>
      <c r="TW33" s="107"/>
      <c r="TX33" s="107"/>
      <c r="TY33" s="107"/>
      <c r="TZ33" s="107"/>
      <c r="UA33" s="107"/>
      <c r="UB33" s="107"/>
      <c r="UC33" s="107"/>
      <c r="UD33" s="107"/>
      <c r="UE33" s="107"/>
      <c r="UF33" s="107"/>
      <c r="UG33" s="107"/>
      <c r="UH33" s="107"/>
      <c r="UI33" s="107"/>
      <c r="UJ33" s="107"/>
      <c r="UK33" s="107"/>
      <c r="UL33" s="107"/>
      <c r="UM33" s="107"/>
      <c r="UN33" s="107"/>
      <c r="UO33" s="107"/>
      <c r="UP33" s="107"/>
      <c r="UQ33" s="107"/>
      <c r="UR33" s="107"/>
      <c r="US33" s="107"/>
      <c r="UT33" s="107"/>
      <c r="UU33" s="107"/>
      <c r="UV33" s="107"/>
      <c r="UW33" s="107"/>
      <c r="UX33" s="107"/>
      <c r="UY33" s="107"/>
      <c r="UZ33" s="107"/>
      <c r="VA33" s="107"/>
      <c r="VB33" s="107"/>
      <c r="VC33" s="107"/>
      <c r="VD33" s="107"/>
      <c r="VE33" s="107"/>
      <c r="VF33" s="107"/>
      <c r="VG33" s="107"/>
      <c r="VH33" s="107"/>
      <c r="VI33" s="107"/>
      <c r="VJ33" s="107"/>
      <c r="VK33" s="107"/>
      <c r="VL33" s="107"/>
      <c r="VM33" s="107"/>
      <c r="VN33" s="107"/>
      <c r="VO33" s="107"/>
      <c r="VP33" s="107"/>
      <c r="VQ33" s="107"/>
      <c r="VR33" s="107"/>
      <c r="VS33" s="107"/>
      <c r="VT33" s="107"/>
      <c r="VU33" s="107"/>
      <c r="VV33" s="107"/>
      <c r="VW33" s="107"/>
      <c r="VX33" s="107"/>
      <c r="VY33" s="107"/>
      <c r="VZ33" s="107"/>
      <c r="WA33" s="107"/>
      <c r="WB33" s="107"/>
      <c r="WC33" s="107"/>
      <c r="WD33" s="107"/>
      <c r="WE33" s="107"/>
      <c r="WF33" s="107"/>
      <c r="WG33" s="107"/>
      <c r="WH33" s="107"/>
      <c r="WI33" s="107"/>
      <c r="WJ33" s="107"/>
      <c r="WK33" s="107"/>
      <c r="WL33" s="107"/>
      <c r="WM33" s="107"/>
      <c r="WN33" s="107"/>
      <c r="WO33" s="107"/>
      <c r="WP33" s="107"/>
      <c r="WQ33" s="107"/>
      <c r="WR33" s="107"/>
      <c r="WS33" s="107"/>
      <c r="WT33" s="107"/>
      <c r="WU33" s="107"/>
      <c r="WV33" s="107"/>
      <c r="WW33" s="107"/>
      <c r="WX33" s="107"/>
      <c r="WY33" s="107"/>
      <c r="WZ33" s="107"/>
      <c r="XA33" s="107"/>
      <c r="XB33" s="107"/>
      <c r="XC33" s="107"/>
      <c r="XD33" s="107"/>
      <c r="XE33" s="107"/>
      <c r="XF33" s="107"/>
      <c r="XG33" s="107"/>
      <c r="XH33" s="107"/>
      <c r="XI33" s="107"/>
      <c r="XJ33" s="107"/>
      <c r="XK33" s="107"/>
      <c r="XL33" s="107"/>
      <c r="XM33" s="107"/>
      <c r="XN33" s="107"/>
      <c r="XO33" s="107"/>
      <c r="XP33" s="107"/>
      <c r="XQ33" s="107"/>
      <c r="XR33" s="107"/>
      <c r="XS33" s="107"/>
      <c r="XT33" s="107"/>
      <c r="XU33" s="107"/>
      <c r="XV33" s="107"/>
      <c r="XW33" s="107"/>
      <c r="XX33" s="107"/>
      <c r="XY33" s="107"/>
      <c r="XZ33" s="107"/>
      <c r="YA33" s="107"/>
      <c r="YB33" s="107"/>
      <c r="YC33" s="107"/>
      <c r="YD33" s="107"/>
      <c r="YE33" s="107"/>
      <c r="YF33" s="107"/>
      <c r="YG33" s="107"/>
      <c r="YH33" s="107"/>
      <c r="YI33" s="107"/>
      <c r="YJ33" s="107"/>
      <c r="YK33" s="107"/>
      <c r="YL33" s="107"/>
      <c r="YM33" s="107"/>
      <c r="YN33" s="107"/>
      <c r="YO33" s="107"/>
      <c r="YP33" s="107"/>
      <c r="YQ33" s="107"/>
      <c r="YR33" s="107"/>
      <c r="YS33" s="107"/>
      <c r="YT33" s="107"/>
      <c r="YU33" s="107"/>
      <c r="YV33" s="107"/>
      <c r="YW33" s="107"/>
      <c r="YX33" s="107"/>
      <c r="YY33" s="107"/>
      <c r="YZ33" s="107"/>
      <c r="ZA33" s="107"/>
      <c r="ZB33" s="107"/>
      <c r="ZC33" s="107"/>
      <c r="ZD33" s="107"/>
      <c r="ZE33" s="107"/>
      <c r="ZF33" s="107"/>
      <c r="ZG33" s="107"/>
      <c r="ZH33" s="107"/>
      <c r="ZI33" s="107"/>
      <c r="ZJ33" s="107"/>
      <c r="ZK33" s="107"/>
      <c r="ZL33" s="107"/>
      <c r="ZM33" s="107"/>
      <c r="ZN33" s="107"/>
      <c r="ZO33" s="107"/>
      <c r="ZP33" s="107"/>
      <c r="ZQ33" s="107"/>
      <c r="ZR33" s="107"/>
      <c r="ZS33" s="107"/>
      <c r="ZT33" s="107"/>
      <c r="ZU33" s="107"/>
      <c r="ZV33" s="107"/>
      <c r="ZW33" s="107"/>
      <c r="ZX33" s="107"/>
      <c r="ZY33" s="107"/>
      <c r="ZZ33" s="107"/>
      <c r="AAA33" s="107"/>
      <c r="AAB33" s="107"/>
      <c r="AAC33" s="107"/>
      <c r="AAD33" s="107"/>
      <c r="AAE33" s="107"/>
      <c r="AAF33" s="107"/>
      <c r="AAG33" s="107"/>
      <c r="AAH33" s="107"/>
      <c r="AAI33" s="107"/>
      <c r="AAJ33" s="107"/>
      <c r="AAK33" s="107"/>
      <c r="AAL33" s="107"/>
      <c r="AAM33" s="107"/>
      <c r="AAN33" s="107"/>
      <c r="AAO33" s="107"/>
      <c r="AAP33" s="107"/>
      <c r="AAQ33" s="107"/>
      <c r="AAR33" s="107"/>
      <c r="AAS33" s="107"/>
      <c r="AAT33" s="107"/>
      <c r="AAU33" s="107"/>
      <c r="AAV33" s="107"/>
      <c r="AAW33" s="107"/>
      <c r="AAX33" s="107"/>
      <c r="AAY33" s="107"/>
      <c r="AAZ33" s="107"/>
      <c r="ABA33" s="107"/>
      <c r="ABB33" s="107"/>
      <c r="ABC33" s="107"/>
      <c r="ABD33" s="107"/>
      <c r="ABE33" s="107"/>
      <c r="ABF33" s="107"/>
      <c r="ABG33" s="107"/>
      <c r="ABH33" s="107"/>
      <c r="ABI33" s="107"/>
      <c r="ABJ33" s="107"/>
      <c r="ABK33" s="107"/>
      <c r="ABL33" s="107"/>
      <c r="ABM33" s="107"/>
      <c r="ABN33" s="107"/>
      <c r="ABO33" s="107"/>
      <c r="ABP33" s="107"/>
      <c r="ABQ33" s="107"/>
      <c r="ABR33" s="107"/>
      <c r="ABS33" s="107"/>
      <c r="ABT33" s="107"/>
      <c r="ABU33" s="107"/>
      <c r="ABV33" s="107"/>
      <c r="ABW33" s="107"/>
      <c r="ABX33" s="107"/>
      <c r="ABY33" s="107"/>
      <c r="ABZ33" s="107"/>
      <c r="ACA33" s="107"/>
      <c r="ACB33" s="107"/>
      <c r="ACC33" s="107"/>
      <c r="ACD33" s="107"/>
      <c r="ACE33" s="107"/>
      <c r="ACF33" s="107"/>
      <c r="ACG33" s="107"/>
      <c r="ACH33" s="107"/>
      <c r="ACI33" s="107"/>
      <c r="ACJ33" s="107"/>
      <c r="ACK33" s="107"/>
      <c r="ACL33" s="107"/>
      <c r="ACM33" s="107"/>
      <c r="ACN33" s="107"/>
      <c r="ACO33" s="107"/>
      <c r="ACP33" s="107"/>
      <c r="ACQ33" s="107"/>
      <c r="ACR33" s="107"/>
      <c r="ACS33" s="107"/>
      <c r="ACT33" s="107"/>
      <c r="ACU33" s="107"/>
      <c r="ACV33" s="107"/>
      <c r="ACW33" s="107"/>
      <c r="ACX33" s="107"/>
      <c r="ACY33" s="107"/>
      <c r="ACZ33" s="107"/>
      <c r="ADA33" s="107"/>
      <c r="ADB33" s="107"/>
      <c r="ADC33" s="107"/>
      <c r="ADD33" s="107"/>
      <c r="ADE33" s="107"/>
      <c r="ADF33" s="107"/>
      <c r="ADG33" s="107"/>
      <c r="ADH33" s="107"/>
      <c r="ADI33" s="107"/>
      <c r="ADJ33" s="107"/>
      <c r="ADK33" s="107"/>
      <c r="ADL33" s="107"/>
      <c r="ADM33" s="107"/>
      <c r="ADN33" s="107"/>
      <c r="ADO33" s="107"/>
      <c r="ADP33" s="107"/>
      <c r="ADQ33" s="107"/>
      <c r="ADR33" s="107"/>
      <c r="ADS33" s="107"/>
      <c r="ADT33" s="107"/>
      <c r="ADU33" s="107"/>
      <c r="ADV33" s="107"/>
      <c r="ADW33" s="107"/>
      <c r="ADX33" s="107"/>
      <c r="ADY33" s="107"/>
      <c r="ADZ33" s="107"/>
      <c r="AEA33" s="107"/>
      <c r="AEB33" s="107"/>
      <c r="AEC33" s="107"/>
      <c r="AED33" s="107"/>
      <c r="AEE33" s="107"/>
      <c r="AEF33" s="107"/>
      <c r="AEG33" s="107"/>
      <c r="AEH33" s="107"/>
      <c r="AEI33" s="107"/>
      <c r="AEJ33" s="107"/>
      <c r="AEK33" s="107"/>
      <c r="AEL33" s="107"/>
      <c r="AEM33" s="107"/>
      <c r="AEN33" s="107"/>
      <c r="AEO33" s="107"/>
      <c r="AEP33" s="107"/>
      <c r="AEQ33" s="107"/>
      <c r="AER33" s="107"/>
      <c r="AES33" s="107"/>
      <c r="AET33" s="107"/>
      <c r="AEU33" s="107"/>
      <c r="AEV33" s="107"/>
      <c r="AEW33" s="107"/>
      <c r="AEX33" s="107"/>
      <c r="AEY33" s="107"/>
      <c r="AEZ33" s="107"/>
      <c r="AFA33" s="107"/>
      <c r="AFB33" s="107"/>
      <c r="AFC33" s="107"/>
      <c r="AFD33" s="107"/>
      <c r="AFE33" s="107"/>
      <c r="AFF33" s="107"/>
      <c r="AFG33" s="107"/>
      <c r="AFH33" s="107"/>
      <c r="AFI33" s="107"/>
      <c r="AFJ33" s="107"/>
      <c r="AFK33" s="107"/>
      <c r="AFL33" s="107"/>
      <c r="AFM33" s="107"/>
      <c r="AFN33" s="107"/>
      <c r="AFO33" s="107"/>
      <c r="AFP33" s="107"/>
      <c r="AFQ33" s="107"/>
      <c r="AFR33" s="107"/>
      <c r="AFS33" s="107"/>
      <c r="AFT33" s="107"/>
      <c r="AFU33" s="107"/>
      <c r="AFV33" s="107"/>
      <c r="AFW33" s="107"/>
      <c r="AFX33" s="107"/>
      <c r="AFY33" s="107"/>
      <c r="AFZ33" s="107"/>
      <c r="AGA33" s="107"/>
      <c r="AGB33" s="107"/>
      <c r="AGC33" s="107"/>
      <c r="AGD33" s="107"/>
      <c r="AGE33" s="107"/>
      <c r="AGF33" s="107"/>
      <c r="AGG33" s="107"/>
      <c r="AGH33" s="107"/>
      <c r="AGI33" s="107"/>
      <c r="AGJ33" s="107"/>
      <c r="AGK33" s="107"/>
      <c r="AGL33" s="107"/>
      <c r="AGM33" s="107"/>
      <c r="AGN33" s="107"/>
      <c r="AGO33" s="107"/>
      <c r="AGP33" s="107"/>
      <c r="AGQ33" s="107"/>
      <c r="AGR33" s="107"/>
      <c r="AGS33" s="107"/>
      <c r="AGT33" s="107"/>
      <c r="AGU33" s="107"/>
      <c r="AGV33" s="107"/>
      <c r="AGW33" s="107"/>
      <c r="AGX33" s="107"/>
      <c r="AGY33" s="107"/>
      <c r="AGZ33" s="107"/>
      <c r="AHA33" s="107"/>
      <c r="AHB33" s="107"/>
      <c r="AHC33" s="107"/>
      <c r="AHD33" s="107"/>
      <c r="AHE33" s="107"/>
      <c r="AHF33" s="107"/>
      <c r="AHG33" s="107"/>
      <c r="AHH33" s="107"/>
      <c r="AHI33" s="107"/>
      <c r="AHJ33" s="107"/>
      <c r="AHK33" s="107"/>
      <c r="AHL33" s="107"/>
      <c r="AHM33" s="107"/>
      <c r="AHN33" s="107"/>
      <c r="AHO33" s="107"/>
      <c r="AHP33" s="107"/>
      <c r="AHQ33" s="107"/>
      <c r="AHR33" s="107"/>
      <c r="AHS33" s="107"/>
      <c r="AHT33" s="107"/>
      <c r="AHU33" s="107"/>
      <c r="AHV33" s="107"/>
      <c r="AHW33" s="107"/>
      <c r="AHX33" s="107"/>
      <c r="AHY33" s="107"/>
      <c r="AHZ33" s="107"/>
      <c r="AIA33" s="107"/>
      <c r="AIB33" s="107"/>
      <c r="AIC33" s="107"/>
      <c r="AID33" s="107"/>
      <c r="AIE33" s="107"/>
      <c r="AIF33" s="107"/>
      <c r="AIG33" s="107"/>
      <c r="AIH33" s="107"/>
      <c r="AII33" s="107"/>
      <c r="AIJ33" s="107"/>
      <c r="AIK33" s="107"/>
      <c r="AIL33" s="107"/>
      <c r="AIM33" s="107"/>
      <c r="AIN33" s="107"/>
    </row>
    <row r="34" spans="1:924" s="86" customFormat="1" ht="18.75" customHeight="1" x14ac:dyDescent="0.3">
      <c r="A34" s="135"/>
      <c r="B34" s="61">
        <v>358373063021546</v>
      </c>
      <c r="C34" s="62" t="s">
        <v>8</v>
      </c>
      <c r="D34" s="62" t="s">
        <v>35</v>
      </c>
      <c r="E34" s="62" t="s">
        <v>36</v>
      </c>
      <c r="F34" s="75" t="s">
        <v>36</v>
      </c>
      <c r="G34" s="62">
        <f t="shared" si="2"/>
        <v>1</v>
      </c>
      <c r="H34" s="136"/>
      <c r="I34" s="62" t="s">
        <v>15</v>
      </c>
      <c r="J34" s="62">
        <f t="shared" si="3"/>
        <v>0</v>
      </c>
      <c r="K34" s="136"/>
      <c r="L34" s="75" t="s">
        <v>36</v>
      </c>
      <c r="M34" s="62" t="s">
        <v>36</v>
      </c>
      <c r="N34" s="62">
        <f t="shared" si="1"/>
        <v>1</v>
      </c>
      <c r="O34" s="133"/>
      <c r="P34" s="62"/>
      <c r="Q34" s="62"/>
      <c r="R34" s="62" t="s">
        <v>441</v>
      </c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07"/>
      <c r="DS34" s="107"/>
      <c r="DT34" s="107"/>
      <c r="DU34" s="107"/>
      <c r="DV34" s="107"/>
      <c r="DW34" s="107"/>
      <c r="DX34" s="107"/>
      <c r="DY34" s="107"/>
      <c r="DZ34" s="107"/>
      <c r="EA34" s="107"/>
      <c r="EB34" s="107"/>
      <c r="EC34" s="107"/>
      <c r="ED34" s="107"/>
      <c r="EE34" s="107"/>
      <c r="EF34" s="107"/>
      <c r="EG34" s="107"/>
      <c r="EH34" s="107"/>
      <c r="EI34" s="107"/>
      <c r="EJ34" s="107"/>
      <c r="EK34" s="107"/>
      <c r="EL34" s="107"/>
      <c r="EM34" s="107"/>
      <c r="EN34" s="107"/>
      <c r="EO34" s="107"/>
      <c r="EP34" s="107"/>
      <c r="EQ34" s="107"/>
      <c r="ER34" s="107"/>
      <c r="ES34" s="107"/>
      <c r="ET34" s="107"/>
      <c r="EU34" s="107"/>
      <c r="EV34" s="107"/>
      <c r="EW34" s="107"/>
      <c r="EX34" s="107"/>
      <c r="EY34" s="107"/>
      <c r="EZ34" s="107"/>
      <c r="FA34" s="107"/>
      <c r="FB34" s="107"/>
      <c r="FC34" s="107"/>
      <c r="FD34" s="107"/>
      <c r="FE34" s="107"/>
      <c r="FF34" s="107"/>
      <c r="FG34" s="107"/>
      <c r="FH34" s="107"/>
      <c r="FI34" s="107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  <c r="HN34" s="107"/>
      <c r="HO34" s="107"/>
      <c r="HP34" s="107"/>
      <c r="HQ34" s="107"/>
      <c r="HR34" s="107"/>
      <c r="HS34" s="107"/>
      <c r="HT34" s="107"/>
      <c r="HU34" s="107"/>
      <c r="HV34" s="107"/>
      <c r="HW34" s="107"/>
      <c r="HX34" s="107"/>
      <c r="HY34" s="107"/>
      <c r="HZ34" s="107"/>
      <c r="IA34" s="107"/>
      <c r="IB34" s="107"/>
      <c r="IC34" s="107"/>
      <c r="ID34" s="107"/>
      <c r="IE34" s="107"/>
      <c r="IF34" s="107"/>
      <c r="IG34" s="107"/>
      <c r="IH34" s="107"/>
      <c r="II34" s="107"/>
      <c r="IJ34" s="107"/>
      <c r="IK34" s="107"/>
      <c r="IL34" s="107"/>
      <c r="IM34" s="107"/>
      <c r="IN34" s="107"/>
      <c r="IO34" s="107"/>
      <c r="IP34" s="107"/>
      <c r="IQ34" s="107"/>
      <c r="IR34" s="107"/>
      <c r="IS34" s="107"/>
      <c r="IT34" s="107"/>
      <c r="IU34" s="107"/>
      <c r="IV34" s="107"/>
      <c r="IW34" s="107"/>
      <c r="IX34" s="107"/>
      <c r="IY34" s="107"/>
      <c r="IZ34" s="107"/>
      <c r="JA34" s="107"/>
      <c r="JB34" s="107"/>
      <c r="JC34" s="107"/>
      <c r="JD34" s="107"/>
      <c r="JE34" s="107"/>
      <c r="JF34" s="107"/>
      <c r="JG34" s="107"/>
      <c r="JH34" s="107"/>
      <c r="JI34" s="107"/>
      <c r="JJ34" s="107"/>
      <c r="JK34" s="107"/>
      <c r="JL34" s="107"/>
      <c r="JM34" s="107"/>
      <c r="JN34" s="107"/>
      <c r="JO34" s="107"/>
      <c r="JP34" s="107"/>
      <c r="JQ34" s="107"/>
      <c r="JR34" s="107"/>
      <c r="JS34" s="107"/>
      <c r="JT34" s="107"/>
      <c r="JU34" s="107"/>
      <c r="JV34" s="107"/>
      <c r="JW34" s="107"/>
      <c r="JX34" s="107"/>
      <c r="JY34" s="107"/>
      <c r="JZ34" s="107"/>
      <c r="KA34" s="107"/>
      <c r="KB34" s="107"/>
      <c r="KC34" s="107"/>
      <c r="KD34" s="107"/>
      <c r="KE34" s="107"/>
      <c r="KF34" s="107"/>
      <c r="KG34" s="107"/>
      <c r="KH34" s="107"/>
      <c r="KI34" s="107"/>
      <c r="KJ34" s="107"/>
      <c r="KK34" s="107"/>
      <c r="KL34" s="107"/>
      <c r="KM34" s="107"/>
      <c r="KN34" s="107"/>
      <c r="KO34" s="107"/>
      <c r="KP34" s="107"/>
      <c r="KQ34" s="107"/>
      <c r="KR34" s="107"/>
      <c r="KS34" s="107"/>
      <c r="KT34" s="107"/>
      <c r="KU34" s="107"/>
      <c r="KV34" s="107"/>
      <c r="KW34" s="107"/>
      <c r="KX34" s="107"/>
      <c r="KY34" s="107"/>
      <c r="KZ34" s="107"/>
      <c r="LA34" s="107"/>
      <c r="LB34" s="107"/>
      <c r="LC34" s="107"/>
      <c r="LD34" s="107"/>
      <c r="LE34" s="107"/>
      <c r="LF34" s="107"/>
      <c r="LG34" s="107"/>
      <c r="LH34" s="107"/>
      <c r="LI34" s="107"/>
      <c r="LJ34" s="107"/>
      <c r="LK34" s="107"/>
      <c r="LL34" s="107"/>
      <c r="LM34" s="107"/>
      <c r="LN34" s="107"/>
      <c r="LO34" s="107"/>
      <c r="LP34" s="107"/>
      <c r="LQ34" s="107"/>
      <c r="LR34" s="107"/>
      <c r="LS34" s="107"/>
      <c r="LT34" s="107"/>
      <c r="LU34" s="107"/>
      <c r="LV34" s="107"/>
      <c r="LW34" s="107"/>
      <c r="LX34" s="107"/>
      <c r="LY34" s="107"/>
      <c r="LZ34" s="107"/>
      <c r="MA34" s="107"/>
      <c r="MB34" s="107"/>
      <c r="MC34" s="107"/>
      <c r="MD34" s="107"/>
      <c r="ME34" s="107"/>
      <c r="MF34" s="107"/>
      <c r="MG34" s="107"/>
      <c r="MH34" s="107"/>
      <c r="MI34" s="107"/>
      <c r="MJ34" s="107"/>
      <c r="MK34" s="107"/>
      <c r="ML34" s="107"/>
      <c r="MM34" s="107"/>
      <c r="MN34" s="107"/>
      <c r="MO34" s="107"/>
      <c r="MP34" s="107"/>
      <c r="MQ34" s="107"/>
      <c r="MR34" s="107"/>
      <c r="MS34" s="107"/>
      <c r="MT34" s="107"/>
      <c r="MU34" s="107"/>
      <c r="MV34" s="107"/>
      <c r="MW34" s="107"/>
      <c r="MX34" s="107"/>
      <c r="MY34" s="107"/>
      <c r="MZ34" s="107"/>
      <c r="NA34" s="107"/>
      <c r="NB34" s="107"/>
      <c r="NC34" s="107"/>
      <c r="ND34" s="107"/>
      <c r="NE34" s="107"/>
      <c r="NF34" s="107"/>
      <c r="NG34" s="107"/>
      <c r="NH34" s="107"/>
      <c r="NI34" s="107"/>
      <c r="NJ34" s="107"/>
      <c r="NK34" s="107"/>
      <c r="NL34" s="107"/>
      <c r="NM34" s="107"/>
      <c r="NN34" s="107"/>
      <c r="NO34" s="107"/>
      <c r="NP34" s="107"/>
      <c r="NQ34" s="107"/>
      <c r="NR34" s="107"/>
      <c r="NS34" s="107"/>
      <c r="NT34" s="107"/>
      <c r="NU34" s="107"/>
      <c r="NV34" s="107"/>
      <c r="NW34" s="107"/>
      <c r="NX34" s="107"/>
      <c r="NY34" s="107"/>
      <c r="NZ34" s="107"/>
      <c r="OA34" s="107"/>
      <c r="OB34" s="107"/>
      <c r="OC34" s="107"/>
      <c r="OD34" s="107"/>
      <c r="OE34" s="107"/>
      <c r="OF34" s="107"/>
      <c r="OG34" s="107"/>
      <c r="OH34" s="107"/>
      <c r="OI34" s="107"/>
      <c r="OJ34" s="107"/>
      <c r="OK34" s="107"/>
      <c r="OL34" s="107"/>
      <c r="OM34" s="107"/>
      <c r="ON34" s="107"/>
      <c r="OO34" s="107"/>
      <c r="OP34" s="107"/>
      <c r="OQ34" s="107"/>
      <c r="OR34" s="107"/>
      <c r="OS34" s="107"/>
      <c r="OT34" s="107"/>
      <c r="OU34" s="107"/>
      <c r="OV34" s="107"/>
      <c r="OW34" s="107"/>
      <c r="OX34" s="107"/>
      <c r="OY34" s="107"/>
      <c r="OZ34" s="107"/>
      <c r="PA34" s="107"/>
      <c r="PB34" s="107"/>
      <c r="PC34" s="107"/>
      <c r="PD34" s="107"/>
      <c r="PE34" s="107"/>
      <c r="PF34" s="107"/>
      <c r="PG34" s="107"/>
      <c r="PH34" s="107"/>
      <c r="PI34" s="107"/>
      <c r="PJ34" s="107"/>
      <c r="PK34" s="107"/>
      <c r="PL34" s="107"/>
      <c r="PM34" s="107"/>
      <c r="PN34" s="107"/>
      <c r="PO34" s="107"/>
      <c r="PP34" s="107"/>
      <c r="PQ34" s="107"/>
      <c r="PR34" s="107"/>
      <c r="PS34" s="107"/>
      <c r="PT34" s="107"/>
      <c r="PU34" s="107"/>
      <c r="PV34" s="107"/>
      <c r="PW34" s="107"/>
      <c r="PX34" s="107"/>
      <c r="PY34" s="107"/>
      <c r="PZ34" s="107"/>
      <c r="QA34" s="107"/>
      <c r="QB34" s="107"/>
      <c r="QC34" s="107"/>
      <c r="QD34" s="107"/>
      <c r="QE34" s="107"/>
      <c r="QF34" s="107"/>
      <c r="QG34" s="107"/>
      <c r="QH34" s="107"/>
      <c r="QI34" s="107"/>
      <c r="QJ34" s="107"/>
      <c r="QK34" s="107"/>
      <c r="QL34" s="107"/>
      <c r="QM34" s="107"/>
      <c r="QN34" s="107"/>
      <c r="QO34" s="107"/>
      <c r="QP34" s="107"/>
      <c r="QQ34" s="107"/>
      <c r="QR34" s="107"/>
      <c r="QS34" s="107"/>
      <c r="QT34" s="107"/>
      <c r="QU34" s="107"/>
      <c r="QV34" s="107"/>
      <c r="QW34" s="107"/>
      <c r="QX34" s="107"/>
      <c r="QY34" s="107"/>
      <c r="QZ34" s="107"/>
      <c r="RA34" s="107"/>
      <c r="RB34" s="107"/>
      <c r="RC34" s="107"/>
      <c r="RD34" s="107"/>
      <c r="RE34" s="107"/>
      <c r="RF34" s="107"/>
      <c r="RG34" s="107"/>
      <c r="RH34" s="107"/>
      <c r="RI34" s="107"/>
      <c r="RJ34" s="107"/>
      <c r="RK34" s="107"/>
      <c r="RL34" s="107"/>
      <c r="RM34" s="107"/>
      <c r="RN34" s="107"/>
      <c r="RO34" s="107"/>
      <c r="RP34" s="107"/>
      <c r="RQ34" s="107"/>
      <c r="RR34" s="107"/>
      <c r="RS34" s="107"/>
      <c r="RT34" s="107"/>
      <c r="RU34" s="107"/>
      <c r="RV34" s="107"/>
      <c r="RW34" s="107"/>
      <c r="RX34" s="107"/>
      <c r="RY34" s="107"/>
      <c r="RZ34" s="107"/>
      <c r="SA34" s="107"/>
      <c r="SB34" s="107"/>
      <c r="SC34" s="107"/>
      <c r="SD34" s="107"/>
      <c r="SE34" s="107"/>
      <c r="SF34" s="107"/>
      <c r="SG34" s="107"/>
      <c r="SH34" s="107"/>
      <c r="SI34" s="107"/>
      <c r="SJ34" s="107"/>
      <c r="SK34" s="107"/>
      <c r="SL34" s="107"/>
      <c r="SM34" s="107"/>
      <c r="SN34" s="107"/>
      <c r="SO34" s="107"/>
      <c r="SP34" s="107"/>
      <c r="SQ34" s="107"/>
      <c r="SR34" s="107"/>
      <c r="SS34" s="107"/>
      <c r="ST34" s="107"/>
      <c r="SU34" s="107"/>
      <c r="SV34" s="107"/>
      <c r="SW34" s="107"/>
      <c r="SX34" s="107"/>
      <c r="SY34" s="107"/>
      <c r="SZ34" s="107"/>
      <c r="TA34" s="107"/>
      <c r="TB34" s="107"/>
      <c r="TC34" s="107"/>
      <c r="TD34" s="107"/>
      <c r="TE34" s="107"/>
      <c r="TF34" s="107"/>
      <c r="TG34" s="107"/>
      <c r="TH34" s="107"/>
      <c r="TI34" s="107"/>
      <c r="TJ34" s="107"/>
      <c r="TK34" s="107"/>
      <c r="TL34" s="107"/>
      <c r="TM34" s="107"/>
      <c r="TN34" s="107"/>
      <c r="TO34" s="107"/>
      <c r="TP34" s="107"/>
      <c r="TQ34" s="107"/>
      <c r="TR34" s="107"/>
      <c r="TS34" s="107"/>
      <c r="TT34" s="107"/>
      <c r="TU34" s="107"/>
      <c r="TV34" s="107"/>
      <c r="TW34" s="107"/>
      <c r="TX34" s="107"/>
      <c r="TY34" s="107"/>
      <c r="TZ34" s="107"/>
      <c r="UA34" s="107"/>
      <c r="UB34" s="107"/>
      <c r="UC34" s="107"/>
      <c r="UD34" s="107"/>
      <c r="UE34" s="107"/>
      <c r="UF34" s="107"/>
      <c r="UG34" s="107"/>
      <c r="UH34" s="107"/>
      <c r="UI34" s="107"/>
      <c r="UJ34" s="107"/>
      <c r="UK34" s="107"/>
      <c r="UL34" s="107"/>
      <c r="UM34" s="107"/>
      <c r="UN34" s="107"/>
      <c r="UO34" s="107"/>
      <c r="UP34" s="107"/>
      <c r="UQ34" s="107"/>
      <c r="UR34" s="107"/>
      <c r="US34" s="107"/>
      <c r="UT34" s="107"/>
      <c r="UU34" s="107"/>
      <c r="UV34" s="107"/>
      <c r="UW34" s="107"/>
      <c r="UX34" s="107"/>
      <c r="UY34" s="107"/>
      <c r="UZ34" s="107"/>
      <c r="VA34" s="107"/>
      <c r="VB34" s="107"/>
      <c r="VC34" s="107"/>
      <c r="VD34" s="107"/>
      <c r="VE34" s="107"/>
      <c r="VF34" s="107"/>
      <c r="VG34" s="107"/>
      <c r="VH34" s="107"/>
      <c r="VI34" s="107"/>
      <c r="VJ34" s="107"/>
      <c r="VK34" s="107"/>
      <c r="VL34" s="107"/>
      <c r="VM34" s="107"/>
      <c r="VN34" s="107"/>
      <c r="VO34" s="107"/>
      <c r="VP34" s="107"/>
      <c r="VQ34" s="107"/>
      <c r="VR34" s="107"/>
      <c r="VS34" s="107"/>
      <c r="VT34" s="107"/>
      <c r="VU34" s="107"/>
      <c r="VV34" s="107"/>
      <c r="VW34" s="107"/>
      <c r="VX34" s="107"/>
      <c r="VY34" s="107"/>
      <c r="VZ34" s="107"/>
      <c r="WA34" s="107"/>
      <c r="WB34" s="107"/>
      <c r="WC34" s="107"/>
      <c r="WD34" s="107"/>
      <c r="WE34" s="107"/>
      <c r="WF34" s="107"/>
      <c r="WG34" s="107"/>
      <c r="WH34" s="107"/>
      <c r="WI34" s="107"/>
      <c r="WJ34" s="107"/>
      <c r="WK34" s="107"/>
      <c r="WL34" s="107"/>
      <c r="WM34" s="107"/>
      <c r="WN34" s="107"/>
      <c r="WO34" s="107"/>
      <c r="WP34" s="107"/>
      <c r="WQ34" s="107"/>
      <c r="WR34" s="107"/>
      <c r="WS34" s="107"/>
      <c r="WT34" s="107"/>
      <c r="WU34" s="107"/>
      <c r="WV34" s="107"/>
      <c r="WW34" s="107"/>
      <c r="WX34" s="107"/>
      <c r="WY34" s="107"/>
      <c r="WZ34" s="107"/>
      <c r="XA34" s="107"/>
      <c r="XB34" s="107"/>
      <c r="XC34" s="107"/>
      <c r="XD34" s="107"/>
      <c r="XE34" s="107"/>
      <c r="XF34" s="107"/>
      <c r="XG34" s="107"/>
      <c r="XH34" s="107"/>
      <c r="XI34" s="107"/>
      <c r="XJ34" s="107"/>
      <c r="XK34" s="107"/>
      <c r="XL34" s="107"/>
      <c r="XM34" s="107"/>
      <c r="XN34" s="107"/>
      <c r="XO34" s="107"/>
      <c r="XP34" s="107"/>
      <c r="XQ34" s="107"/>
      <c r="XR34" s="107"/>
      <c r="XS34" s="107"/>
      <c r="XT34" s="107"/>
      <c r="XU34" s="107"/>
      <c r="XV34" s="107"/>
      <c r="XW34" s="107"/>
      <c r="XX34" s="107"/>
      <c r="XY34" s="107"/>
      <c r="XZ34" s="107"/>
      <c r="YA34" s="107"/>
      <c r="YB34" s="107"/>
      <c r="YC34" s="107"/>
      <c r="YD34" s="107"/>
      <c r="YE34" s="107"/>
      <c r="YF34" s="107"/>
      <c r="YG34" s="107"/>
      <c r="YH34" s="107"/>
      <c r="YI34" s="107"/>
      <c r="YJ34" s="107"/>
      <c r="YK34" s="107"/>
      <c r="YL34" s="107"/>
      <c r="YM34" s="107"/>
      <c r="YN34" s="107"/>
      <c r="YO34" s="107"/>
      <c r="YP34" s="107"/>
      <c r="YQ34" s="107"/>
      <c r="YR34" s="107"/>
      <c r="YS34" s="107"/>
      <c r="YT34" s="107"/>
      <c r="YU34" s="107"/>
      <c r="YV34" s="107"/>
      <c r="YW34" s="107"/>
      <c r="YX34" s="107"/>
      <c r="YY34" s="107"/>
      <c r="YZ34" s="107"/>
      <c r="ZA34" s="107"/>
      <c r="ZB34" s="107"/>
      <c r="ZC34" s="107"/>
      <c r="ZD34" s="107"/>
      <c r="ZE34" s="107"/>
      <c r="ZF34" s="107"/>
      <c r="ZG34" s="107"/>
      <c r="ZH34" s="107"/>
      <c r="ZI34" s="107"/>
      <c r="ZJ34" s="107"/>
      <c r="ZK34" s="107"/>
      <c r="ZL34" s="107"/>
      <c r="ZM34" s="107"/>
      <c r="ZN34" s="107"/>
      <c r="ZO34" s="107"/>
      <c r="ZP34" s="107"/>
      <c r="ZQ34" s="107"/>
      <c r="ZR34" s="107"/>
      <c r="ZS34" s="107"/>
      <c r="ZT34" s="107"/>
      <c r="ZU34" s="107"/>
      <c r="ZV34" s="107"/>
      <c r="ZW34" s="107"/>
      <c r="ZX34" s="107"/>
      <c r="ZY34" s="107"/>
      <c r="ZZ34" s="107"/>
      <c r="AAA34" s="107"/>
      <c r="AAB34" s="107"/>
      <c r="AAC34" s="107"/>
      <c r="AAD34" s="107"/>
      <c r="AAE34" s="107"/>
      <c r="AAF34" s="107"/>
      <c r="AAG34" s="107"/>
      <c r="AAH34" s="107"/>
      <c r="AAI34" s="107"/>
      <c r="AAJ34" s="107"/>
      <c r="AAK34" s="107"/>
      <c r="AAL34" s="107"/>
      <c r="AAM34" s="107"/>
      <c r="AAN34" s="107"/>
      <c r="AAO34" s="107"/>
      <c r="AAP34" s="107"/>
      <c r="AAQ34" s="107"/>
      <c r="AAR34" s="107"/>
      <c r="AAS34" s="107"/>
      <c r="AAT34" s="107"/>
      <c r="AAU34" s="107"/>
      <c r="AAV34" s="107"/>
      <c r="AAW34" s="107"/>
      <c r="AAX34" s="107"/>
      <c r="AAY34" s="107"/>
      <c r="AAZ34" s="107"/>
      <c r="ABA34" s="107"/>
      <c r="ABB34" s="107"/>
      <c r="ABC34" s="107"/>
      <c r="ABD34" s="107"/>
      <c r="ABE34" s="107"/>
      <c r="ABF34" s="107"/>
      <c r="ABG34" s="107"/>
      <c r="ABH34" s="107"/>
      <c r="ABI34" s="107"/>
      <c r="ABJ34" s="107"/>
      <c r="ABK34" s="107"/>
      <c r="ABL34" s="107"/>
      <c r="ABM34" s="107"/>
      <c r="ABN34" s="107"/>
      <c r="ABO34" s="107"/>
      <c r="ABP34" s="107"/>
      <c r="ABQ34" s="107"/>
      <c r="ABR34" s="107"/>
      <c r="ABS34" s="107"/>
      <c r="ABT34" s="107"/>
      <c r="ABU34" s="107"/>
      <c r="ABV34" s="107"/>
      <c r="ABW34" s="107"/>
      <c r="ABX34" s="107"/>
      <c r="ABY34" s="107"/>
      <c r="ABZ34" s="107"/>
      <c r="ACA34" s="107"/>
      <c r="ACB34" s="107"/>
      <c r="ACC34" s="107"/>
      <c r="ACD34" s="107"/>
      <c r="ACE34" s="107"/>
      <c r="ACF34" s="107"/>
      <c r="ACG34" s="107"/>
      <c r="ACH34" s="107"/>
      <c r="ACI34" s="107"/>
      <c r="ACJ34" s="107"/>
      <c r="ACK34" s="107"/>
      <c r="ACL34" s="107"/>
      <c r="ACM34" s="107"/>
      <c r="ACN34" s="107"/>
      <c r="ACO34" s="107"/>
      <c r="ACP34" s="107"/>
      <c r="ACQ34" s="107"/>
      <c r="ACR34" s="107"/>
      <c r="ACS34" s="107"/>
      <c r="ACT34" s="107"/>
      <c r="ACU34" s="107"/>
      <c r="ACV34" s="107"/>
      <c r="ACW34" s="107"/>
      <c r="ACX34" s="107"/>
      <c r="ACY34" s="107"/>
      <c r="ACZ34" s="107"/>
      <c r="ADA34" s="107"/>
      <c r="ADB34" s="107"/>
      <c r="ADC34" s="107"/>
      <c r="ADD34" s="107"/>
      <c r="ADE34" s="107"/>
      <c r="ADF34" s="107"/>
      <c r="ADG34" s="107"/>
      <c r="ADH34" s="107"/>
      <c r="ADI34" s="107"/>
      <c r="ADJ34" s="107"/>
      <c r="ADK34" s="107"/>
      <c r="ADL34" s="107"/>
      <c r="ADM34" s="107"/>
      <c r="ADN34" s="107"/>
      <c r="ADO34" s="107"/>
      <c r="ADP34" s="107"/>
      <c r="ADQ34" s="107"/>
      <c r="ADR34" s="107"/>
      <c r="ADS34" s="107"/>
      <c r="ADT34" s="107"/>
      <c r="ADU34" s="107"/>
      <c r="ADV34" s="107"/>
      <c r="ADW34" s="107"/>
      <c r="ADX34" s="107"/>
      <c r="ADY34" s="107"/>
      <c r="ADZ34" s="107"/>
      <c r="AEA34" s="107"/>
      <c r="AEB34" s="107"/>
      <c r="AEC34" s="107"/>
      <c r="AED34" s="107"/>
      <c r="AEE34" s="107"/>
      <c r="AEF34" s="107"/>
      <c r="AEG34" s="107"/>
      <c r="AEH34" s="107"/>
      <c r="AEI34" s="107"/>
      <c r="AEJ34" s="107"/>
      <c r="AEK34" s="107"/>
      <c r="AEL34" s="107"/>
      <c r="AEM34" s="107"/>
      <c r="AEN34" s="107"/>
      <c r="AEO34" s="107"/>
      <c r="AEP34" s="107"/>
      <c r="AEQ34" s="107"/>
      <c r="AER34" s="107"/>
      <c r="AES34" s="107"/>
      <c r="AET34" s="107"/>
      <c r="AEU34" s="107"/>
      <c r="AEV34" s="107"/>
      <c r="AEW34" s="107"/>
      <c r="AEX34" s="107"/>
      <c r="AEY34" s="107"/>
      <c r="AEZ34" s="107"/>
      <c r="AFA34" s="107"/>
      <c r="AFB34" s="107"/>
      <c r="AFC34" s="107"/>
      <c r="AFD34" s="107"/>
      <c r="AFE34" s="107"/>
      <c r="AFF34" s="107"/>
      <c r="AFG34" s="107"/>
      <c r="AFH34" s="107"/>
      <c r="AFI34" s="107"/>
      <c r="AFJ34" s="107"/>
      <c r="AFK34" s="107"/>
      <c r="AFL34" s="107"/>
      <c r="AFM34" s="107"/>
      <c r="AFN34" s="107"/>
      <c r="AFO34" s="107"/>
      <c r="AFP34" s="107"/>
      <c r="AFQ34" s="107"/>
      <c r="AFR34" s="107"/>
      <c r="AFS34" s="107"/>
      <c r="AFT34" s="107"/>
      <c r="AFU34" s="107"/>
      <c r="AFV34" s="107"/>
      <c r="AFW34" s="107"/>
      <c r="AFX34" s="107"/>
      <c r="AFY34" s="107"/>
      <c r="AFZ34" s="107"/>
      <c r="AGA34" s="107"/>
      <c r="AGB34" s="107"/>
      <c r="AGC34" s="107"/>
      <c r="AGD34" s="107"/>
      <c r="AGE34" s="107"/>
      <c r="AGF34" s="107"/>
      <c r="AGG34" s="107"/>
      <c r="AGH34" s="107"/>
      <c r="AGI34" s="107"/>
      <c r="AGJ34" s="107"/>
      <c r="AGK34" s="107"/>
      <c r="AGL34" s="107"/>
      <c r="AGM34" s="107"/>
      <c r="AGN34" s="107"/>
      <c r="AGO34" s="107"/>
      <c r="AGP34" s="107"/>
      <c r="AGQ34" s="107"/>
      <c r="AGR34" s="107"/>
      <c r="AGS34" s="107"/>
      <c r="AGT34" s="107"/>
      <c r="AGU34" s="107"/>
      <c r="AGV34" s="107"/>
      <c r="AGW34" s="107"/>
      <c r="AGX34" s="107"/>
      <c r="AGY34" s="107"/>
      <c r="AGZ34" s="107"/>
      <c r="AHA34" s="107"/>
      <c r="AHB34" s="107"/>
      <c r="AHC34" s="107"/>
      <c r="AHD34" s="107"/>
      <c r="AHE34" s="107"/>
      <c r="AHF34" s="107"/>
      <c r="AHG34" s="107"/>
      <c r="AHH34" s="107"/>
      <c r="AHI34" s="107"/>
      <c r="AHJ34" s="107"/>
      <c r="AHK34" s="107"/>
      <c r="AHL34" s="107"/>
      <c r="AHM34" s="107"/>
      <c r="AHN34" s="107"/>
      <c r="AHO34" s="107"/>
      <c r="AHP34" s="107"/>
      <c r="AHQ34" s="107"/>
      <c r="AHR34" s="107"/>
      <c r="AHS34" s="107"/>
      <c r="AHT34" s="107"/>
      <c r="AHU34" s="107"/>
      <c r="AHV34" s="107"/>
      <c r="AHW34" s="107"/>
      <c r="AHX34" s="107"/>
      <c r="AHY34" s="107"/>
      <c r="AHZ34" s="107"/>
      <c r="AIA34" s="107"/>
      <c r="AIB34" s="107"/>
      <c r="AIC34" s="107"/>
      <c r="AID34" s="107"/>
      <c r="AIE34" s="107"/>
      <c r="AIF34" s="107"/>
      <c r="AIG34" s="107"/>
      <c r="AIH34" s="107"/>
      <c r="AII34" s="107"/>
      <c r="AIJ34" s="107"/>
      <c r="AIK34" s="107"/>
      <c r="AIL34" s="107"/>
      <c r="AIM34" s="107"/>
      <c r="AIN34" s="107"/>
    </row>
    <row r="35" spans="1:924" s="86" customFormat="1" ht="18.75" customHeight="1" x14ac:dyDescent="0.3">
      <c r="A35" s="135"/>
      <c r="B35" s="61">
        <v>359307064822667</v>
      </c>
      <c r="C35" s="62" t="s">
        <v>8</v>
      </c>
      <c r="D35" s="62" t="s">
        <v>35</v>
      </c>
      <c r="E35" s="62" t="s">
        <v>36</v>
      </c>
      <c r="F35" s="75" t="s">
        <v>36</v>
      </c>
      <c r="G35" s="62">
        <f t="shared" si="2"/>
        <v>1</v>
      </c>
      <c r="H35" s="136"/>
      <c r="I35" s="62" t="s">
        <v>15</v>
      </c>
      <c r="J35" s="62">
        <f t="shared" si="3"/>
        <v>0</v>
      </c>
      <c r="K35" s="136"/>
      <c r="L35" s="75" t="s">
        <v>36</v>
      </c>
      <c r="M35" s="62" t="s">
        <v>36</v>
      </c>
      <c r="N35" s="62">
        <f t="shared" si="1"/>
        <v>1</v>
      </c>
      <c r="O35" s="133"/>
      <c r="P35" s="62"/>
      <c r="Q35" s="62"/>
      <c r="R35" s="62" t="s">
        <v>442</v>
      </c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07"/>
      <c r="DS35" s="107"/>
      <c r="DT35" s="107"/>
      <c r="DU35" s="107"/>
      <c r="DV35" s="107"/>
      <c r="DW35" s="107"/>
      <c r="DX35" s="107"/>
      <c r="DY35" s="107"/>
      <c r="DZ35" s="107"/>
      <c r="EA35" s="107"/>
      <c r="EB35" s="107"/>
      <c r="EC35" s="107"/>
      <c r="ED35" s="107"/>
      <c r="EE35" s="107"/>
      <c r="EF35" s="107"/>
      <c r="EG35" s="107"/>
      <c r="EH35" s="107"/>
      <c r="EI35" s="107"/>
      <c r="EJ35" s="107"/>
      <c r="EK35" s="107"/>
      <c r="EL35" s="107"/>
      <c r="EM35" s="107"/>
      <c r="EN35" s="107"/>
      <c r="EO35" s="107"/>
      <c r="EP35" s="107"/>
      <c r="EQ35" s="107"/>
      <c r="ER35" s="107"/>
      <c r="ES35" s="107"/>
      <c r="ET35" s="107"/>
      <c r="EU35" s="107"/>
      <c r="EV35" s="107"/>
      <c r="EW35" s="107"/>
      <c r="EX35" s="107"/>
      <c r="EY35" s="107"/>
      <c r="EZ35" s="107"/>
      <c r="FA35" s="107"/>
      <c r="FB35" s="107"/>
      <c r="FC35" s="107"/>
      <c r="FD35" s="107"/>
      <c r="FE35" s="107"/>
      <c r="FF35" s="107"/>
      <c r="FG35" s="107"/>
      <c r="FH35" s="107"/>
      <c r="FI35" s="107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  <c r="HN35" s="107"/>
      <c r="HO35" s="107"/>
      <c r="HP35" s="107"/>
      <c r="HQ35" s="107"/>
      <c r="HR35" s="107"/>
      <c r="HS35" s="107"/>
      <c r="HT35" s="107"/>
      <c r="HU35" s="107"/>
      <c r="HV35" s="107"/>
      <c r="HW35" s="107"/>
      <c r="HX35" s="107"/>
      <c r="HY35" s="107"/>
      <c r="HZ35" s="107"/>
      <c r="IA35" s="107"/>
      <c r="IB35" s="107"/>
      <c r="IC35" s="107"/>
      <c r="ID35" s="107"/>
      <c r="IE35" s="107"/>
      <c r="IF35" s="107"/>
      <c r="IG35" s="107"/>
      <c r="IH35" s="107"/>
      <c r="II35" s="107"/>
      <c r="IJ35" s="107"/>
      <c r="IK35" s="107"/>
      <c r="IL35" s="107"/>
      <c r="IM35" s="107"/>
      <c r="IN35" s="107"/>
      <c r="IO35" s="107"/>
      <c r="IP35" s="107"/>
      <c r="IQ35" s="107"/>
      <c r="IR35" s="107"/>
      <c r="IS35" s="107"/>
      <c r="IT35" s="107"/>
      <c r="IU35" s="107"/>
      <c r="IV35" s="107"/>
      <c r="IW35" s="107"/>
      <c r="IX35" s="107"/>
      <c r="IY35" s="107"/>
      <c r="IZ35" s="107"/>
      <c r="JA35" s="107"/>
      <c r="JB35" s="107"/>
      <c r="JC35" s="107"/>
      <c r="JD35" s="107"/>
      <c r="JE35" s="107"/>
      <c r="JF35" s="107"/>
      <c r="JG35" s="107"/>
      <c r="JH35" s="107"/>
      <c r="JI35" s="107"/>
      <c r="JJ35" s="107"/>
      <c r="JK35" s="107"/>
      <c r="JL35" s="107"/>
      <c r="JM35" s="107"/>
      <c r="JN35" s="107"/>
      <c r="JO35" s="107"/>
      <c r="JP35" s="107"/>
      <c r="JQ35" s="107"/>
      <c r="JR35" s="107"/>
      <c r="JS35" s="107"/>
      <c r="JT35" s="107"/>
      <c r="JU35" s="107"/>
      <c r="JV35" s="107"/>
      <c r="JW35" s="107"/>
      <c r="JX35" s="107"/>
      <c r="JY35" s="107"/>
      <c r="JZ35" s="107"/>
      <c r="KA35" s="107"/>
      <c r="KB35" s="107"/>
      <c r="KC35" s="107"/>
      <c r="KD35" s="107"/>
      <c r="KE35" s="107"/>
      <c r="KF35" s="107"/>
      <c r="KG35" s="107"/>
      <c r="KH35" s="107"/>
      <c r="KI35" s="107"/>
      <c r="KJ35" s="107"/>
      <c r="KK35" s="107"/>
      <c r="KL35" s="107"/>
      <c r="KM35" s="107"/>
      <c r="KN35" s="107"/>
      <c r="KO35" s="107"/>
      <c r="KP35" s="107"/>
      <c r="KQ35" s="107"/>
      <c r="KR35" s="107"/>
      <c r="KS35" s="107"/>
      <c r="KT35" s="107"/>
      <c r="KU35" s="107"/>
      <c r="KV35" s="107"/>
      <c r="KW35" s="107"/>
      <c r="KX35" s="107"/>
      <c r="KY35" s="107"/>
      <c r="KZ35" s="107"/>
      <c r="LA35" s="107"/>
      <c r="LB35" s="107"/>
      <c r="LC35" s="107"/>
      <c r="LD35" s="107"/>
      <c r="LE35" s="107"/>
      <c r="LF35" s="107"/>
      <c r="LG35" s="107"/>
      <c r="LH35" s="107"/>
      <c r="LI35" s="107"/>
      <c r="LJ35" s="107"/>
      <c r="LK35" s="107"/>
      <c r="LL35" s="107"/>
      <c r="LM35" s="107"/>
      <c r="LN35" s="107"/>
      <c r="LO35" s="107"/>
      <c r="LP35" s="107"/>
      <c r="LQ35" s="107"/>
      <c r="LR35" s="107"/>
      <c r="LS35" s="107"/>
      <c r="LT35" s="107"/>
      <c r="LU35" s="107"/>
      <c r="LV35" s="107"/>
      <c r="LW35" s="107"/>
      <c r="LX35" s="107"/>
      <c r="LY35" s="107"/>
      <c r="LZ35" s="107"/>
      <c r="MA35" s="107"/>
      <c r="MB35" s="107"/>
      <c r="MC35" s="107"/>
      <c r="MD35" s="107"/>
      <c r="ME35" s="107"/>
      <c r="MF35" s="107"/>
      <c r="MG35" s="107"/>
      <c r="MH35" s="107"/>
      <c r="MI35" s="107"/>
      <c r="MJ35" s="107"/>
      <c r="MK35" s="107"/>
      <c r="ML35" s="107"/>
      <c r="MM35" s="107"/>
      <c r="MN35" s="107"/>
      <c r="MO35" s="107"/>
      <c r="MP35" s="107"/>
      <c r="MQ35" s="107"/>
      <c r="MR35" s="107"/>
      <c r="MS35" s="107"/>
      <c r="MT35" s="107"/>
      <c r="MU35" s="107"/>
      <c r="MV35" s="107"/>
      <c r="MW35" s="107"/>
      <c r="MX35" s="107"/>
      <c r="MY35" s="107"/>
      <c r="MZ35" s="107"/>
      <c r="NA35" s="107"/>
      <c r="NB35" s="107"/>
      <c r="NC35" s="107"/>
      <c r="ND35" s="107"/>
      <c r="NE35" s="107"/>
      <c r="NF35" s="107"/>
      <c r="NG35" s="107"/>
      <c r="NH35" s="107"/>
      <c r="NI35" s="107"/>
      <c r="NJ35" s="107"/>
      <c r="NK35" s="107"/>
      <c r="NL35" s="107"/>
      <c r="NM35" s="107"/>
      <c r="NN35" s="107"/>
      <c r="NO35" s="107"/>
      <c r="NP35" s="107"/>
      <c r="NQ35" s="107"/>
      <c r="NR35" s="107"/>
      <c r="NS35" s="107"/>
      <c r="NT35" s="107"/>
      <c r="NU35" s="107"/>
      <c r="NV35" s="107"/>
      <c r="NW35" s="107"/>
      <c r="NX35" s="107"/>
      <c r="NY35" s="107"/>
      <c r="NZ35" s="107"/>
      <c r="OA35" s="107"/>
      <c r="OB35" s="107"/>
      <c r="OC35" s="107"/>
      <c r="OD35" s="107"/>
      <c r="OE35" s="107"/>
      <c r="OF35" s="107"/>
      <c r="OG35" s="107"/>
      <c r="OH35" s="107"/>
      <c r="OI35" s="107"/>
      <c r="OJ35" s="107"/>
      <c r="OK35" s="107"/>
      <c r="OL35" s="107"/>
      <c r="OM35" s="107"/>
      <c r="ON35" s="107"/>
      <c r="OO35" s="107"/>
      <c r="OP35" s="107"/>
      <c r="OQ35" s="107"/>
      <c r="OR35" s="107"/>
      <c r="OS35" s="107"/>
      <c r="OT35" s="107"/>
      <c r="OU35" s="107"/>
      <c r="OV35" s="107"/>
      <c r="OW35" s="107"/>
      <c r="OX35" s="107"/>
      <c r="OY35" s="107"/>
      <c r="OZ35" s="107"/>
      <c r="PA35" s="107"/>
      <c r="PB35" s="107"/>
      <c r="PC35" s="107"/>
      <c r="PD35" s="107"/>
      <c r="PE35" s="107"/>
      <c r="PF35" s="107"/>
      <c r="PG35" s="107"/>
      <c r="PH35" s="107"/>
      <c r="PI35" s="107"/>
      <c r="PJ35" s="107"/>
      <c r="PK35" s="107"/>
      <c r="PL35" s="107"/>
      <c r="PM35" s="107"/>
      <c r="PN35" s="107"/>
      <c r="PO35" s="107"/>
      <c r="PP35" s="107"/>
      <c r="PQ35" s="107"/>
      <c r="PR35" s="107"/>
      <c r="PS35" s="107"/>
      <c r="PT35" s="107"/>
      <c r="PU35" s="107"/>
      <c r="PV35" s="107"/>
      <c r="PW35" s="107"/>
      <c r="PX35" s="107"/>
      <c r="PY35" s="107"/>
      <c r="PZ35" s="107"/>
      <c r="QA35" s="107"/>
      <c r="QB35" s="107"/>
      <c r="QC35" s="107"/>
      <c r="QD35" s="107"/>
      <c r="QE35" s="107"/>
      <c r="QF35" s="107"/>
      <c r="QG35" s="107"/>
      <c r="QH35" s="107"/>
      <c r="QI35" s="107"/>
      <c r="QJ35" s="107"/>
      <c r="QK35" s="107"/>
      <c r="QL35" s="107"/>
      <c r="QM35" s="107"/>
      <c r="QN35" s="107"/>
      <c r="QO35" s="107"/>
      <c r="QP35" s="107"/>
      <c r="QQ35" s="107"/>
      <c r="QR35" s="107"/>
      <c r="QS35" s="107"/>
      <c r="QT35" s="107"/>
      <c r="QU35" s="107"/>
      <c r="QV35" s="107"/>
      <c r="QW35" s="107"/>
      <c r="QX35" s="107"/>
      <c r="QY35" s="107"/>
      <c r="QZ35" s="107"/>
      <c r="RA35" s="107"/>
      <c r="RB35" s="107"/>
      <c r="RC35" s="107"/>
      <c r="RD35" s="107"/>
      <c r="RE35" s="107"/>
      <c r="RF35" s="107"/>
      <c r="RG35" s="107"/>
      <c r="RH35" s="107"/>
      <c r="RI35" s="107"/>
      <c r="RJ35" s="107"/>
      <c r="RK35" s="107"/>
      <c r="RL35" s="107"/>
      <c r="RM35" s="107"/>
      <c r="RN35" s="107"/>
      <c r="RO35" s="107"/>
      <c r="RP35" s="107"/>
      <c r="RQ35" s="107"/>
      <c r="RR35" s="107"/>
      <c r="RS35" s="107"/>
      <c r="RT35" s="107"/>
      <c r="RU35" s="107"/>
      <c r="RV35" s="107"/>
      <c r="RW35" s="107"/>
      <c r="RX35" s="107"/>
      <c r="RY35" s="107"/>
      <c r="RZ35" s="107"/>
      <c r="SA35" s="107"/>
      <c r="SB35" s="107"/>
      <c r="SC35" s="107"/>
      <c r="SD35" s="107"/>
      <c r="SE35" s="107"/>
      <c r="SF35" s="107"/>
      <c r="SG35" s="107"/>
      <c r="SH35" s="107"/>
      <c r="SI35" s="107"/>
      <c r="SJ35" s="107"/>
      <c r="SK35" s="107"/>
      <c r="SL35" s="107"/>
      <c r="SM35" s="107"/>
      <c r="SN35" s="107"/>
      <c r="SO35" s="107"/>
      <c r="SP35" s="107"/>
      <c r="SQ35" s="107"/>
      <c r="SR35" s="107"/>
      <c r="SS35" s="107"/>
      <c r="ST35" s="107"/>
      <c r="SU35" s="107"/>
      <c r="SV35" s="107"/>
      <c r="SW35" s="107"/>
      <c r="SX35" s="107"/>
      <c r="SY35" s="107"/>
      <c r="SZ35" s="107"/>
      <c r="TA35" s="107"/>
      <c r="TB35" s="107"/>
      <c r="TC35" s="107"/>
      <c r="TD35" s="107"/>
      <c r="TE35" s="107"/>
      <c r="TF35" s="107"/>
      <c r="TG35" s="107"/>
      <c r="TH35" s="107"/>
      <c r="TI35" s="107"/>
      <c r="TJ35" s="107"/>
      <c r="TK35" s="107"/>
      <c r="TL35" s="107"/>
      <c r="TM35" s="107"/>
      <c r="TN35" s="107"/>
      <c r="TO35" s="107"/>
      <c r="TP35" s="107"/>
      <c r="TQ35" s="107"/>
      <c r="TR35" s="107"/>
      <c r="TS35" s="107"/>
      <c r="TT35" s="107"/>
      <c r="TU35" s="107"/>
      <c r="TV35" s="107"/>
      <c r="TW35" s="107"/>
      <c r="TX35" s="107"/>
      <c r="TY35" s="107"/>
      <c r="TZ35" s="107"/>
      <c r="UA35" s="107"/>
      <c r="UB35" s="107"/>
      <c r="UC35" s="107"/>
      <c r="UD35" s="107"/>
      <c r="UE35" s="107"/>
      <c r="UF35" s="107"/>
      <c r="UG35" s="107"/>
      <c r="UH35" s="107"/>
      <c r="UI35" s="107"/>
      <c r="UJ35" s="107"/>
      <c r="UK35" s="107"/>
      <c r="UL35" s="107"/>
      <c r="UM35" s="107"/>
      <c r="UN35" s="107"/>
      <c r="UO35" s="107"/>
      <c r="UP35" s="107"/>
      <c r="UQ35" s="107"/>
      <c r="UR35" s="107"/>
      <c r="US35" s="107"/>
      <c r="UT35" s="107"/>
      <c r="UU35" s="107"/>
      <c r="UV35" s="107"/>
      <c r="UW35" s="107"/>
      <c r="UX35" s="107"/>
      <c r="UY35" s="107"/>
      <c r="UZ35" s="107"/>
      <c r="VA35" s="107"/>
      <c r="VB35" s="107"/>
      <c r="VC35" s="107"/>
      <c r="VD35" s="107"/>
      <c r="VE35" s="107"/>
      <c r="VF35" s="107"/>
      <c r="VG35" s="107"/>
      <c r="VH35" s="107"/>
      <c r="VI35" s="107"/>
      <c r="VJ35" s="107"/>
      <c r="VK35" s="107"/>
      <c r="VL35" s="107"/>
      <c r="VM35" s="107"/>
      <c r="VN35" s="107"/>
      <c r="VO35" s="107"/>
      <c r="VP35" s="107"/>
      <c r="VQ35" s="107"/>
      <c r="VR35" s="107"/>
      <c r="VS35" s="107"/>
      <c r="VT35" s="107"/>
      <c r="VU35" s="107"/>
      <c r="VV35" s="107"/>
      <c r="VW35" s="107"/>
      <c r="VX35" s="107"/>
      <c r="VY35" s="107"/>
      <c r="VZ35" s="107"/>
      <c r="WA35" s="107"/>
      <c r="WB35" s="107"/>
      <c r="WC35" s="107"/>
      <c r="WD35" s="107"/>
      <c r="WE35" s="107"/>
      <c r="WF35" s="107"/>
      <c r="WG35" s="107"/>
      <c r="WH35" s="107"/>
      <c r="WI35" s="107"/>
      <c r="WJ35" s="107"/>
      <c r="WK35" s="107"/>
      <c r="WL35" s="107"/>
      <c r="WM35" s="107"/>
      <c r="WN35" s="107"/>
      <c r="WO35" s="107"/>
      <c r="WP35" s="107"/>
      <c r="WQ35" s="107"/>
      <c r="WR35" s="107"/>
      <c r="WS35" s="107"/>
      <c r="WT35" s="107"/>
      <c r="WU35" s="107"/>
      <c r="WV35" s="107"/>
      <c r="WW35" s="107"/>
      <c r="WX35" s="107"/>
      <c r="WY35" s="107"/>
      <c r="WZ35" s="107"/>
      <c r="XA35" s="107"/>
      <c r="XB35" s="107"/>
      <c r="XC35" s="107"/>
      <c r="XD35" s="107"/>
      <c r="XE35" s="107"/>
      <c r="XF35" s="107"/>
      <c r="XG35" s="107"/>
      <c r="XH35" s="107"/>
      <c r="XI35" s="107"/>
      <c r="XJ35" s="107"/>
      <c r="XK35" s="107"/>
      <c r="XL35" s="107"/>
      <c r="XM35" s="107"/>
      <c r="XN35" s="107"/>
      <c r="XO35" s="107"/>
      <c r="XP35" s="107"/>
      <c r="XQ35" s="107"/>
      <c r="XR35" s="107"/>
      <c r="XS35" s="107"/>
      <c r="XT35" s="107"/>
      <c r="XU35" s="107"/>
      <c r="XV35" s="107"/>
      <c r="XW35" s="107"/>
      <c r="XX35" s="107"/>
      <c r="XY35" s="107"/>
      <c r="XZ35" s="107"/>
      <c r="YA35" s="107"/>
      <c r="YB35" s="107"/>
      <c r="YC35" s="107"/>
      <c r="YD35" s="107"/>
      <c r="YE35" s="107"/>
      <c r="YF35" s="107"/>
      <c r="YG35" s="107"/>
      <c r="YH35" s="107"/>
      <c r="YI35" s="107"/>
      <c r="YJ35" s="107"/>
      <c r="YK35" s="107"/>
      <c r="YL35" s="107"/>
      <c r="YM35" s="107"/>
      <c r="YN35" s="107"/>
      <c r="YO35" s="107"/>
      <c r="YP35" s="107"/>
      <c r="YQ35" s="107"/>
      <c r="YR35" s="107"/>
      <c r="YS35" s="107"/>
      <c r="YT35" s="107"/>
      <c r="YU35" s="107"/>
      <c r="YV35" s="107"/>
      <c r="YW35" s="107"/>
      <c r="YX35" s="107"/>
      <c r="YY35" s="107"/>
      <c r="YZ35" s="107"/>
      <c r="ZA35" s="107"/>
      <c r="ZB35" s="107"/>
      <c r="ZC35" s="107"/>
      <c r="ZD35" s="107"/>
      <c r="ZE35" s="107"/>
      <c r="ZF35" s="107"/>
      <c r="ZG35" s="107"/>
      <c r="ZH35" s="107"/>
      <c r="ZI35" s="107"/>
      <c r="ZJ35" s="107"/>
      <c r="ZK35" s="107"/>
      <c r="ZL35" s="107"/>
      <c r="ZM35" s="107"/>
      <c r="ZN35" s="107"/>
      <c r="ZO35" s="107"/>
      <c r="ZP35" s="107"/>
      <c r="ZQ35" s="107"/>
      <c r="ZR35" s="107"/>
      <c r="ZS35" s="107"/>
      <c r="ZT35" s="107"/>
      <c r="ZU35" s="107"/>
      <c r="ZV35" s="107"/>
      <c r="ZW35" s="107"/>
      <c r="ZX35" s="107"/>
      <c r="ZY35" s="107"/>
      <c r="ZZ35" s="107"/>
      <c r="AAA35" s="107"/>
      <c r="AAB35" s="107"/>
      <c r="AAC35" s="107"/>
      <c r="AAD35" s="107"/>
      <c r="AAE35" s="107"/>
      <c r="AAF35" s="107"/>
      <c r="AAG35" s="107"/>
      <c r="AAH35" s="107"/>
      <c r="AAI35" s="107"/>
      <c r="AAJ35" s="107"/>
      <c r="AAK35" s="107"/>
      <c r="AAL35" s="107"/>
      <c r="AAM35" s="107"/>
      <c r="AAN35" s="107"/>
      <c r="AAO35" s="107"/>
      <c r="AAP35" s="107"/>
      <c r="AAQ35" s="107"/>
      <c r="AAR35" s="107"/>
      <c r="AAS35" s="107"/>
      <c r="AAT35" s="107"/>
      <c r="AAU35" s="107"/>
      <c r="AAV35" s="107"/>
      <c r="AAW35" s="107"/>
      <c r="AAX35" s="107"/>
      <c r="AAY35" s="107"/>
      <c r="AAZ35" s="107"/>
      <c r="ABA35" s="107"/>
      <c r="ABB35" s="107"/>
      <c r="ABC35" s="107"/>
      <c r="ABD35" s="107"/>
      <c r="ABE35" s="107"/>
      <c r="ABF35" s="107"/>
      <c r="ABG35" s="107"/>
      <c r="ABH35" s="107"/>
      <c r="ABI35" s="107"/>
      <c r="ABJ35" s="107"/>
      <c r="ABK35" s="107"/>
      <c r="ABL35" s="107"/>
      <c r="ABM35" s="107"/>
      <c r="ABN35" s="107"/>
      <c r="ABO35" s="107"/>
      <c r="ABP35" s="107"/>
      <c r="ABQ35" s="107"/>
      <c r="ABR35" s="107"/>
      <c r="ABS35" s="107"/>
      <c r="ABT35" s="107"/>
      <c r="ABU35" s="107"/>
      <c r="ABV35" s="107"/>
      <c r="ABW35" s="107"/>
      <c r="ABX35" s="107"/>
      <c r="ABY35" s="107"/>
      <c r="ABZ35" s="107"/>
      <c r="ACA35" s="107"/>
      <c r="ACB35" s="107"/>
      <c r="ACC35" s="107"/>
      <c r="ACD35" s="107"/>
      <c r="ACE35" s="107"/>
      <c r="ACF35" s="107"/>
      <c r="ACG35" s="107"/>
      <c r="ACH35" s="107"/>
      <c r="ACI35" s="107"/>
      <c r="ACJ35" s="107"/>
      <c r="ACK35" s="107"/>
      <c r="ACL35" s="107"/>
      <c r="ACM35" s="107"/>
      <c r="ACN35" s="107"/>
      <c r="ACO35" s="107"/>
      <c r="ACP35" s="107"/>
      <c r="ACQ35" s="107"/>
      <c r="ACR35" s="107"/>
      <c r="ACS35" s="107"/>
      <c r="ACT35" s="107"/>
      <c r="ACU35" s="107"/>
      <c r="ACV35" s="107"/>
      <c r="ACW35" s="107"/>
      <c r="ACX35" s="107"/>
      <c r="ACY35" s="107"/>
      <c r="ACZ35" s="107"/>
      <c r="ADA35" s="107"/>
      <c r="ADB35" s="107"/>
      <c r="ADC35" s="107"/>
      <c r="ADD35" s="107"/>
      <c r="ADE35" s="107"/>
      <c r="ADF35" s="107"/>
      <c r="ADG35" s="107"/>
      <c r="ADH35" s="107"/>
      <c r="ADI35" s="107"/>
      <c r="ADJ35" s="107"/>
      <c r="ADK35" s="107"/>
      <c r="ADL35" s="107"/>
      <c r="ADM35" s="107"/>
      <c r="ADN35" s="107"/>
      <c r="ADO35" s="107"/>
      <c r="ADP35" s="107"/>
      <c r="ADQ35" s="107"/>
      <c r="ADR35" s="107"/>
      <c r="ADS35" s="107"/>
      <c r="ADT35" s="107"/>
      <c r="ADU35" s="107"/>
      <c r="ADV35" s="107"/>
      <c r="ADW35" s="107"/>
      <c r="ADX35" s="107"/>
      <c r="ADY35" s="107"/>
      <c r="ADZ35" s="107"/>
      <c r="AEA35" s="107"/>
      <c r="AEB35" s="107"/>
      <c r="AEC35" s="107"/>
      <c r="AED35" s="107"/>
      <c r="AEE35" s="107"/>
      <c r="AEF35" s="107"/>
      <c r="AEG35" s="107"/>
      <c r="AEH35" s="107"/>
      <c r="AEI35" s="107"/>
      <c r="AEJ35" s="107"/>
      <c r="AEK35" s="107"/>
      <c r="AEL35" s="107"/>
      <c r="AEM35" s="107"/>
      <c r="AEN35" s="107"/>
      <c r="AEO35" s="107"/>
      <c r="AEP35" s="107"/>
      <c r="AEQ35" s="107"/>
      <c r="AER35" s="107"/>
      <c r="AES35" s="107"/>
      <c r="AET35" s="107"/>
      <c r="AEU35" s="107"/>
      <c r="AEV35" s="107"/>
      <c r="AEW35" s="107"/>
      <c r="AEX35" s="107"/>
      <c r="AEY35" s="107"/>
      <c r="AEZ35" s="107"/>
      <c r="AFA35" s="107"/>
      <c r="AFB35" s="107"/>
      <c r="AFC35" s="107"/>
      <c r="AFD35" s="107"/>
      <c r="AFE35" s="107"/>
      <c r="AFF35" s="107"/>
      <c r="AFG35" s="107"/>
      <c r="AFH35" s="107"/>
      <c r="AFI35" s="107"/>
      <c r="AFJ35" s="107"/>
      <c r="AFK35" s="107"/>
      <c r="AFL35" s="107"/>
      <c r="AFM35" s="107"/>
      <c r="AFN35" s="107"/>
      <c r="AFO35" s="107"/>
      <c r="AFP35" s="107"/>
      <c r="AFQ35" s="107"/>
      <c r="AFR35" s="107"/>
      <c r="AFS35" s="107"/>
      <c r="AFT35" s="107"/>
      <c r="AFU35" s="107"/>
      <c r="AFV35" s="107"/>
      <c r="AFW35" s="107"/>
      <c r="AFX35" s="107"/>
      <c r="AFY35" s="107"/>
      <c r="AFZ35" s="107"/>
      <c r="AGA35" s="107"/>
      <c r="AGB35" s="107"/>
      <c r="AGC35" s="107"/>
      <c r="AGD35" s="107"/>
      <c r="AGE35" s="107"/>
      <c r="AGF35" s="107"/>
      <c r="AGG35" s="107"/>
      <c r="AGH35" s="107"/>
      <c r="AGI35" s="107"/>
      <c r="AGJ35" s="107"/>
      <c r="AGK35" s="107"/>
      <c r="AGL35" s="107"/>
      <c r="AGM35" s="107"/>
      <c r="AGN35" s="107"/>
      <c r="AGO35" s="107"/>
      <c r="AGP35" s="107"/>
      <c r="AGQ35" s="107"/>
      <c r="AGR35" s="107"/>
      <c r="AGS35" s="107"/>
      <c r="AGT35" s="107"/>
      <c r="AGU35" s="107"/>
      <c r="AGV35" s="107"/>
      <c r="AGW35" s="107"/>
      <c r="AGX35" s="107"/>
      <c r="AGY35" s="107"/>
      <c r="AGZ35" s="107"/>
      <c r="AHA35" s="107"/>
      <c r="AHB35" s="107"/>
      <c r="AHC35" s="107"/>
      <c r="AHD35" s="107"/>
      <c r="AHE35" s="107"/>
      <c r="AHF35" s="107"/>
      <c r="AHG35" s="107"/>
      <c r="AHH35" s="107"/>
      <c r="AHI35" s="107"/>
      <c r="AHJ35" s="107"/>
      <c r="AHK35" s="107"/>
      <c r="AHL35" s="107"/>
      <c r="AHM35" s="107"/>
      <c r="AHN35" s="107"/>
      <c r="AHO35" s="107"/>
      <c r="AHP35" s="107"/>
      <c r="AHQ35" s="107"/>
      <c r="AHR35" s="107"/>
      <c r="AHS35" s="107"/>
      <c r="AHT35" s="107"/>
      <c r="AHU35" s="107"/>
      <c r="AHV35" s="107"/>
      <c r="AHW35" s="107"/>
      <c r="AHX35" s="107"/>
      <c r="AHY35" s="107"/>
      <c r="AHZ35" s="107"/>
      <c r="AIA35" s="107"/>
      <c r="AIB35" s="107"/>
      <c r="AIC35" s="107"/>
      <c r="AID35" s="107"/>
      <c r="AIE35" s="107"/>
      <c r="AIF35" s="107"/>
      <c r="AIG35" s="107"/>
      <c r="AIH35" s="107"/>
      <c r="AII35" s="107"/>
      <c r="AIJ35" s="107"/>
      <c r="AIK35" s="107"/>
      <c r="AIL35" s="107"/>
      <c r="AIM35" s="107"/>
      <c r="AIN35" s="107"/>
    </row>
    <row r="36" spans="1:924" s="86" customFormat="1" ht="18.75" customHeight="1" x14ac:dyDescent="0.3">
      <c r="A36" s="135"/>
      <c r="B36" s="61">
        <v>352016073952855</v>
      </c>
      <c r="C36" s="62" t="s">
        <v>8</v>
      </c>
      <c r="D36" s="62" t="s">
        <v>35</v>
      </c>
      <c r="E36" s="62" t="s">
        <v>10</v>
      </c>
      <c r="F36" s="75" t="s">
        <v>15</v>
      </c>
      <c r="G36" s="62">
        <f t="shared" si="2"/>
        <v>0</v>
      </c>
      <c r="H36" s="136"/>
      <c r="I36" s="62" t="s">
        <v>15</v>
      </c>
      <c r="J36" s="62">
        <f t="shared" si="3"/>
        <v>1</v>
      </c>
      <c r="K36" s="136"/>
      <c r="L36" s="75" t="s">
        <v>15</v>
      </c>
      <c r="M36" s="62" t="s">
        <v>36</v>
      </c>
      <c r="N36" s="62">
        <f t="shared" si="1"/>
        <v>0</v>
      </c>
      <c r="O36" s="133"/>
      <c r="P36" s="62"/>
      <c r="Q36" s="62"/>
      <c r="R36" s="62" t="s">
        <v>443</v>
      </c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07"/>
      <c r="DS36" s="107"/>
      <c r="DT36" s="107"/>
      <c r="DU36" s="107"/>
      <c r="DV36" s="107"/>
      <c r="DW36" s="107"/>
      <c r="DX36" s="107"/>
      <c r="DY36" s="107"/>
      <c r="DZ36" s="107"/>
      <c r="EA36" s="107"/>
      <c r="EB36" s="107"/>
      <c r="EC36" s="107"/>
      <c r="ED36" s="107"/>
      <c r="EE36" s="107"/>
      <c r="EF36" s="107"/>
      <c r="EG36" s="107"/>
      <c r="EH36" s="107"/>
      <c r="EI36" s="107"/>
      <c r="EJ36" s="107"/>
      <c r="EK36" s="107"/>
      <c r="EL36" s="107"/>
      <c r="EM36" s="107"/>
      <c r="EN36" s="107"/>
      <c r="EO36" s="107"/>
      <c r="EP36" s="107"/>
      <c r="EQ36" s="107"/>
      <c r="ER36" s="107"/>
      <c r="ES36" s="107"/>
      <c r="ET36" s="107"/>
      <c r="EU36" s="107"/>
      <c r="EV36" s="107"/>
      <c r="EW36" s="107"/>
      <c r="EX36" s="107"/>
      <c r="EY36" s="107"/>
      <c r="EZ36" s="107"/>
      <c r="FA36" s="107"/>
      <c r="FB36" s="107"/>
      <c r="FC36" s="107"/>
      <c r="FD36" s="107"/>
      <c r="FE36" s="107"/>
      <c r="FF36" s="107"/>
      <c r="FG36" s="107"/>
      <c r="FH36" s="107"/>
      <c r="FI36" s="107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  <c r="HN36" s="107"/>
      <c r="HO36" s="107"/>
      <c r="HP36" s="107"/>
      <c r="HQ36" s="107"/>
      <c r="HR36" s="107"/>
      <c r="HS36" s="107"/>
      <c r="HT36" s="107"/>
      <c r="HU36" s="107"/>
      <c r="HV36" s="107"/>
      <c r="HW36" s="107"/>
      <c r="HX36" s="107"/>
      <c r="HY36" s="107"/>
      <c r="HZ36" s="107"/>
      <c r="IA36" s="107"/>
      <c r="IB36" s="107"/>
      <c r="IC36" s="107"/>
      <c r="ID36" s="107"/>
      <c r="IE36" s="107"/>
      <c r="IF36" s="107"/>
      <c r="IG36" s="107"/>
      <c r="IH36" s="107"/>
      <c r="II36" s="107"/>
      <c r="IJ36" s="107"/>
      <c r="IK36" s="107"/>
      <c r="IL36" s="107"/>
      <c r="IM36" s="107"/>
      <c r="IN36" s="107"/>
      <c r="IO36" s="107"/>
      <c r="IP36" s="107"/>
      <c r="IQ36" s="107"/>
      <c r="IR36" s="107"/>
      <c r="IS36" s="107"/>
      <c r="IT36" s="107"/>
      <c r="IU36" s="107"/>
      <c r="IV36" s="107"/>
      <c r="IW36" s="107"/>
      <c r="IX36" s="107"/>
      <c r="IY36" s="107"/>
      <c r="IZ36" s="107"/>
      <c r="JA36" s="107"/>
      <c r="JB36" s="107"/>
      <c r="JC36" s="107"/>
      <c r="JD36" s="107"/>
      <c r="JE36" s="107"/>
      <c r="JF36" s="107"/>
      <c r="JG36" s="107"/>
      <c r="JH36" s="107"/>
      <c r="JI36" s="107"/>
      <c r="JJ36" s="107"/>
      <c r="JK36" s="107"/>
      <c r="JL36" s="107"/>
      <c r="JM36" s="107"/>
      <c r="JN36" s="107"/>
      <c r="JO36" s="107"/>
      <c r="JP36" s="107"/>
      <c r="JQ36" s="107"/>
      <c r="JR36" s="107"/>
      <c r="JS36" s="107"/>
      <c r="JT36" s="107"/>
      <c r="JU36" s="107"/>
      <c r="JV36" s="107"/>
      <c r="JW36" s="107"/>
      <c r="JX36" s="107"/>
      <c r="JY36" s="107"/>
      <c r="JZ36" s="107"/>
      <c r="KA36" s="107"/>
      <c r="KB36" s="107"/>
      <c r="KC36" s="107"/>
      <c r="KD36" s="107"/>
      <c r="KE36" s="107"/>
      <c r="KF36" s="107"/>
      <c r="KG36" s="107"/>
      <c r="KH36" s="107"/>
      <c r="KI36" s="107"/>
      <c r="KJ36" s="107"/>
      <c r="KK36" s="107"/>
      <c r="KL36" s="107"/>
      <c r="KM36" s="107"/>
      <c r="KN36" s="107"/>
      <c r="KO36" s="107"/>
      <c r="KP36" s="107"/>
      <c r="KQ36" s="107"/>
      <c r="KR36" s="107"/>
      <c r="KS36" s="107"/>
      <c r="KT36" s="107"/>
      <c r="KU36" s="107"/>
      <c r="KV36" s="107"/>
      <c r="KW36" s="107"/>
      <c r="KX36" s="107"/>
      <c r="KY36" s="107"/>
      <c r="KZ36" s="107"/>
      <c r="LA36" s="107"/>
      <c r="LB36" s="107"/>
      <c r="LC36" s="107"/>
      <c r="LD36" s="107"/>
      <c r="LE36" s="107"/>
      <c r="LF36" s="107"/>
      <c r="LG36" s="107"/>
      <c r="LH36" s="107"/>
      <c r="LI36" s="107"/>
      <c r="LJ36" s="107"/>
      <c r="LK36" s="107"/>
      <c r="LL36" s="107"/>
      <c r="LM36" s="107"/>
      <c r="LN36" s="107"/>
      <c r="LO36" s="107"/>
      <c r="LP36" s="107"/>
      <c r="LQ36" s="107"/>
      <c r="LR36" s="107"/>
      <c r="LS36" s="107"/>
      <c r="LT36" s="107"/>
      <c r="LU36" s="107"/>
      <c r="LV36" s="107"/>
      <c r="LW36" s="107"/>
      <c r="LX36" s="107"/>
      <c r="LY36" s="107"/>
      <c r="LZ36" s="107"/>
      <c r="MA36" s="107"/>
      <c r="MB36" s="107"/>
      <c r="MC36" s="107"/>
      <c r="MD36" s="107"/>
      <c r="ME36" s="107"/>
      <c r="MF36" s="107"/>
      <c r="MG36" s="107"/>
      <c r="MH36" s="107"/>
      <c r="MI36" s="107"/>
      <c r="MJ36" s="107"/>
      <c r="MK36" s="107"/>
      <c r="ML36" s="107"/>
      <c r="MM36" s="107"/>
      <c r="MN36" s="107"/>
      <c r="MO36" s="107"/>
      <c r="MP36" s="107"/>
      <c r="MQ36" s="107"/>
      <c r="MR36" s="107"/>
      <c r="MS36" s="107"/>
      <c r="MT36" s="107"/>
      <c r="MU36" s="107"/>
      <c r="MV36" s="107"/>
      <c r="MW36" s="107"/>
      <c r="MX36" s="107"/>
      <c r="MY36" s="107"/>
      <c r="MZ36" s="107"/>
      <c r="NA36" s="107"/>
      <c r="NB36" s="107"/>
      <c r="NC36" s="107"/>
      <c r="ND36" s="107"/>
      <c r="NE36" s="107"/>
      <c r="NF36" s="107"/>
      <c r="NG36" s="107"/>
      <c r="NH36" s="107"/>
      <c r="NI36" s="107"/>
      <c r="NJ36" s="107"/>
      <c r="NK36" s="107"/>
      <c r="NL36" s="107"/>
      <c r="NM36" s="107"/>
      <c r="NN36" s="107"/>
      <c r="NO36" s="107"/>
      <c r="NP36" s="107"/>
      <c r="NQ36" s="107"/>
      <c r="NR36" s="107"/>
      <c r="NS36" s="107"/>
      <c r="NT36" s="107"/>
      <c r="NU36" s="107"/>
      <c r="NV36" s="107"/>
      <c r="NW36" s="107"/>
      <c r="NX36" s="107"/>
      <c r="NY36" s="107"/>
      <c r="NZ36" s="107"/>
      <c r="OA36" s="107"/>
      <c r="OB36" s="107"/>
      <c r="OC36" s="107"/>
      <c r="OD36" s="107"/>
      <c r="OE36" s="107"/>
      <c r="OF36" s="107"/>
      <c r="OG36" s="107"/>
      <c r="OH36" s="107"/>
      <c r="OI36" s="107"/>
      <c r="OJ36" s="107"/>
      <c r="OK36" s="107"/>
      <c r="OL36" s="107"/>
      <c r="OM36" s="107"/>
      <c r="ON36" s="107"/>
      <c r="OO36" s="107"/>
      <c r="OP36" s="107"/>
      <c r="OQ36" s="107"/>
      <c r="OR36" s="107"/>
      <c r="OS36" s="107"/>
      <c r="OT36" s="107"/>
      <c r="OU36" s="107"/>
      <c r="OV36" s="107"/>
      <c r="OW36" s="107"/>
      <c r="OX36" s="107"/>
      <c r="OY36" s="107"/>
      <c r="OZ36" s="107"/>
      <c r="PA36" s="107"/>
      <c r="PB36" s="107"/>
      <c r="PC36" s="107"/>
      <c r="PD36" s="107"/>
      <c r="PE36" s="107"/>
      <c r="PF36" s="107"/>
      <c r="PG36" s="107"/>
      <c r="PH36" s="107"/>
      <c r="PI36" s="107"/>
      <c r="PJ36" s="107"/>
      <c r="PK36" s="107"/>
      <c r="PL36" s="107"/>
      <c r="PM36" s="107"/>
      <c r="PN36" s="107"/>
      <c r="PO36" s="107"/>
      <c r="PP36" s="107"/>
      <c r="PQ36" s="107"/>
      <c r="PR36" s="107"/>
      <c r="PS36" s="107"/>
      <c r="PT36" s="107"/>
      <c r="PU36" s="107"/>
      <c r="PV36" s="107"/>
      <c r="PW36" s="107"/>
      <c r="PX36" s="107"/>
      <c r="PY36" s="107"/>
      <c r="PZ36" s="107"/>
      <c r="QA36" s="107"/>
      <c r="QB36" s="107"/>
      <c r="QC36" s="107"/>
      <c r="QD36" s="107"/>
      <c r="QE36" s="107"/>
      <c r="QF36" s="107"/>
      <c r="QG36" s="107"/>
      <c r="QH36" s="107"/>
      <c r="QI36" s="107"/>
      <c r="QJ36" s="107"/>
      <c r="QK36" s="107"/>
      <c r="QL36" s="107"/>
      <c r="QM36" s="107"/>
      <c r="QN36" s="107"/>
      <c r="QO36" s="107"/>
      <c r="QP36" s="107"/>
      <c r="QQ36" s="107"/>
      <c r="QR36" s="107"/>
      <c r="QS36" s="107"/>
      <c r="QT36" s="107"/>
      <c r="QU36" s="107"/>
      <c r="QV36" s="107"/>
      <c r="QW36" s="107"/>
      <c r="QX36" s="107"/>
      <c r="QY36" s="107"/>
      <c r="QZ36" s="107"/>
      <c r="RA36" s="107"/>
      <c r="RB36" s="107"/>
      <c r="RC36" s="107"/>
      <c r="RD36" s="107"/>
      <c r="RE36" s="107"/>
      <c r="RF36" s="107"/>
      <c r="RG36" s="107"/>
      <c r="RH36" s="107"/>
      <c r="RI36" s="107"/>
      <c r="RJ36" s="107"/>
      <c r="RK36" s="107"/>
      <c r="RL36" s="107"/>
      <c r="RM36" s="107"/>
      <c r="RN36" s="107"/>
      <c r="RO36" s="107"/>
      <c r="RP36" s="107"/>
      <c r="RQ36" s="107"/>
      <c r="RR36" s="107"/>
      <c r="RS36" s="107"/>
      <c r="RT36" s="107"/>
      <c r="RU36" s="107"/>
      <c r="RV36" s="107"/>
      <c r="RW36" s="107"/>
      <c r="RX36" s="107"/>
      <c r="RY36" s="107"/>
      <c r="RZ36" s="107"/>
      <c r="SA36" s="107"/>
      <c r="SB36" s="107"/>
      <c r="SC36" s="107"/>
      <c r="SD36" s="107"/>
      <c r="SE36" s="107"/>
      <c r="SF36" s="107"/>
      <c r="SG36" s="107"/>
      <c r="SH36" s="107"/>
      <c r="SI36" s="107"/>
      <c r="SJ36" s="107"/>
      <c r="SK36" s="107"/>
      <c r="SL36" s="107"/>
      <c r="SM36" s="107"/>
      <c r="SN36" s="107"/>
      <c r="SO36" s="107"/>
      <c r="SP36" s="107"/>
      <c r="SQ36" s="107"/>
      <c r="SR36" s="107"/>
      <c r="SS36" s="107"/>
      <c r="ST36" s="107"/>
      <c r="SU36" s="107"/>
      <c r="SV36" s="107"/>
      <c r="SW36" s="107"/>
      <c r="SX36" s="107"/>
      <c r="SY36" s="107"/>
      <c r="SZ36" s="107"/>
      <c r="TA36" s="107"/>
      <c r="TB36" s="107"/>
      <c r="TC36" s="107"/>
      <c r="TD36" s="107"/>
      <c r="TE36" s="107"/>
      <c r="TF36" s="107"/>
      <c r="TG36" s="107"/>
      <c r="TH36" s="107"/>
      <c r="TI36" s="107"/>
      <c r="TJ36" s="107"/>
      <c r="TK36" s="107"/>
      <c r="TL36" s="107"/>
      <c r="TM36" s="107"/>
      <c r="TN36" s="107"/>
      <c r="TO36" s="107"/>
      <c r="TP36" s="107"/>
      <c r="TQ36" s="107"/>
      <c r="TR36" s="107"/>
      <c r="TS36" s="107"/>
      <c r="TT36" s="107"/>
      <c r="TU36" s="107"/>
      <c r="TV36" s="107"/>
      <c r="TW36" s="107"/>
      <c r="TX36" s="107"/>
      <c r="TY36" s="107"/>
      <c r="TZ36" s="107"/>
      <c r="UA36" s="107"/>
      <c r="UB36" s="107"/>
      <c r="UC36" s="107"/>
      <c r="UD36" s="107"/>
      <c r="UE36" s="107"/>
      <c r="UF36" s="107"/>
      <c r="UG36" s="107"/>
      <c r="UH36" s="107"/>
      <c r="UI36" s="107"/>
      <c r="UJ36" s="107"/>
      <c r="UK36" s="107"/>
      <c r="UL36" s="107"/>
      <c r="UM36" s="107"/>
      <c r="UN36" s="107"/>
      <c r="UO36" s="107"/>
      <c r="UP36" s="107"/>
      <c r="UQ36" s="107"/>
      <c r="UR36" s="107"/>
      <c r="US36" s="107"/>
      <c r="UT36" s="107"/>
      <c r="UU36" s="107"/>
      <c r="UV36" s="107"/>
      <c r="UW36" s="107"/>
      <c r="UX36" s="107"/>
      <c r="UY36" s="107"/>
      <c r="UZ36" s="107"/>
      <c r="VA36" s="107"/>
      <c r="VB36" s="107"/>
      <c r="VC36" s="107"/>
      <c r="VD36" s="107"/>
      <c r="VE36" s="107"/>
      <c r="VF36" s="107"/>
      <c r="VG36" s="107"/>
      <c r="VH36" s="107"/>
      <c r="VI36" s="107"/>
      <c r="VJ36" s="107"/>
      <c r="VK36" s="107"/>
      <c r="VL36" s="107"/>
      <c r="VM36" s="107"/>
      <c r="VN36" s="107"/>
      <c r="VO36" s="107"/>
      <c r="VP36" s="107"/>
      <c r="VQ36" s="107"/>
      <c r="VR36" s="107"/>
      <c r="VS36" s="107"/>
      <c r="VT36" s="107"/>
      <c r="VU36" s="107"/>
      <c r="VV36" s="107"/>
      <c r="VW36" s="107"/>
      <c r="VX36" s="107"/>
      <c r="VY36" s="107"/>
      <c r="VZ36" s="107"/>
      <c r="WA36" s="107"/>
      <c r="WB36" s="107"/>
      <c r="WC36" s="107"/>
      <c r="WD36" s="107"/>
      <c r="WE36" s="107"/>
      <c r="WF36" s="107"/>
      <c r="WG36" s="107"/>
      <c r="WH36" s="107"/>
      <c r="WI36" s="107"/>
      <c r="WJ36" s="107"/>
      <c r="WK36" s="107"/>
      <c r="WL36" s="107"/>
      <c r="WM36" s="107"/>
      <c r="WN36" s="107"/>
      <c r="WO36" s="107"/>
      <c r="WP36" s="107"/>
      <c r="WQ36" s="107"/>
      <c r="WR36" s="107"/>
      <c r="WS36" s="107"/>
      <c r="WT36" s="107"/>
      <c r="WU36" s="107"/>
      <c r="WV36" s="107"/>
      <c r="WW36" s="107"/>
      <c r="WX36" s="107"/>
      <c r="WY36" s="107"/>
      <c r="WZ36" s="107"/>
      <c r="XA36" s="107"/>
      <c r="XB36" s="107"/>
      <c r="XC36" s="107"/>
      <c r="XD36" s="107"/>
      <c r="XE36" s="107"/>
      <c r="XF36" s="107"/>
      <c r="XG36" s="107"/>
      <c r="XH36" s="107"/>
      <c r="XI36" s="107"/>
      <c r="XJ36" s="107"/>
      <c r="XK36" s="107"/>
      <c r="XL36" s="107"/>
      <c r="XM36" s="107"/>
      <c r="XN36" s="107"/>
      <c r="XO36" s="107"/>
      <c r="XP36" s="107"/>
      <c r="XQ36" s="107"/>
      <c r="XR36" s="107"/>
      <c r="XS36" s="107"/>
      <c r="XT36" s="107"/>
      <c r="XU36" s="107"/>
      <c r="XV36" s="107"/>
      <c r="XW36" s="107"/>
      <c r="XX36" s="107"/>
      <c r="XY36" s="107"/>
      <c r="XZ36" s="107"/>
      <c r="YA36" s="107"/>
      <c r="YB36" s="107"/>
      <c r="YC36" s="107"/>
      <c r="YD36" s="107"/>
      <c r="YE36" s="107"/>
      <c r="YF36" s="107"/>
      <c r="YG36" s="107"/>
      <c r="YH36" s="107"/>
      <c r="YI36" s="107"/>
      <c r="YJ36" s="107"/>
      <c r="YK36" s="107"/>
      <c r="YL36" s="107"/>
      <c r="YM36" s="107"/>
      <c r="YN36" s="107"/>
      <c r="YO36" s="107"/>
      <c r="YP36" s="107"/>
      <c r="YQ36" s="107"/>
      <c r="YR36" s="107"/>
      <c r="YS36" s="107"/>
      <c r="YT36" s="107"/>
      <c r="YU36" s="107"/>
      <c r="YV36" s="107"/>
      <c r="YW36" s="107"/>
      <c r="YX36" s="107"/>
      <c r="YY36" s="107"/>
      <c r="YZ36" s="107"/>
      <c r="ZA36" s="107"/>
      <c r="ZB36" s="107"/>
      <c r="ZC36" s="107"/>
      <c r="ZD36" s="107"/>
      <c r="ZE36" s="107"/>
      <c r="ZF36" s="107"/>
      <c r="ZG36" s="107"/>
      <c r="ZH36" s="107"/>
      <c r="ZI36" s="107"/>
      <c r="ZJ36" s="107"/>
      <c r="ZK36" s="107"/>
      <c r="ZL36" s="107"/>
      <c r="ZM36" s="107"/>
      <c r="ZN36" s="107"/>
      <c r="ZO36" s="107"/>
      <c r="ZP36" s="107"/>
      <c r="ZQ36" s="107"/>
      <c r="ZR36" s="107"/>
      <c r="ZS36" s="107"/>
      <c r="ZT36" s="107"/>
      <c r="ZU36" s="107"/>
      <c r="ZV36" s="107"/>
      <c r="ZW36" s="107"/>
      <c r="ZX36" s="107"/>
      <c r="ZY36" s="107"/>
      <c r="ZZ36" s="107"/>
      <c r="AAA36" s="107"/>
      <c r="AAB36" s="107"/>
      <c r="AAC36" s="107"/>
      <c r="AAD36" s="107"/>
      <c r="AAE36" s="107"/>
      <c r="AAF36" s="107"/>
      <c r="AAG36" s="107"/>
      <c r="AAH36" s="107"/>
      <c r="AAI36" s="107"/>
      <c r="AAJ36" s="107"/>
      <c r="AAK36" s="107"/>
      <c r="AAL36" s="107"/>
      <c r="AAM36" s="107"/>
      <c r="AAN36" s="107"/>
      <c r="AAO36" s="107"/>
      <c r="AAP36" s="107"/>
      <c r="AAQ36" s="107"/>
      <c r="AAR36" s="107"/>
      <c r="AAS36" s="107"/>
      <c r="AAT36" s="107"/>
      <c r="AAU36" s="107"/>
      <c r="AAV36" s="107"/>
      <c r="AAW36" s="107"/>
      <c r="AAX36" s="107"/>
      <c r="AAY36" s="107"/>
      <c r="AAZ36" s="107"/>
      <c r="ABA36" s="107"/>
      <c r="ABB36" s="107"/>
      <c r="ABC36" s="107"/>
      <c r="ABD36" s="107"/>
      <c r="ABE36" s="107"/>
      <c r="ABF36" s="107"/>
      <c r="ABG36" s="107"/>
      <c r="ABH36" s="107"/>
      <c r="ABI36" s="107"/>
      <c r="ABJ36" s="107"/>
      <c r="ABK36" s="107"/>
      <c r="ABL36" s="107"/>
      <c r="ABM36" s="107"/>
      <c r="ABN36" s="107"/>
      <c r="ABO36" s="107"/>
      <c r="ABP36" s="107"/>
      <c r="ABQ36" s="107"/>
      <c r="ABR36" s="107"/>
      <c r="ABS36" s="107"/>
      <c r="ABT36" s="107"/>
      <c r="ABU36" s="107"/>
      <c r="ABV36" s="107"/>
      <c r="ABW36" s="107"/>
      <c r="ABX36" s="107"/>
      <c r="ABY36" s="107"/>
      <c r="ABZ36" s="107"/>
      <c r="ACA36" s="107"/>
      <c r="ACB36" s="107"/>
      <c r="ACC36" s="107"/>
      <c r="ACD36" s="107"/>
      <c r="ACE36" s="107"/>
      <c r="ACF36" s="107"/>
      <c r="ACG36" s="107"/>
      <c r="ACH36" s="107"/>
      <c r="ACI36" s="107"/>
      <c r="ACJ36" s="107"/>
      <c r="ACK36" s="107"/>
      <c r="ACL36" s="107"/>
      <c r="ACM36" s="107"/>
      <c r="ACN36" s="107"/>
      <c r="ACO36" s="107"/>
      <c r="ACP36" s="107"/>
      <c r="ACQ36" s="107"/>
      <c r="ACR36" s="107"/>
      <c r="ACS36" s="107"/>
      <c r="ACT36" s="107"/>
      <c r="ACU36" s="107"/>
      <c r="ACV36" s="107"/>
      <c r="ACW36" s="107"/>
      <c r="ACX36" s="107"/>
      <c r="ACY36" s="107"/>
      <c r="ACZ36" s="107"/>
      <c r="ADA36" s="107"/>
      <c r="ADB36" s="107"/>
      <c r="ADC36" s="107"/>
      <c r="ADD36" s="107"/>
      <c r="ADE36" s="107"/>
      <c r="ADF36" s="107"/>
      <c r="ADG36" s="107"/>
      <c r="ADH36" s="107"/>
      <c r="ADI36" s="107"/>
      <c r="ADJ36" s="107"/>
      <c r="ADK36" s="107"/>
      <c r="ADL36" s="107"/>
      <c r="ADM36" s="107"/>
      <c r="ADN36" s="107"/>
      <c r="ADO36" s="107"/>
      <c r="ADP36" s="107"/>
      <c r="ADQ36" s="107"/>
      <c r="ADR36" s="107"/>
      <c r="ADS36" s="107"/>
      <c r="ADT36" s="107"/>
      <c r="ADU36" s="107"/>
      <c r="ADV36" s="107"/>
      <c r="ADW36" s="107"/>
      <c r="ADX36" s="107"/>
      <c r="ADY36" s="107"/>
      <c r="ADZ36" s="107"/>
      <c r="AEA36" s="107"/>
      <c r="AEB36" s="107"/>
      <c r="AEC36" s="107"/>
      <c r="AED36" s="107"/>
      <c r="AEE36" s="107"/>
      <c r="AEF36" s="107"/>
      <c r="AEG36" s="107"/>
      <c r="AEH36" s="107"/>
      <c r="AEI36" s="107"/>
      <c r="AEJ36" s="107"/>
      <c r="AEK36" s="107"/>
      <c r="AEL36" s="107"/>
      <c r="AEM36" s="107"/>
      <c r="AEN36" s="107"/>
      <c r="AEO36" s="107"/>
      <c r="AEP36" s="107"/>
      <c r="AEQ36" s="107"/>
      <c r="AER36" s="107"/>
      <c r="AES36" s="107"/>
      <c r="AET36" s="107"/>
      <c r="AEU36" s="107"/>
      <c r="AEV36" s="107"/>
      <c r="AEW36" s="107"/>
      <c r="AEX36" s="107"/>
      <c r="AEY36" s="107"/>
      <c r="AEZ36" s="107"/>
      <c r="AFA36" s="107"/>
      <c r="AFB36" s="107"/>
      <c r="AFC36" s="107"/>
      <c r="AFD36" s="107"/>
      <c r="AFE36" s="107"/>
      <c r="AFF36" s="107"/>
      <c r="AFG36" s="107"/>
      <c r="AFH36" s="107"/>
      <c r="AFI36" s="107"/>
      <c r="AFJ36" s="107"/>
      <c r="AFK36" s="107"/>
      <c r="AFL36" s="107"/>
      <c r="AFM36" s="107"/>
      <c r="AFN36" s="107"/>
      <c r="AFO36" s="107"/>
      <c r="AFP36" s="107"/>
      <c r="AFQ36" s="107"/>
      <c r="AFR36" s="107"/>
      <c r="AFS36" s="107"/>
      <c r="AFT36" s="107"/>
      <c r="AFU36" s="107"/>
      <c r="AFV36" s="107"/>
      <c r="AFW36" s="107"/>
      <c r="AFX36" s="107"/>
      <c r="AFY36" s="107"/>
      <c r="AFZ36" s="107"/>
      <c r="AGA36" s="107"/>
      <c r="AGB36" s="107"/>
      <c r="AGC36" s="107"/>
      <c r="AGD36" s="107"/>
      <c r="AGE36" s="107"/>
      <c r="AGF36" s="107"/>
      <c r="AGG36" s="107"/>
      <c r="AGH36" s="107"/>
      <c r="AGI36" s="107"/>
      <c r="AGJ36" s="107"/>
      <c r="AGK36" s="107"/>
      <c r="AGL36" s="107"/>
      <c r="AGM36" s="107"/>
      <c r="AGN36" s="107"/>
      <c r="AGO36" s="107"/>
      <c r="AGP36" s="107"/>
      <c r="AGQ36" s="107"/>
      <c r="AGR36" s="107"/>
      <c r="AGS36" s="107"/>
      <c r="AGT36" s="107"/>
      <c r="AGU36" s="107"/>
      <c r="AGV36" s="107"/>
      <c r="AGW36" s="107"/>
      <c r="AGX36" s="107"/>
      <c r="AGY36" s="107"/>
      <c r="AGZ36" s="107"/>
      <c r="AHA36" s="107"/>
      <c r="AHB36" s="107"/>
      <c r="AHC36" s="107"/>
      <c r="AHD36" s="107"/>
      <c r="AHE36" s="107"/>
      <c r="AHF36" s="107"/>
      <c r="AHG36" s="107"/>
      <c r="AHH36" s="107"/>
      <c r="AHI36" s="107"/>
      <c r="AHJ36" s="107"/>
      <c r="AHK36" s="107"/>
      <c r="AHL36" s="107"/>
      <c r="AHM36" s="107"/>
      <c r="AHN36" s="107"/>
      <c r="AHO36" s="107"/>
      <c r="AHP36" s="107"/>
      <c r="AHQ36" s="107"/>
      <c r="AHR36" s="107"/>
      <c r="AHS36" s="107"/>
      <c r="AHT36" s="107"/>
      <c r="AHU36" s="107"/>
      <c r="AHV36" s="107"/>
      <c r="AHW36" s="107"/>
      <c r="AHX36" s="107"/>
      <c r="AHY36" s="107"/>
      <c r="AHZ36" s="107"/>
      <c r="AIA36" s="107"/>
      <c r="AIB36" s="107"/>
      <c r="AIC36" s="107"/>
      <c r="AID36" s="107"/>
      <c r="AIE36" s="107"/>
      <c r="AIF36" s="107"/>
      <c r="AIG36" s="107"/>
      <c r="AIH36" s="107"/>
      <c r="AII36" s="107"/>
      <c r="AIJ36" s="107"/>
      <c r="AIK36" s="107"/>
      <c r="AIL36" s="107"/>
      <c r="AIM36" s="107"/>
      <c r="AIN36" s="107"/>
    </row>
    <row r="37" spans="1:924" s="86" customFormat="1" ht="18.75" customHeight="1" x14ac:dyDescent="0.3">
      <c r="A37" s="135"/>
      <c r="B37" s="61">
        <v>359232060252968</v>
      </c>
      <c r="C37" s="62" t="s">
        <v>8</v>
      </c>
      <c r="D37" s="62" t="s">
        <v>35</v>
      </c>
      <c r="E37" s="62" t="s">
        <v>15</v>
      </c>
      <c r="F37" s="75" t="s">
        <v>36</v>
      </c>
      <c r="G37" s="62">
        <f t="shared" si="2"/>
        <v>0</v>
      </c>
      <c r="H37" s="136"/>
      <c r="I37" s="62" t="s">
        <v>36</v>
      </c>
      <c r="J37" s="62">
        <f t="shared" si="3"/>
        <v>1</v>
      </c>
      <c r="K37" s="136"/>
      <c r="L37" s="75" t="s">
        <v>36</v>
      </c>
      <c r="M37" s="62" t="s">
        <v>36</v>
      </c>
      <c r="N37" s="62">
        <f t="shared" si="1"/>
        <v>1</v>
      </c>
      <c r="O37" s="133"/>
      <c r="P37" s="62"/>
      <c r="Q37" s="62"/>
      <c r="R37" s="62" t="s">
        <v>444</v>
      </c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07"/>
      <c r="DS37" s="107"/>
      <c r="DT37" s="107"/>
      <c r="DU37" s="107"/>
      <c r="DV37" s="107"/>
      <c r="DW37" s="107"/>
      <c r="DX37" s="107"/>
      <c r="DY37" s="107"/>
      <c r="DZ37" s="107"/>
      <c r="EA37" s="107"/>
      <c r="EB37" s="107"/>
      <c r="EC37" s="107"/>
      <c r="ED37" s="107"/>
      <c r="EE37" s="107"/>
      <c r="EF37" s="107"/>
      <c r="EG37" s="107"/>
      <c r="EH37" s="107"/>
      <c r="EI37" s="107"/>
      <c r="EJ37" s="107"/>
      <c r="EK37" s="107"/>
      <c r="EL37" s="107"/>
      <c r="EM37" s="107"/>
      <c r="EN37" s="107"/>
      <c r="EO37" s="107"/>
      <c r="EP37" s="107"/>
      <c r="EQ37" s="107"/>
      <c r="ER37" s="107"/>
      <c r="ES37" s="107"/>
      <c r="ET37" s="107"/>
      <c r="EU37" s="107"/>
      <c r="EV37" s="107"/>
      <c r="EW37" s="107"/>
      <c r="EX37" s="107"/>
      <c r="EY37" s="107"/>
      <c r="EZ37" s="107"/>
      <c r="FA37" s="107"/>
      <c r="FB37" s="107"/>
      <c r="FC37" s="107"/>
      <c r="FD37" s="107"/>
      <c r="FE37" s="107"/>
      <c r="FF37" s="107"/>
      <c r="FG37" s="107"/>
      <c r="FH37" s="107"/>
      <c r="FI37" s="107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  <c r="HN37" s="107"/>
      <c r="HO37" s="107"/>
      <c r="HP37" s="107"/>
      <c r="HQ37" s="107"/>
      <c r="HR37" s="107"/>
      <c r="HS37" s="107"/>
      <c r="HT37" s="107"/>
      <c r="HU37" s="107"/>
      <c r="HV37" s="107"/>
      <c r="HW37" s="107"/>
      <c r="HX37" s="107"/>
      <c r="HY37" s="107"/>
      <c r="HZ37" s="107"/>
      <c r="IA37" s="107"/>
      <c r="IB37" s="107"/>
      <c r="IC37" s="107"/>
      <c r="ID37" s="107"/>
      <c r="IE37" s="107"/>
      <c r="IF37" s="107"/>
      <c r="IG37" s="107"/>
      <c r="IH37" s="107"/>
      <c r="II37" s="107"/>
      <c r="IJ37" s="107"/>
      <c r="IK37" s="107"/>
      <c r="IL37" s="107"/>
      <c r="IM37" s="107"/>
      <c r="IN37" s="107"/>
      <c r="IO37" s="107"/>
      <c r="IP37" s="107"/>
      <c r="IQ37" s="107"/>
      <c r="IR37" s="107"/>
      <c r="IS37" s="107"/>
      <c r="IT37" s="107"/>
      <c r="IU37" s="107"/>
      <c r="IV37" s="107"/>
      <c r="IW37" s="107"/>
      <c r="IX37" s="107"/>
      <c r="IY37" s="107"/>
      <c r="IZ37" s="107"/>
      <c r="JA37" s="107"/>
      <c r="JB37" s="107"/>
      <c r="JC37" s="107"/>
      <c r="JD37" s="107"/>
      <c r="JE37" s="107"/>
      <c r="JF37" s="107"/>
      <c r="JG37" s="107"/>
      <c r="JH37" s="107"/>
      <c r="JI37" s="107"/>
      <c r="JJ37" s="107"/>
      <c r="JK37" s="107"/>
      <c r="JL37" s="107"/>
      <c r="JM37" s="107"/>
      <c r="JN37" s="107"/>
      <c r="JO37" s="107"/>
      <c r="JP37" s="107"/>
      <c r="JQ37" s="107"/>
      <c r="JR37" s="107"/>
      <c r="JS37" s="107"/>
      <c r="JT37" s="107"/>
      <c r="JU37" s="107"/>
      <c r="JV37" s="107"/>
      <c r="JW37" s="107"/>
      <c r="JX37" s="107"/>
      <c r="JY37" s="107"/>
      <c r="JZ37" s="107"/>
      <c r="KA37" s="107"/>
      <c r="KB37" s="107"/>
      <c r="KC37" s="107"/>
      <c r="KD37" s="107"/>
      <c r="KE37" s="107"/>
      <c r="KF37" s="107"/>
      <c r="KG37" s="107"/>
      <c r="KH37" s="107"/>
      <c r="KI37" s="107"/>
      <c r="KJ37" s="107"/>
      <c r="KK37" s="107"/>
      <c r="KL37" s="107"/>
      <c r="KM37" s="107"/>
      <c r="KN37" s="107"/>
      <c r="KO37" s="107"/>
      <c r="KP37" s="107"/>
      <c r="KQ37" s="107"/>
      <c r="KR37" s="107"/>
      <c r="KS37" s="107"/>
      <c r="KT37" s="107"/>
      <c r="KU37" s="107"/>
      <c r="KV37" s="107"/>
      <c r="KW37" s="107"/>
      <c r="KX37" s="107"/>
      <c r="KY37" s="107"/>
      <c r="KZ37" s="107"/>
      <c r="LA37" s="107"/>
      <c r="LB37" s="107"/>
      <c r="LC37" s="107"/>
      <c r="LD37" s="107"/>
      <c r="LE37" s="107"/>
      <c r="LF37" s="107"/>
      <c r="LG37" s="107"/>
      <c r="LH37" s="107"/>
      <c r="LI37" s="107"/>
      <c r="LJ37" s="107"/>
      <c r="LK37" s="107"/>
      <c r="LL37" s="107"/>
      <c r="LM37" s="107"/>
      <c r="LN37" s="107"/>
      <c r="LO37" s="107"/>
      <c r="LP37" s="107"/>
      <c r="LQ37" s="107"/>
      <c r="LR37" s="107"/>
      <c r="LS37" s="107"/>
      <c r="LT37" s="107"/>
      <c r="LU37" s="107"/>
      <c r="LV37" s="107"/>
      <c r="LW37" s="107"/>
      <c r="LX37" s="107"/>
      <c r="LY37" s="107"/>
      <c r="LZ37" s="107"/>
      <c r="MA37" s="107"/>
      <c r="MB37" s="107"/>
      <c r="MC37" s="107"/>
      <c r="MD37" s="107"/>
      <c r="ME37" s="107"/>
      <c r="MF37" s="107"/>
      <c r="MG37" s="107"/>
      <c r="MH37" s="107"/>
      <c r="MI37" s="107"/>
      <c r="MJ37" s="107"/>
      <c r="MK37" s="107"/>
      <c r="ML37" s="107"/>
      <c r="MM37" s="107"/>
      <c r="MN37" s="107"/>
      <c r="MO37" s="107"/>
      <c r="MP37" s="107"/>
      <c r="MQ37" s="107"/>
      <c r="MR37" s="107"/>
      <c r="MS37" s="107"/>
      <c r="MT37" s="107"/>
      <c r="MU37" s="107"/>
      <c r="MV37" s="107"/>
      <c r="MW37" s="107"/>
      <c r="MX37" s="107"/>
      <c r="MY37" s="107"/>
      <c r="MZ37" s="107"/>
      <c r="NA37" s="107"/>
      <c r="NB37" s="107"/>
      <c r="NC37" s="107"/>
      <c r="ND37" s="107"/>
      <c r="NE37" s="107"/>
      <c r="NF37" s="107"/>
      <c r="NG37" s="107"/>
      <c r="NH37" s="107"/>
      <c r="NI37" s="107"/>
      <c r="NJ37" s="107"/>
      <c r="NK37" s="107"/>
      <c r="NL37" s="107"/>
      <c r="NM37" s="107"/>
      <c r="NN37" s="107"/>
      <c r="NO37" s="107"/>
      <c r="NP37" s="107"/>
      <c r="NQ37" s="107"/>
      <c r="NR37" s="107"/>
      <c r="NS37" s="107"/>
      <c r="NT37" s="107"/>
      <c r="NU37" s="107"/>
      <c r="NV37" s="107"/>
      <c r="NW37" s="107"/>
      <c r="NX37" s="107"/>
      <c r="NY37" s="107"/>
      <c r="NZ37" s="107"/>
      <c r="OA37" s="107"/>
      <c r="OB37" s="107"/>
      <c r="OC37" s="107"/>
      <c r="OD37" s="107"/>
      <c r="OE37" s="107"/>
      <c r="OF37" s="107"/>
      <c r="OG37" s="107"/>
      <c r="OH37" s="107"/>
      <c r="OI37" s="107"/>
      <c r="OJ37" s="107"/>
      <c r="OK37" s="107"/>
      <c r="OL37" s="107"/>
      <c r="OM37" s="107"/>
      <c r="ON37" s="107"/>
      <c r="OO37" s="107"/>
      <c r="OP37" s="107"/>
      <c r="OQ37" s="107"/>
      <c r="OR37" s="107"/>
      <c r="OS37" s="107"/>
      <c r="OT37" s="107"/>
      <c r="OU37" s="107"/>
      <c r="OV37" s="107"/>
      <c r="OW37" s="107"/>
      <c r="OX37" s="107"/>
      <c r="OY37" s="107"/>
      <c r="OZ37" s="107"/>
      <c r="PA37" s="107"/>
      <c r="PB37" s="107"/>
      <c r="PC37" s="107"/>
      <c r="PD37" s="107"/>
      <c r="PE37" s="107"/>
      <c r="PF37" s="107"/>
      <c r="PG37" s="107"/>
      <c r="PH37" s="107"/>
      <c r="PI37" s="107"/>
      <c r="PJ37" s="107"/>
      <c r="PK37" s="107"/>
      <c r="PL37" s="107"/>
      <c r="PM37" s="107"/>
      <c r="PN37" s="107"/>
      <c r="PO37" s="107"/>
      <c r="PP37" s="107"/>
      <c r="PQ37" s="107"/>
      <c r="PR37" s="107"/>
      <c r="PS37" s="107"/>
      <c r="PT37" s="107"/>
      <c r="PU37" s="107"/>
      <c r="PV37" s="107"/>
      <c r="PW37" s="107"/>
      <c r="PX37" s="107"/>
      <c r="PY37" s="107"/>
      <c r="PZ37" s="107"/>
      <c r="QA37" s="107"/>
      <c r="QB37" s="107"/>
      <c r="QC37" s="107"/>
      <c r="QD37" s="107"/>
      <c r="QE37" s="107"/>
      <c r="QF37" s="107"/>
      <c r="QG37" s="107"/>
      <c r="QH37" s="107"/>
      <c r="QI37" s="107"/>
      <c r="QJ37" s="107"/>
      <c r="QK37" s="107"/>
      <c r="QL37" s="107"/>
      <c r="QM37" s="107"/>
      <c r="QN37" s="107"/>
      <c r="QO37" s="107"/>
      <c r="QP37" s="107"/>
      <c r="QQ37" s="107"/>
      <c r="QR37" s="107"/>
      <c r="QS37" s="107"/>
      <c r="QT37" s="107"/>
      <c r="QU37" s="107"/>
      <c r="QV37" s="107"/>
      <c r="QW37" s="107"/>
      <c r="QX37" s="107"/>
      <c r="QY37" s="107"/>
      <c r="QZ37" s="107"/>
      <c r="RA37" s="107"/>
      <c r="RB37" s="107"/>
      <c r="RC37" s="107"/>
      <c r="RD37" s="107"/>
      <c r="RE37" s="107"/>
      <c r="RF37" s="107"/>
      <c r="RG37" s="107"/>
      <c r="RH37" s="107"/>
      <c r="RI37" s="107"/>
      <c r="RJ37" s="107"/>
      <c r="RK37" s="107"/>
      <c r="RL37" s="107"/>
      <c r="RM37" s="107"/>
      <c r="RN37" s="107"/>
      <c r="RO37" s="107"/>
      <c r="RP37" s="107"/>
      <c r="RQ37" s="107"/>
      <c r="RR37" s="107"/>
      <c r="RS37" s="107"/>
      <c r="RT37" s="107"/>
      <c r="RU37" s="107"/>
      <c r="RV37" s="107"/>
      <c r="RW37" s="107"/>
      <c r="RX37" s="107"/>
      <c r="RY37" s="107"/>
      <c r="RZ37" s="107"/>
      <c r="SA37" s="107"/>
      <c r="SB37" s="107"/>
      <c r="SC37" s="107"/>
      <c r="SD37" s="107"/>
      <c r="SE37" s="107"/>
      <c r="SF37" s="107"/>
      <c r="SG37" s="107"/>
      <c r="SH37" s="107"/>
      <c r="SI37" s="107"/>
      <c r="SJ37" s="107"/>
      <c r="SK37" s="107"/>
      <c r="SL37" s="107"/>
      <c r="SM37" s="107"/>
      <c r="SN37" s="107"/>
      <c r="SO37" s="107"/>
      <c r="SP37" s="107"/>
      <c r="SQ37" s="107"/>
      <c r="SR37" s="107"/>
      <c r="SS37" s="107"/>
      <c r="ST37" s="107"/>
      <c r="SU37" s="107"/>
      <c r="SV37" s="107"/>
      <c r="SW37" s="107"/>
      <c r="SX37" s="107"/>
      <c r="SY37" s="107"/>
      <c r="SZ37" s="107"/>
      <c r="TA37" s="107"/>
      <c r="TB37" s="107"/>
      <c r="TC37" s="107"/>
      <c r="TD37" s="107"/>
      <c r="TE37" s="107"/>
      <c r="TF37" s="107"/>
      <c r="TG37" s="107"/>
      <c r="TH37" s="107"/>
      <c r="TI37" s="107"/>
      <c r="TJ37" s="107"/>
      <c r="TK37" s="107"/>
      <c r="TL37" s="107"/>
      <c r="TM37" s="107"/>
      <c r="TN37" s="107"/>
      <c r="TO37" s="107"/>
      <c r="TP37" s="107"/>
      <c r="TQ37" s="107"/>
      <c r="TR37" s="107"/>
      <c r="TS37" s="107"/>
      <c r="TT37" s="107"/>
      <c r="TU37" s="107"/>
      <c r="TV37" s="107"/>
      <c r="TW37" s="107"/>
      <c r="TX37" s="107"/>
      <c r="TY37" s="107"/>
      <c r="TZ37" s="107"/>
      <c r="UA37" s="107"/>
      <c r="UB37" s="107"/>
      <c r="UC37" s="107"/>
      <c r="UD37" s="107"/>
      <c r="UE37" s="107"/>
      <c r="UF37" s="107"/>
      <c r="UG37" s="107"/>
      <c r="UH37" s="107"/>
      <c r="UI37" s="107"/>
      <c r="UJ37" s="107"/>
      <c r="UK37" s="107"/>
      <c r="UL37" s="107"/>
      <c r="UM37" s="107"/>
      <c r="UN37" s="107"/>
      <c r="UO37" s="107"/>
      <c r="UP37" s="107"/>
      <c r="UQ37" s="107"/>
      <c r="UR37" s="107"/>
      <c r="US37" s="107"/>
      <c r="UT37" s="107"/>
      <c r="UU37" s="107"/>
      <c r="UV37" s="107"/>
      <c r="UW37" s="107"/>
      <c r="UX37" s="107"/>
      <c r="UY37" s="107"/>
      <c r="UZ37" s="107"/>
      <c r="VA37" s="107"/>
      <c r="VB37" s="107"/>
      <c r="VC37" s="107"/>
      <c r="VD37" s="107"/>
      <c r="VE37" s="107"/>
      <c r="VF37" s="107"/>
      <c r="VG37" s="107"/>
      <c r="VH37" s="107"/>
      <c r="VI37" s="107"/>
      <c r="VJ37" s="107"/>
      <c r="VK37" s="107"/>
      <c r="VL37" s="107"/>
      <c r="VM37" s="107"/>
      <c r="VN37" s="107"/>
      <c r="VO37" s="107"/>
      <c r="VP37" s="107"/>
      <c r="VQ37" s="107"/>
      <c r="VR37" s="107"/>
      <c r="VS37" s="107"/>
      <c r="VT37" s="107"/>
      <c r="VU37" s="107"/>
      <c r="VV37" s="107"/>
      <c r="VW37" s="107"/>
      <c r="VX37" s="107"/>
      <c r="VY37" s="107"/>
      <c r="VZ37" s="107"/>
      <c r="WA37" s="107"/>
      <c r="WB37" s="107"/>
      <c r="WC37" s="107"/>
      <c r="WD37" s="107"/>
      <c r="WE37" s="107"/>
      <c r="WF37" s="107"/>
      <c r="WG37" s="107"/>
      <c r="WH37" s="107"/>
      <c r="WI37" s="107"/>
      <c r="WJ37" s="107"/>
      <c r="WK37" s="107"/>
      <c r="WL37" s="107"/>
      <c r="WM37" s="107"/>
      <c r="WN37" s="107"/>
      <c r="WO37" s="107"/>
      <c r="WP37" s="107"/>
      <c r="WQ37" s="107"/>
      <c r="WR37" s="107"/>
      <c r="WS37" s="107"/>
      <c r="WT37" s="107"/>
      <c r="WU37" s="107"/>
      <c r="WV37" s="107"/>
      <c r="WW37" s="107"/>
      <c r="WX37" s="107"/>
      <c r="WY37" s="107"/>
      <c r="WZ37" s="107"/>
      <c r="XA37" s="107"/>
      <c r="XB37" s="107"/>
      <c r="XC37" s="107"/>
      <c r="XD37" s="107"/>
      <c r="XE37" s="107"/>
      <c r="XF37" s="107"/>
      <c r="XG37" s="107"/>
      <c r="XH37" s="107"/>
      <c r="XI37" s="107"/>
      <c r="XJ37" s="107"/>
      <c r="XK37" s="107"/>
      <c r="XL37" s="107"/>
      <c r="XM37" s="107"/>
      <c r="XN37" s="107"/>
      <c r="XO37" s="107"/>
      <c r="XP37" s="107"/>
      <c r="XQ37" s="107"/>
      <c r="XR37" s="107"/>
      <c r="XS37" s="107"/>
      <c r="XT37" s="107"/>
      <c r="XU37" s="107"/>
      <c r="XV37" s="107"/>
      <c r="XW37" s="107"/>
      <c r="XX37" s="107"/>
      <c r="XY37" s="107"/>
      <c r="XZ37" s="107"/>
      <c r="YA37" s="107"/>
      <c r="YB37" s="107"/>
      <c r="YC37" s="107"/>
      <c r="YD37" s="107"/>
      <c r="YE37" s="107"/>
      <c r="YF37" s="107"/>
      <c r="YG37" s="107"/>
      <c r="YH37" s="107"/>
      <c r="YI37" s="107"/>
      <c r="YJ37" s="107"/>
      <c r="YK37" s="107"/>
      <c r="YL37" s="107"/>
      <c r="YM37" s="107"/>
      <c r="YN37" s="107"/>
      <c r="YO37" s="107"/>
      <c r="YP37" s="107"/>
      <c r="YQ37" s="107"/>
      <c r="YR37" s="107"/>
      <c r="YS37" s="107"/>
      <c r="YT37" s="107"/>
      <c r="YU37" s="107"/>
      <c r="YV37" s="107"/>
      <c r="YW37" s="107"/>
      <c r="YX37" s="107"/>
      <c r="YY37" s="107"/>
      <c r="YZ37" s="107"/>
      <c r="ZA37" s="107"/>
      <c r="ZB37" s="107"/>
      <c r="ZC37" s="107"/>
      <c r="ZD37" s="107"/>
      <c r="ZE37" s="107"/>
      <c r="ZF37" s="107"/>
      <c r="ZG37" s="107"/>
      <c r="ZH37" s="107"/>
      <c r="ZI37" s="107"/>
      <c r="ZJ37" s="107"/>
      <c r="ZK37" s="107"/>
      <c r="ZL37" s="107"/>
      <c r="ZM37" s="107"/>
      <c r="ZN37" s="107"/>
      <c r="ZO37" s="107"/>
      <c r="ZP37" s="107"/>
      <c r="ZQ37" s="107"/>
      <c r="ZR37" s="107"/>
      <c r="ZS37" s="107"/>
      <c r="ZT37" s="107"/>
      <c r="ZU37" s="107"/>
      <c r="ZV37" s="107"/>
      <c r="ZW37" s="107"/>
      <c r="ZX37" s="107"/>
      <c r="ZY37" s="107"/>
      <c r="ZZ37" s="107"/>
      <c r="AAA37" s="107"/>
      <c r="AAB37" s="107"/>
      <c r="AAC37" s="107"/>
      <c r="AAD37" s="107"/>
      <c r="AAE37" s="107"/>
      <c r="AAF37" s="107"/>
      <c r="AAG37" s="107"/>
      <c r="AAH37" s="107"/>
      <c r="AAI37" s="107"/>
      <c r="AAJ37" s="107"/>
      <c r="AAK37" s="107"/>
      <c r="AAL37" s="107"/>
      <c r="AAM37" s="107"/>
      <c r="AAN37" s="107"/>
      <c r="AAO37" s="107"/>
      <c r="AAP37" s="107"/>
      <c r="AAQ37" s="107"/>
      <c r="AAR37" s="107"/>
      <c r="AAS37" s="107"/>
      <c r="AAT37" s="107"/>
      <c r="AAU37" s="107"/>
      <c r="AAV37" s="107"/>
      <c r="AAW37" s="107"/>
      <c r="AAX37" s="107"/>
      <c r="AAY37" s="107"/>
      <c r="AAZ37" s="107"/>
      <c r="ABA37" s="107"/>
      <c r="ABB37" s="107"/>
      <c r="ABC37" s="107"/>
      <c r="ABD37" s="107"/>
      <c r="ABE37" s="107"/>
      <c r="ABF37" s="107"/>
      <c r="ABG37" s="107"/>
      <c r="ABH37" s="107"/>
      <c r="ABI37" s="107"/>
      <c r="ABJ37" s="107"/>
      <c r="ABK37" s="107"/>
      <c r="ABL37" s="107"/>
      <c r="ABM37" s="107"/>
      <c r="ABN37" s="107"/>
      <c r="ABO37" s="107"/>
      <c r="ABP37" s="107"/>
      <c r="ABQ37" s="107"/>
      <c r="ABR37" s="107"/>
      <c r="ABS37" s="107"/>
      <c r="ABT37" s="107"/>
      <c r="ABU37" s="107"/>
      <c r="ABV37" s="107"/>
      <c r="ABW37" s="107"/>
      <c r="ABX37" s="107"/>
      <c r="ABY37" s="107"/>
      <c r="ABZ37" s="107"/>
      <c r="ACA37" s="107"/>
      <c r="ACB37" s="107"/>
      <c r="ACC37" s="107"/>
      <c r="ACD37" s="107"/>
      <c r="ACE37" s="107"/>
      <c r="ACF37" s="107"/>
      <c r="ACG37" s="107"/>
      <c r="ACH37" s="107"/>
      <c r="ACI37" s="107"/>
      <c r="ACJ37" s="107"/>
      <c r="ACK37" s="107"/>
      <c r="ACL37" s="107"/>
      <c r="ACM37" s="107"/>
      <c r="ACN37" s="107"/>
      <c r="ACO37" s="107"/>
      <c r="ACP37" s="107"/>
      <c r="ACQ37" s="107"/>
      <c r="ACR37" s="107"/>
      <c r="ACS37" s="107"/>
      <c r="ACT37" s="107"/>
      <c r="ACU37" s="107"/>
      <c r="ACV37" s="107"/>
      <c r="ACW37" s="107"/>
      <c r="ACX37" s="107"/>
      <c r="ACY37" s="107"/>
      <c r="ACZ37" s="107"/>
      <c r="ADA37" s="107"/>
      <c r="ADB37" s="107"/>
      <c r="ADC37" s="107"/>
      <c r="ADD37" s="107"/>
      <c r="ADE37" s="107"/>
      <c r="ADF37" s="107"/>
      <c r="ADG37" s="107"/>
      <c r="ADH37" s="107"/>
      <c r="ADI37" s="107"/>
      <c r="ADJ37" s="107"/>
      <c r="ADK37" s="107"/>
      <c r="ADL37" s="107"/>
      <c r="ADM37" s="107"/>
      <c r="ADN37" s="107"/>
      <c r="ADO37" s="107"/>
      <c r="ADP37" s="107"/>
      <c r="ADQ37" s="107"/>
      <c r="ADR37" s="107"/>
      <c r="ADS37" s="107"/>
      <c r="ADT37" s="107"/>
      <c r="ADU37" s="107"/>
      <c r="ADV37" s="107"/>
      <c r="ADW37" s="107"/>
      <c r="ADX37" s="107"/>
      <c r="ADY37" s="107"/>
      <c r="ADZ37" s="107"/>
      <c r="AEA37" s="107"/>
      <c r="AEB37" s="107"/>
      <c r="AEC37" s="107"/>
      <c r="AED37" s="107"/>
      <c r="AEE37" s="107"/>
      <c r="AEF37" s="107"/>
      <c r="AEG37" s="107"/>
      <c r="AEH37" s="107"/>
      <c r="AEI37" s="107"/>
      <c r="AEJ37" s="107"/>
      <c r="AEK37" s="107"/>
      <c r="AEL37" s="107"/>
      <c r="AEM37" s="107"/>
      <c r="AEN37" s="107"/>
      <c r="AEO37" s="107"/>
      <c r="AEP37" s="107"/>
      <c r="AEQ37" s="107"/>
      <c r="AER37" s="107"/>
      <c r="AES37" s="107"/>
      <c r="AET37" s="107"/>
      <c r="AEU37" s="107"/>
      <c r="AEV37" s="107"/>
      <c r="AEW37" s="107"/>
      <c r="AEX37" s="107"/>
      <c r="AEY37" s="107"/>
      <c r="AEZ37" s="107"/>
      <c r="AFA37" s="107"/>
      <c r="AFB37" s="107"/>
      <c r="AFC37" s="107"/>
      <c r="AFD37" s="107"/>
      <c r="AFE37" s="107"/>
      <c r="AFF37" s="107"/>
      <c r="AFG37" s="107"/>
      <c r="AFH37" s="107"/>
      <c r="AFI37" s="107"/>
      <c r="AFJ37" s="107"/>
      <c r="AFK37" s="107"/>
      <c r="AFL37" s="107"/>
      <c r="AFM37" s="107"/>
      <c r="AFN37" s="107"/>
      <c r="AFO37" s="107"/>
      <c r="AFP37" s="107"/>
      <c r="AFQ37" s="107"/>
      <c r="AFR37" s="107"/>
      <c r="AFS37" s="107"/>
      <c r="AFT37" s="107"/>
      <c r="AFU37" s="107"/>
      <c r="AFV37" s="107"/>
      <c r="AFW37" s="107"/>
      <c r="AFX37" s="107"/>
      <c r="AFY37" s="107"/>
      <c r="AFZ37" s="107"/>
      <c r="AGA37" s="107"/>
      <c r="AGB37" s="107"/>
      <c r="AGC37" s="107"/>
      <c r="AGD37" s="107"/>
      <c r="AGE37" s="107"/>
      <c r="AGF37" s="107"/>
      <c r="AGG37" s="107"/>
      <c r="AGH37" s="107"/>
      <c r="AGI37" s="107"/>
      <c r="AGJ37" s="107"/>
      <c r="AGK37" s="107"/>
      <c r="AGL37" s="107"/>
      <c r="AGM37" s="107"/>
      <c r="AGN37" s="107"/>
      <c r="AGO37" s="107"/>
      <c r="AGP37" s="107"/>
      <c r="AGQ37" s="107"/>
      <c r="AGR37" s="107"/>
      <c r="AGS37" s="107"/>
      <c r="AGT37" s="107"/>
      <c r="AGU37" s="107"/>
      <c r="AGV37" s="107"/>
      <c r="AGW37" s="107"/>
      <c r="AGX37" s="107"/>
      <c r="AGY37" s="107"/>
      <c r="AGZ37" s="107"/>
      <c r="AHA37" s="107"/>
      <c r="AHB37" s="107"/>
      <c r="AHC37" s="107"/>
      <c r="AHD37" s="107"/>
      <c r="AHE37" s="107"/>
      <c r="AHF37" s="107"/>
      <c r="AHG37" s="107"/>
      <c r="AHH37" s="107"/>
      <c r="AHI37" s="107"/>
      <c r="AHJ37" s="107"/>
      <c r="AHK37" s="107"/>
      <c r="AHL37" s="107"/>
      <c r="AHM37" s="107"/>
      <c r="AHN37" s="107"/>
      <c r="AHO37" s="107"/>
      <c r="AHP37" s="107"/>
      <c r="AHQ37" s="107"/>
      <c r="AHR37" s="107"/>
      <c r="AHS37" s="107"/>
      <c r="AHT37" s="107"/>
      <c r="AHU37" s="107"/>
      <c r="AHV37" s="107"/>
      <c r="AHW37" s="107"/>
      <c r="AHX37" s="107"/>
      <c r="AHY37" s="107"/>
      <c r="AHZ37" s="107"/>
      <c r="AIA37" s="107"/>
      <c r="AIB37" s="107"/>
      <c r="AIC37" s="107"/>
      <c r="AID37" s="107"/>
      <c r="AIE37" s="107"/>
      <c r="AIF37" s="107"/>
      <c r="AIG37" s="107"/>
      <c r="AIH37" s="107"/>
      <c r="AII37" s="107"/>
      <c r="AIJ37" s="107"/>
      <c r="AIK37" s="107"/>
      <c r="AIL37" s="107"/>
      <c r="AIM37" s="107"/>
      <c r="AIN37" s="107"/>
    </row>
    <row r="38" spans="1:924" s="86" customFormat="1" ht="18.75" customHeight="1" x14ac:dyDescent="0.3">
      <c r="A38" s="135"/>
      <c r="B38" s="61">
        <v>359230061233185</v>
      </c>
      <c r="C38" s="62" t="s">
        <v>8</v>
      </c>
      <c r="D38" s="62" t="s">
        <v>35</v>
      </c>
      <c r="E38" s="62" t="s">
        <v>15</v>
      </c>
      <c r="F38" s="75" t="s">
        <v>15</v>
      </c>
      <c r="G38" s="62">
        <f t="shared" si="2"/>
        <v>1</v>
      </c>
      <c r="H38" s="136"/>
      <c r="I38" s="62" t="s">
        <v>12</v>
      </c>
      <c r="J38" s="62">
        <f t="shared" si="3"/>
        <v>0</v>
      </c>
      <c r="K38" s="136"/>
      <c r="L38" s="75" t="s">
        <v>15</v>
      </c>
      <c r="M38" s="62" t="s">
        <v>36</v>
      </c>
      <c r="N38" s="62">
        <f t="shared" si="1"/>
        <v>0</v>
      </c>
      <c r="O38" s="133"/>
      <c r="P38" s="62"/>
      <c r="Q38" s="62"/>
      <c r="R38" s="62" t="s">
        <v>445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07"/>
      <c r="DS38" s="107"/>
      <c r="DT38" s="107"/>
      <c r="DU38" s="107"/>
      <c r="DV38" s="107"/>
      <c r="DW38" s="107"/>
      <c r="DX38" s="107"/>
      <c r="DY38" s="107"/>
      <c r="DZ38" s="107"/>
      <c r="EA38" s="107"/>
      <c r="EB38" s="107"/>
      <c r="EC38" s="107"/>
      <c r="ED38" s="107"/>
      <c r="EE38" s="107"/>
      <c r="EF38" s="107"/>
      <c r="EG38" s="107"/>
      <c r="EH38" s="107"/>
      <c r="EI38" s="107"/>
      <c r="EJ38" s="107"/>
      <c r="EK38" s="107"/>
      <c r="EL38" s="107"/>
      <c r="EM38" s="107"/>
      <c r="EN38" s="107"/>
      <c r="EO38" s="107"/>
      <c r="EP38" s="107"/>
      <c r="EQ38" s="107"/>
      <c r="ER38" s="107"/>
      <c r="ES38" s="107"/>
      <c r="ET38" s="107"/>
      <c r="EU38" s="107"/>
      <c r="EV38" s="107"/>
      <c r="EW38" s="107"/>
      <c r="EX38" s="107"/>
      <c r="EY38" s="107"/>
      <c r="EZ38" s="107"/>
      <c r="FA38" s="107"/>
      <c r="FB38" s="107"/>
      <c r="FC38" s="107"/>
      <c r="FD38" s="107"/>
      <c r="FE38" s="107"/>
      <c r="FF38" s="107"/>
      <c r="FG38" s="107"/>
      <c r="FH38" s="107"/>
      <c r="FI38" s="107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  <c r="HN38" s="107"/>
      <c r="HO38" s="107"/>
      <c r="HP38" s="107"/>
      <c r="HQ38" s="107"/>
      <c r="HR38" s="107"/>
      <c r="HS38" s="107"/>
      <c r="HT38" s="107"/>
      <c r="HU38" s="107"/>
      <c r="HV38" s="107"/>
      <c r="HW38" s="107"/>
      <c r="HX38" s="107"/>
      <c r="HY38" s="107"/>
      <c r="HZ38" s="107"/>
      <c r="IA38" s="107"/>
      <c r="IB38" s="107"/>
      <c r="IC38" s="107"/>
      <c r="ID38" s="107"/>
      <c r="IE38" s="107"/>
      <c r="IF38" s="107"/>
      <c r="IG38" s="107"/>
      <c r="IH38" s="107"/>
      <c r="II38" s="107"/>
      <c r="IJ38" s="107"/>
      <c r="IK38" s="107"/>
      <c r="IL38" s="107"/>
      <c r="IM38" s="107"/>
      <c r="IN38" s="107"/>
      <c r="IO38" s="107"/>
      <c r="IP38" s="107"/>
      <c r="IQ38" s="107"/>
      <c r="IR38" s="107"/>
      <c r="IS38" s="107"/>
      <c r="IT38" s="107"/>
      <c r="IU38" s="107"/>
      <c r="IV38" s="107"/>
      <c r="IW38" s="107"/>
      <c r="IX38" s="107"/>
      <c r="IY38" s="107"/>
      <c r="IZ38" s="107"/>
      <c r="JA38" s="107"/>
      <c r="JB38" s="107"/>
      <c r="JC38" s="107"/>
      <c r="JD38" s="107"/>
      <c r="JE38" s="107"/>
      <c r="JF38" s="107"/>
      <c r="JG38" s="107"/>
      <c r="JH38" s="107"/>
      <c r="JI38" s="107"/>
      <c r="JJ38" s="107"/>
      <c r="JK38" s="107"/>
      <c r="JL38" s="107"/>
      <c r="JM38" s="107"/>
      <c r="JN38" s="107"/>
      <c r="JO38" s="107"/>
      <c r="JP38" s="107"/>
      <c r="JQ38" s="107"/>
      <c r="JR38" s="107"/>
      <c r="JS38" s="107"/>
      <c r="JT38" s="107"/>
      <c r="JU38" s="107"/>
      <c r="JV38" s="107"/>
      <c r="JW38" s="107"/>
      <c r="JX38" s="107"/>
      <c r="JY38" s="107"/>
      <c r="JZ38" s="107"/>
      <c r="KA38" s="107"/>
      <c r="KB38" s="107"/>
      <c r="KC38" s="107"/>
      <c r="KD38" s="107"/>
      <c r="KE38" s="107"/>
      <c r="KF38" s="107"/>
      <c r="KG38" s="107"/>
      <c r="KH38" s="107"/>
      <c r="KI38" s="107"/>
      <c r="KJ38" s="107"/>
      <c r="KK38" s="107"/>
      <c r="KL38" s="107"/>
      <c r="KM38" s="107"/>
      <c r="KN38" s="107"/>
      <c r="KO38" s="107"/>
      <c r="KP38" s="107"/>
      <c r="KQ38" s="107"/>
      <c r="KR38" s="107"/>
      <c r="KS38" s="107"/>
      <c r="KT38" s="107"/>
      <c r="KU38" s="107"/>
      <c r="KV38" s="107"/>
      <c r="KW38" s="107"/>
      <c r="KX38" s="107"/>
      <c r="KY38" s="107"/>
      <c r="KZ38" s="107"/>
      <c r="LA38" s="107"/>
      <c r="LB38" s="107"/>
      <c r="LC38" s="107"/>
      <c r="LD38" s="107"/>
      <c r="LE38" s="107"/>
      <c r="LF38" s="107"/>
      <c r="LG38" s="107"/>
      <c r="LH38" s="107"/>
      <c r="LI38" s="107"/>
      <c r="LJ38" s="107"/>
      <c r="LK38" s="107"/>
      <c r="LL38" s="107"/>
      <c r="LM38" s="107"/>
      <c r="LN38" s="107"/>
      <c r="LO38" s="107"/>
      <c r="LP38" s="107"/>
      <c r="LQ38" s="107"/>
      <c r="LR38" s="107"/>
      <c r="LS38" s="107"/>
      <c r="LT38" s="107"/>
      <c r="LU38" s="107"/>
      <c r="LV38" s="107"/>
      <c r="LW38" s="107"/>
      <c r="LX38" s="107"/>
      <c r="LY38" s="107"/>
      <c r="LZ38" s="107"/>
      <c r="MA38" s="107"/>
      <c r="MB38" s="107"/>
      <c r="MC38" s="107"/>
      <c r="MD38" s="107"/>
      <c r="ME38" s="107"/>
      <c r="MF38" s="107"/>
      <c r="MG38" s="107"/>
      <c r="MH38" s="107"/>
      <c r="MI38" s="107"/>
      <c r="MJ38" s="107"/>
      <c r="MK38" s="107"/>
      <c r="ML38" s="107"/>
      <c r="MM38" s="107"/>
      <c r="MN38" s="107"/>
      <c r="MO38" s="107"/>
      <c r="MP38" s="107"/>
      <c r="MQ38" s="107"/>
      <c r="MR38" s="107"/>
      <c r="MS38" s="107"/>
      <c r="MT38" s="107"/>
      <c r="MU38" s="107"/>
      <c r="MV38" s="107"/>
      <c r="MW38" s="107"/>
      <c r="MX38" s="107"/>
      <c r="MY38" s="107"/>
      <c r="MZ38" s="107"/>
      <c r="NA38" s="107"/>
      <c r="NB38" s="107"/>
      <c r="NC38" s="107"/>
      <c r="ND38" s="107"/>
      <c r="NE38" s="107"/>
      <c r="NF38" s="107"/>
      <c r="NG38" s="107"/>
      <c r="NH38" s="107"/>
      <c r="NI38" s="107"/>
      <c r="NJ38" s="107"/>
      <c r="NK38" s="107"/>
      <c r="NL38" s="107"/>
      <c r="NM38" s="107"/>
      <c r="NN38" s="107"/>
      <c r="NO38" s="107"/>
      <c r="NP38" s="107"/>
      <c r="NQ38" s="107"/>
      <c r="NR38" s="107"/>
      <c r="NS38" s="107"/>
      <c r="NT38" s="107"/>
      <c r="NU38" s="107"/>
      <c r="NV38" s="107"/>
      <c r="NW38" s="107"/>
      <c r="NX38" s="107"/>
      <c r="NY38" s="107"/>
      <c r="NZ38" s="107"/>
      <c r="OA38" s="107"/>
      <c r="OB38" s="107"/>
      <c r="OC38" s="107"/>
      <c r="OD38" s="107"/>
      <c r="OE38" s="107"/>
      <c r="OF38" s="107"/>
      <c r="OG38" s="107"/>
      <c r="OH38" s="107"/>
      <c r="OI38" s="107"/>
      <c r="OJ38" s="107"/>
      <c r="OK38" s="107"/>
      <c r="OL38" s="107"/>
      <c r="OM38" s="107"/>
      <c r="ON38" s="107"/>
      <c r="OO38" s="107"/>
      <c r="OP38" s="107"/>
      <c r="OQ38" s="107"/>
      <c r="OR38" s="107"/>
      <c r="OS38" s="107"/>
      <c r="OT38" s="107"/>
      <c r="OU38" s="107"/>
      <c r="OV38" s="107"/>
      <c r="OW38" s="107"/>
      <c r="OX38" s="107"/>
      <c r="OY38" s="107"/>
      <c r="OZ38" s="107"/>
      <c r="PA38" s="107"/>
      <c r="PB38" s="107"/>
      <c r="PC38" s="107"/>
      <c r="PD38" s="107"/>
      <c r="PE38" s="107"/>
      <c r="PF38" s="107"/>
      <c r="PG38" s="107"/>
      <c r="PH38" s="107"/>
      <c r="PI38" s="107"/>
      <c r="PJ38" s="107"/>
      <c r="PK38" s="107"/>
      <c r="PL38" s="107"/>
      <c r="PM38" s="107"/>
      <c r="PN38" s="107"/>
      <c r="PO38" s="107"/>
      <c r="PP38" s="107"/>
      <c r="PQ38" s="107"/>
      <c r="PR38" s="107"/>
      <c r="PS38" s="107"/>
      <c r="PT38" s="107"/>
      <c r="PU38" s="107"/>
      <c r="PV38" s="107"/>
      <c r="PW38" s="107"/>
      <c r="PX38" s="107"/>
      <c r="PY38" s="107"/>
      <c r="PZ38" s="107"/>
      <c r="QA38" s="107"/>
      <c r="QB38" s="107"/>
      <c r="QC38" s="107"/>
      <c r="QD38" s="107"/>
      <c r="QE38" s="107"/>
      <c r="QF38" s="107"/>
      <c r="QG38" s="107"/>
      <c r="QH38" s="107"/>
      <c r="QI38" s="107"/>
      <c r="QJ38" s="107"/>
      <c r="QK38" s="107"/>
      <c r="QL38" s="107"/>
      <c r="QM38" s="107"/>
      <c r="QN38" s="107"/>
      <c r="QO38" s="107"/>
      <c r="QP38" s="107"/>
      <c r="QQ38" s="107"/>
      <c r="QR38" s="107"/>
      <c r="QS38" s="107"/>
      <c r="QT38" s="107"/>
      <c r="QU38" s="107"/>
      <c r="QV38" s="107"/>
      <c r="QW38" s="107"/>
      <c r="QX38" s="107"/>
      <c r="QY38" s="107"/>
      <c r="QZ38" s="107"/>
      <c r="RA38" s="107"/>
      <c r="RB38" s="107"/>
      <c r="RC38" s="107"/>
      <c r="RD38" s="107"/>
      <c r="RE38" s="107"/>
      <c r="RF38" s="107"/>
      <c r="RG38" s="107"/>
      <c r="RH38" s="107"/>
      <c r="RI38" s="107"/>
      <c r="RJ38" s="107"/>
      <c r="RK38" s="107"/>
      <c r="RL38" s="107"/>
      <c r="RM38" s="107"/>
      <c r="RN38" s="107"/>
      <c r="RO38" s="107"/>
      <c r="RP38" s="107"/>
      <c r="RQ38" s="107"/>
      <c r="RR38" s="107"/>
      <c r="RS38" s="107"/>
      <c r="RT38" s="107"/>
      <c r="RU38" s="107"/>
      <c r="RV38" s="107"/>
      <c r="RW38" s="107"/>
      <c r="RX38" s="107"/>
      <c r="RY38" s="107"/>
      <c r="RZ38" s="107"/>
      <c r="SA38" s="107"/>
      <c r="SB38" s="107"/>
      <c r="SC38" s="107"/>
      <c r="SD38" s="107"/>
      <c r="SE38" s="107"/>
      <c r="SF38" s="107"/>
      <c r="SG38" s="107"/>
      <c r="SH38" s="107"/>
      <c r="SI38" s="107"/>
      <c r="SJ38" s="107"/>
      <c r="SK38" s="107"/>
      <c r="SL38" s="107"/>
      <c r="SM38" s="107"/>
      <c r="SN38" s="107"/>
      <c r="SO38" s="107"/>
      <c r="SP38" s="107"/>
      <c r="SQ38" s="107"/>
      <c r="SR38" s="107"/>
      <c r="SS38" s="107"/>
      <c r="ST38" s="107"/>
      <c r="SU38" s="107"/>
      <c r="SV38" s="107"/>
      <c r="SW38" s="107"/>
      <c r="SX38" s="107"/>
      <c r="SY38" s="107"/>
      <c r="SZ38" s="107"/>
      <c r="TA38" s="107"/>
      <c r="TB38" s="107"/>
      <c r="TC38" s="107"/>
      <c r="TD38" s="107"/>
      <c r="TE38" s="107"/>
      <c r="TF38" s="107"/>
      <c r="TG38" s="107"/>
      <c r="TH38" s="107"/>
      <c r="TI38" s="107"/>
      <c r="TJ38" s="107"/>
      <c r="TK38" s="107"/>
      <c r="TL38" s="107"/>
      <c r="TM38" s="107"/>
      <c r="TN38" s="107"/>
      <c r="TO38" s="107"/>
      <c r="TP38" s="107"/>
      <c r="TQ38" s="107"/>
      <c r="TR38" s="107"/>
      <c r="TS38" s="107"/>
      <c r="TT38" s="107"/>
      <c r="TU38" s="107"/>
      <c r="TV38" s="107"/>
      <c r="TW38" s="107"/>
      <c r="TX38" s="107"/>
      <c r="TY38" s="107"/>
      <c r="TZ38" s="107"/>
      <c r="UA38" s="107"/>
      <c r="UB38" s="107"/>
      <c r="UC38" s="107"/>
      <c r="UD38" s="107"/>
      <c r="UE38" s="107"/>
      <c r="UF38" s="107"/>
      <c r="UG38" s="107"/>
      <c r="UH38" s="107"/>
      <c r="UI38" s="107"/>
      <c r="UJ38" s="107"/>
      <c r="UK38" s="107"/>
      <c r="UL38" s="107"/>
      <c r="UM38" s="107"/>
      <c r="UN38" s="107"/>
      <c r="UO38" s="107"/>
      <c r="UP38" s="107"/>
      <c r="UQ38" s="107"/>
      <c r="UR38" s="107"/>
      <c r="US38" s="107"/>
      <c r="UT38" s="107"/>
      <c r="UU38" s="107"/>
      <c r="UV38" s="107"/>
      <c r="UW38" s="107"/>
      <c r="UX38" s="107"/>
      <c r="UY38" s="107"/>
      <c r="UZ38" s="107"/>
      <c r="VA38" s="107"/>
      <c r="VB38" s="107"/>
      <c r="VC38" s="107"/>
      <c r="VD38" s="107"/>
      <c r="VE38" s="107"/>
      <c r="VF38" s="107"/>
      <c r="VG38" s="107"/>
      <c r="VH38" s="107"/>
      <c r="VI38" s="107"/>
      <c r="VJ38" s="107"/>
      <c r="VK38" s="107"/>
      <c r="VL38" s="107"/>
      <c r="VM38" s="107"/>
      <c r="VN38" s="107"/>
      <c r="VO38" s="107"/>
      <c r="VP38" s="107"/>
      <c r="VQ38" s="107"/>
      <c r="VR38" s="107"/>
      <c r="VS38" s="107"/>
      <c r="VT38" s="107"/>
      <c r="VU38" s="107"/>
      <c r="VV38" s="107"/>
      <c r="VW38" s="107"/>
      <c r="VX38" s="107"/>
      <c r="VY38" s="107"/>
      <c r="VZ38" s="107"/>
      <c r="WA38" s="107"/>
      <c r="WB38" s="107"/>
      <c r="WC38" s="107"/>
      <c r="WD38" s="107"/>
      <c r="WE38" s="107"/>
      <c r="WF38" s="107"/>
      <c r="WG38" s="107"/>
      <c r="WH38" s="107"/>
      <c r="WI38" s="107"/>
      <c r="WJ38" s="107"/>
      <c r="WK38" s="107"/>
      <c r="WL38" s="107"/>
      <c r="WM38" s="107"/>
      <c r="WN38" s="107"/>
      <c r="WO38" s="107"/>
      <c r="WP38" s="107"/>
      <c r="WQ38" s="107"/>
      <c r="WR38" s="107"/>
      <c r="WS38" s="107"/>
      <c r="WT38" s="107"/>
      <c r="WU38" s="107"/>
      <c r="WV38" s="107"/>
      <c r="WW38" s="107"/>
      <c r="WX38" s="107"/>
      <c r="WY38" s="107"/>
      <c r="WZ38" s="107"/>
      <c r="XA38" s="107"/>
      <c r="XB38" s="107"/>
      <c r="XC38" s="107"/>
      <c r="XD38" s="107"/>
      <c r="XE38" s="107"/>
      <c r="XF38" s="107"/>
      <c r="XG38" s="107"/>
      <c r="XH38" s="107"/>
      <c r="XI38" s="107"/>
      <c r="XJ38" s="107"/>
      <c r="XK38" s="107"/>
      <c r="XL38" s="107"/>
      <c r="XM38" s="107"/>
      <c r="XN38" s="107"/>
      <c r="XO38" s="107"/>
      <c r="XP38" s="107"/>
      <c r="XQ38" s="107"/>
      <c r="XR38" s="107"/>
      <c r="XS38" s="107"/>
      <c r="XT38" s="107"/>
      <c r="XU38" s="107"/>
      <c r="XV38" s="107"/>
      <c r="XW38" s="107"/>
      <c r="XX38" s="107"/>
      <c r="XY38" s="107"/>
      <c r="XZ38" s="107"/>
      <c r="YA38" s="107"/>
      <c r="YB38" s="107"/>
      <c r="YC38" s="107"/>
      <c r="YD38" s="107"/>
      <c r="YE38" s="107"/>
      <c r="YF38" s="107"/>
      <c r="YG38" s="107"/>
      <c r="YH38" s="107"/>
      <c r="YI38" s="107"/>
      <c r="YJ38" s="107"/>
      <c r="YK38" s="107"/>
      <c r="YL38" s="107"/>
      <c r="YM38" s="107"/>
      <c r="YN38" s="107"/>
      <c r="YO38" s="107"/>
      <c r="YP38" s="107"/>
      <c r="YQ38" s="107"/>
      <c r="YR38" s="107"/>
      <c r="YS38" s="107"/>
      <c r="YT38" s="107"/>
      <c r="YU38" s="107"/>
      <c r="YV38" s="107"/>
      <c r="YW38" s="107"/>
      <c r="YX38" s="107"/>
      <c r="YY38" s="107"/>
      <c r="YZ38" s="107"/>
      <c r="ZA38" s="107"/>
      <c r="ZB38" s="107"/>
      <c r="ZC38" s="107"/>
      <c r="ZD38" s="107"/>
      <c r="ZE38" s="107"/>
      <c r="ZF38" s="107"/>
      <c r="ZG38" s="107"/>
      <c r="ZH38" s="107"/>
      <c r="ZI38" s="107"/>
      <c r="ZJ38" s="107"/>
      <c r="ZK38" s="107"/>
      <c r="ZL38" s="107"/>
      <c r="ZM38" s="107"/>
      <c r="ZN38" s="107"/>
      <c r="ZO38" s="107"/>
      <c r="ZP38" s="107"/>
      <c r="ZQ38" s="107"/>
      <c r="ZR38" s="107"/>
      <c r="ZS38" s="107"/>
      <c r="ZT38" s="107"/>
      <c r="ZU38" s="107"/>
      <c r="ZV38" s="107"/>
      <c r="ZW38" s="107"/>
      <c r="ZX38" s="107"/>
      <c r="ZY38" s="107"/>
      <c r="ZZ38" s="107"/>
      <c r="AAA38" s="107"/>
      <c r="AAB38" s="107"/>
      <c r="AAC38" s="107"/>
      <c r="AAD38" s="107"/>
      <c r="AAE38" s="107"/>
      <c r="AAF38" s="107"/>
      <c r="AAG38" s="107"/>
      <c r="AAH38" s="107"/>
      <c r="AAI38" s="107"/>
      <c r="AAJ38" s="107"/>
      <c r="AAK38" s="107"/>
      <c r="AAL38" s="107"/>
      <c r="AAM38" s="107"/>
      <c r="AAN38" s="107"/>
      <c r="AAO38" s="107"/>
      <c r="AAP38" s="107"/>
      <c r="AAQ38" s="107"/>
      <c r="AAR38" s="107"/>
      <c r="AAS38" s="107"/>
      <c r="AAT38" s="107"/>
      <c r="AAU38" s="107"/>
      <c r="AAV38" s="107"/>
      <c r="AAW38" s="107"/>
      <c r="AAX38" s="107"/>
      <c r="AAY38" s="107"/>
      <c r="AAZ38" s="107"/>
      <c r="ABA38" s="107"/>
      <c r="ABB38" s="107"/>
      <c r="ABC38" s="107"/>
      <c r="ABD38" s="107"/>
      <c r="ABE38" s="107"/>
      <c r="ABF38" s="107"/>
      <c r="ABG38" s="107"/>
      <c r="ABH38" s="107"/>
      <c r="ABI38" s="107"/>
      <c r="ABJ38" s="107"/>
      <c r="ABK38" s="107"/>
      <c r="ABL38" s="107"/>
      <c r="ABM38" s="107"/>
      <c r="ABN38" s="107"/>
      <c r="ABO38" s="107"/>
      <c r="ABP38" s="107"/>
      <c r="ABQ38" s="107"/>
      <c r="ABR38" s="107"/>
      <c r="ABS38" s="107"/>
      <c r="ABT38" s="107"/>
      <c r="ABU38" s="107"/>
      <c r="ABV38" s="107"/>
      <c r="ABW38" s="107"/>
      <c r="ABX38" s="107"/>
      <c r="ABY38" s="107"/>
      <c r="ABZ38" s="107"/>
      <c r="ACA38" s="107"/>
      <c r="ACB38" s="107"/>
      <c r="ACC38" s="107"/>
      <c r="ACD38" s="107"/>
      <c r="ACE38" s="107"/>
      <c r="ACF38" s="107"/>
      <c r="ACG38" s="107"/>
      <c r="ACH38" s="107"/>
      <c r="ACI38" s="107"/>
      <c r="ACJ38" s="107"/>
      <c r="ACK38" s="107"/>
      <c r="ACL38" s="107"/>
      <c r="ACM38" s="107"/>
      <c r="ACN38" s="107"/>
      <c r="ACO38" s="107"/>
      <c r="ACP38" s="107"/>
      <c r="ACQ38" s="107"/>
      <c r="ACR38" s="107"/>
      <c r="ACS38" s="107"/>
      <c r="ACT38" s="107"/>
      <c r="ACU38" s="107"/>
      <c r="ACV38" s="107"/>
      <c r="ACW38" s="107"/>
      <c r="ACX38" s="107"/>
      <c r="ACY38" s="107"/>
      <c r="ACZ38" s="107"/>
      <c r="ADA38" s="107"/>
      <c r="ADB38" s="107"/>
      <c r="ADC38" s="107"/>
      <c r="ADD38" s="107"/>
      <c r="ADE38" s="107"/>
      <c r="ADF38" s="107"/>
      <c r="ADG38" s="107"/>
      <c r="ADH38" s="107"/>
      <c r="ADI38" s="107"/>
      <c r="ADJ38" s="107"/>
      <c r="ADK38" s="107"/>
      <c r="ADL38" s="107"/>
      <c r="ADM38" s="107"/>
      <c r="ADN38" s="107"/>
      <c r="ADO38" s="107"/>
      <c r="ADP38" s="107"/>
      <c r="ADQ38" s="107"/>
      <c r="ADR38" s="107"/>
      <c r="ADS38" s="107"/>
      <c r="ADT38" s="107"/>
      <c r="ADU38" s="107"/>
      <c r="ADV38" s="107"/>
      <c r="ADW38" s="107"/>
      <c r="ADX38" s="107"/>
      <c r="ADY38" s="107"/>
      <c r="ADZ38" s="107"/>
      <c r="AEA38" s="107"/>
      <c r="AEB38" s="107"/>
      <c r="AEC38" s="107"/>
      <c r="AED38" s="107"/>
      <c r="AEE38" s="107"/>
      <c r="AEF38" s="107"/>
      <c r="AEG38" s="107"/>
      <c r="AEH38" s="107"/>
      <c r="AEI38" s="107"/>
      <c r="AEJ38" s="107"/>
      <c r="AEK38" s="107"/>
      <c r="AEL38" s="107"/>
      <c r="AEM38" s="107"/>
      <c r="AEN38" s="107"/>
      <c r="AEO38" s="107"/>
      <c r="AEP38" s="107"/>
      <c r="AEQ38" s="107"/>
      <c r="AER38" s="107"/>
      <c r="AES38" s="107"/>
      <c r="AET38" s="107"/>
      <c r="AEU38" s="107"/>
      <c r="AEV38" s="107"/>
      <c r="AEW38" s="107"/>
      <c r="AEX38" s="107"/>
      <c r="AEY38" s="107"/>
      <c r="AEZ38" s="107"/>
      <c r="AFA38" s="107"/>
      <c r="AFB38" s="107"/>
      <c r="AFC38" s="107"/>
      <c r="AFD38" s="107"/>
      <c r="AFE38" s="107"/>
      <c r="AFF38" s="107"/>
      <c r="AFG38" s="107"/>
      <c r="AFH38" s="107"/>
      <c r="AFI38" s="107"/>
      <c r="AFJ38" s="107"/>
      <c r="AFK38" s="107"/>
      <c r="AFL38" s="107"/>
      <c r="AFM38" s="107"/>
      <c r="AFN38" s="107"/>
      <c r="AFO38" s="107"/>
      <c r="AFP38" s="107"/>
      <c r="AFQ38" s="107"/>
      <c r="AFR38" s="107"/>
      <c r="AFS38" s="107"/>
      <c r="AFT38" s="107"/>
      <c r="AFU38" s="107"/>
      <c r="AFV38" s="107"/>
      <c r="AFW38" s="107"/>
      <c r="AFX38" s="107"/>
      <c r="AFY38" s="107"/>
      <c r="AFZ38" s="107"/>
      <c r="AGA38" s="107"/>
      <c r="AGB38" s="107"/>
      <c r="AGC38" s="107"/>
      <c r="AGD38" s="107"/>
      <c r="AGE38" s="107"/>
      <c r="AGF38" s="107"/>
      <c r="AGG38" s="107"/>
      <c r="AGH38" s="107"/>
      <c r="AGI38" s="107"/>
      <c r="AGJ38" s="107"/>
      <c r="AGK38" s="107"/>
      <c r="AGL38" s="107"/>
      <c r="AGM38" s="107"/>
      <c r="AGN38" s="107"/>
      <c r="AGO38" s="107"/>
      <c r="AGP38" s="107"/>
      <c r="AGQ38" s="107"/>
      <c r="AGR38" s="107"/>
      <c r="AGS38" s="107"/>
      <c r="AGT38" s="107"/>
      <c r="AGU38" s="107"/>
      <c r="AGV38" s="107"/>
      <c r="AGW38" s="107"/>
      <c r="AGX38" s="107"/>
      <c r="AGY38" s="107"/>
      <c r="AGZ38" s="107"/>
      <c r="AHA38" s="107"/>
      <c r="AHB38" s="107"/>
      <c r="AHC38" s="107"/>
      <c r="AHD38" s="107"/>
      <c r="AHE38" s="107"/>
      <c r="AHF38" s="107"/>
      <c r="AHG38" s="107"/>
      <c r="AHH38" s="107"/>
      <c r="AHI38" s="107"/>
      <c r="AHJ38" s="107"/>
      <c r="AHK38" s="107"/>
      <c r="AHL38" s="107"/>
      <c r="AHM38" s="107"/>
      <c r="AHN38" s="107"/>
      <c r="AHO38" s="107"/>
      <c r="AHP38" s="107"/>
      <c r="AHQ38" s="107"/>
      <c r="AHR38" s="107"/>
      <c r="AHS38" s="107"/>
      <c r="AHT38" s="107"/>
      <c r="AHU38" s="107"/>
      <c r="AHV38" s="107"/>
      <c r="AHW38" s="107"/>
      <c r="AHX38" s="107"/>
      <c r="AHY38" s="107"/>
      <c r="AHZ38" s="107"/>
      <c r="AIA38" s="107"/>
      <c r="AIB38" s="107"/>
      <c r="AIC38" s="107"/>
      <c r="AID38" s="107"/>
      <c r="AIE38" s="107"/>
      <c r="AIF38" s="107"/>
      <c r="AIG38" s="107"/>
      <c r="AIH38" s="107"/>
      <c r="AII38" s="107"/>
      <c r="AIJ38" s="107"/>
      <c r="AIK38" s="107"/>
      <c r="AIL38" s="107"/>
      <c r="AIM38" s="107"/>
      <c r="AIN38" s="107"/>
    </row>
    <row r="39" spans="1:924" s="86" customFormat="1" ht="18.75" customHeight="1" x14ac:dyDescent="0.3">
      <c r="A39" s="135"/>
      <c r="B39" s="61">
        <v>359232065623387</v>
      </c>
      <c r="C39" s="62" t="s">
        <v>8</v>
      </c>
      <c r="D39" s="62" t="s">
        <v>35</v>
      </c>
      <c r="E39" s="62" t="s">
        <v>15</v>
      </c>
      <c r="F39" s="75" t="s">
        <v>10</v>
      </c>
      <c r="G39" s="62">
        <f t="shared" si="2"/>
        <v>0</v>
      </c>
      <c r="H39" s="136"/>
      <c r="I39" s="62" t="s">
        <v>10</v>
      </c>
      <c r="J39" s="62">
        <f t="shared" si="3"/>
        <v>1</v>
      </c>
      <c r="K39" s="136"/>
      <c r="L39" s="75" t="s">
        <v>10</v>
      </c>
      <c r="M39" s="62" t="s">
        <v>12</v>
      </c>
      <c r="N39" s="62">
        <f t="shared" si="1"/>
        <v>0</v>
      </c>
      <c r="O39" s="133"/>
      <c r="P39" s="62"/>
      <c r="Q39" s="62"/>
      <c r="R39" s="62" t="s">
        <v>444</v>
      </c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07"/>
      <c r="DS39" s="107"/>
      <c r="DT39" s="107"/>
      <c r="DU39" s="107"/>
      <c r="DV39" s="107"/>
      <c r="DW39" s="107"/>
      <c r="DX39" s="107"/>
      <c r="DY39" s="107"/>
      <c r="DZ39" s="107"/>
      <c r="EA39" s="107"/>
      <c r="EB39" s="107"/>
      <c r="EC39" s="107"/>
      <c r="ED39" s="107"/>
      <c r="EE39" s="107"/>
      <c r="EF39" s="107"/>
      <c r="EG39" s="107"/>
      <c r="EH39" s="107"/>
      <c r="EI39" s="107"/>
      <c r="EJ39" s="107"/>
      <c r="EK39" s="107"/>
      <c r="EL39" s="107"/>
      <c r="EM39" s="107"/>
      <c r="EN39" s="107"/>
      <c r="EO39" s="107"/>
      <c r="EP39" s="107"/>
      <c r="EQ39" s="107"/>
      <c r="ER39" s="107"/>
      <c r="ES39" s="107"/>
      <c r="ET39" s="107"/>
      <c r="EU39" s="107"/>
      <c r="EV39" s="107"/>
      <c r="EW39" s="107"/>
      <c r="EX39" s="107"/>
      <c r="EY39" s="107"/>
      <c r="EZ39" s="107"/>
      <c r="FA39" s="107"/>
      <c r="FB39" s="107"/>
      <c r="FC39" s="107"/>
      <c r="FD39" s="107"/>
      <c r="FE39" s="107"/>
      <c r="FF39" s="107"/>
      <c r="FG39" s="107"/>
      <c r="FH39" s="107"/>
      <c r="FI39" s="107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  <c r="HN39" s="107"/>
      <c r="HO39" s="107"/>
      <c r="HP39" s="107"/>
      <c r="HQ39" s="107"/>
      <c r="HR39" s="107"/>
      <c r="HS39" s="107"/>
      <c r="HT39" s="107"/>
      <c r="HU39" s="107"/>
      <c r="HV39" s="107"/>
      <c r="HW39" s="107"/>
      <c r="HX39" s="107"/>
      <c r="HY39" s="107"/>
      <c r="HZ39" s="107"/>
      <c r="IA39" s="107"/>
      <c r="IB39" s="107"/>
      <c r="IC39" s="107"/>
      <c r="ID39" s="107"/>
      <c r="IE39" s="107"/>
      <c r="IF39" s="107"/>
      <c r="IG39" s="107"/>
      <c r="IH39" s="107"/>
      <c r="II39" s="107"/>
      <c r="IJ39" s="107"/>
      <c r="IK39" s="107"/>
      <c r="IL39" s="107"/>
      <c r="IM39" s="107"/>
      <c r="IN39" s="107"/>
      <c r="IO39" s="107"/>
      <c r="IP39" s="107"/>
      <c r="IQ39" s="107"/>
      <c r="IR39" s="107"/>
      <c r="IS39" s="107"/>
      <c r="IT39" s="107"/>
      <c r="IU39" s="107"/>
      <c r="IV39" s="107"/>
      <c r="IW39" s="107"/>
      <c r="IX39" s="107"/>
      <c r="IY39" s="107"/>
      <c r="IZ39" s="107"/>
      <c r="JA39" s="107"/>
      <c r="JB39" s="107"/>
      <c r="JC39" s="107"/>
      <c r="JD39" s="107"/>
      <c r="JE39" s="107"/>
      <c r="JF39" s="107"/>
      <c r="JG39" s="107"/>
      <c r="JH39" s="107"/>
      <c r="JI39" s="107"/>
      <c r="JJ39" s="107"/>
      <c r="JK39" s="107"/>
      <c r="JL39" s="107"/>
      <c r="JM39" s="107"/>
      <c r="JN39" s="107"/>
      <c r="JO39" s="107"/>
      <c r="JP39" s="107"/>
      <c r="JQ39" s="107"/>
      <c r="JR39" s="107"/>
      <c r="JS39" s="107"/>
      <c r="JT39" s="107"/>
      <c r="JU39" s="107"/>
      <c r="JV39" s="107"/>
      <c r="JW39" s="107"/>
      <c r="JX39" s="107"/>
      <c r="JY39" s="107"/>
      <c r="JZ39" s="107"/>
      <c r="KA39" s="107"/>
      <c r="KB39" s="107"/>
      <c r="KC39" s="107"/>
      <c r="KD39" s="107"/>
      <c r="KE39" s="107"/>
      <c r="KF39" s="107"/>
      <c r="KG39" s="107"/>
      <c r="KH39" s="107"/>
      <c r="KI39" s="107"/>
      <c r="KJ39" s="107"/>
      <c r="KK39" s="107"/>
      <c r="KL39" s="107"/>
      <c r="KM39" s="107"/>
      <c r="KN39" s="107"/>
      <c r="KO39" s="107"/>
      <c r="KP39" s="107"/>
      <c r="KQ39" s="107"/>
      <c r="KR39" s="107"/>
      <c r="KS39" s="107"/>
      <c r="KT39" s="107"/>
      <c r="KU39" s="107"/>
      <c r="KV39" s="107"/>
      <c r="KW39" s="107"/>
      <c r="KX39" s="107"/>
      <c r="KY39" s="107"/>
      <c r="KZ39" s="107"/>
      <c r="LA39" s="107"/>
      <c r="LB39" s="107"/>
      <c r="LC39" s="107"/>
      <c r="LD39" s="107"/>
      <c r="LE39" s="107"/>
      <c r="LF39" s="107"/>
      <c r="LG39" s="107"/>
      <c r="LH39" s="107"/>
      <c r="LI39" s="107"/>
      <c r="LJ39" s="107"/>
      <c r="LK39" s="107"/>
      <c r="LL39" s="107"/>
      <c r="LM39" s="107"/>
      <c r="LN39" s="107"/>
      <c r="LO39" s="107"/>
      <c r="LP39" s="107"/>
      <c r="LQ39" s="107"/>
      <c r="LR39" s="107"/>
      <c r="LS39" s="107"/>
      <c r="LT39" s="107"/>
      <c r="LU39" s="107"/>
      <c r="LV39" s="107"/>
      <c r="LW39" s="107"/>
      <c r="LX39" s="107"/>
      <c r="LY39" s="107"/>
      <c r="LZ39" s="107"/>
      <c r="MA39" s="107"/>
      <c r="MB39" s="107"/>
      <c r="MC39" s="107"/>
      <c r="MD39" s="107"/>
      <c r="ME39" s="107"/>
      <c r="MF39" s="107"/>
      <c r="MG39" s="107"/>
      <c r="MH39" s="107"/>
      <c r="MI39" s="107"/>
      <c r="MJ39" s="107"/>
      <c r="MK39" s="107"/>
      <c r="ML39" s="107"/>
      <c r="MM39" s="107"/>
      <c r="MN39" s="107"/>
      <c r="MO39" s="107"/>
      <c r="MP39" s="107"/>
      <c r="MQ39" s="107"/>
      <c r="MR39" s="107"/>
      <c r="MS39" s="107"/>
      <c r="MT39" s="107"/>
      <c r="MU39" s="107"/>
      <c r="MV39" s="107"/>
      <c r="MW39" s="107"/>
      <c r="MX39" s="107"/>
      <c r="MY39" s="107"/>
      <c r="MZ39" s="107"/>
      <c r="NA39" s="107"/>
      <c r="NB39" s="107"/>
      <c r="NC39" s="107"/>
      <c r="ND39" s="107"/>
      <c r="NE39" s="107"/>
      <c r="NF39" s="107"/>
      <c r="NG39" s="107"/>
      <c r="NH39" s="107"/>
      <c r="NI39" s="107"/>
      <c r="NJ39" s="107"/>
      <c r="NK39" s="107"/>
      <c r="NL39" s="107"/>
      <c r="NM39" s="107"/>
      <c r="NN39" s="107"/>
      <c r="NO39" s="107"/>
      <c r="NP39" s="107"/>
      <c r="NQ39" s="107"/>
      <c r="NR39" s="107"/>
      <c r="NS39" s="107"/>
      <c r="NT39" s="107"/>
      <c r="NU39" s="107"/>
      <c r="NV39" s="107"/>
      <c r="NW39" s="107"/>
      <c r="NX39" s="107"/>
      <c r="NY39" s="107"/>
      <c r="NZ39" s="107"/>
      <c r="OA39" s="107"/>
      <c r="OB39" s="107"/>
      <c r="OC39" s="107"/>
      <c r="OD39" s="107"/>
      <c r="OE39" s="107"/>
      <c r="OF39" s="107"/>
      <c r="OG39" s="107"/>
      <c r="OH39" s="107"/>
      <c r="OI39" s="107"/>
      <c r="OJ39" s="107"/>
      <c r="OK39" s="107"/>
      <c r="OL39" s="107"/>
      <c r="OM39" s="107"/>
      <c r="ON39" s="107"/>
      <c r="OO39" s="107"/>
      <c r="OP39" s="107"/>
      <c r="OQ39" s="107"/>
      <c r="OR39" s="107"/>
      <c r="OS39" s="107"/>
      <c r="OT39" s="107"/>
      <c r="OU39" s="107"/>
      <c r="OV39" s="107"/>
      <c r="OW39" s="107"/>
      <c r="OX39" s="107"/>
      <c r="OY39" s="107"/>
      <c r="OZ39" s="107"/>
      <c r="PA39" s="107"/>
      <c r="PB39" s="107"/>
      <c r="PC39" s="107"/>
      <c r="PD39" s="107"/>
      <c r="PE39" s="107"/>
      <c r="PF39" s="107"/>
      <c r="PG39" s="107"/>
      <c r="PH39" s="107"/>
      <c r="PI39" s="107"/>
      <c r="PJ39" s="107"/>
      <c r="PK39" s="107"/>
      <c r="PL39" s="107"/>
      <c r="PM39" s="107"/>
      <c r="PN39" s="107"/>
      <c r="PO39" s="107"/>
      <c r="PP39" s="107"/>
      <c r="PQ39" s="107"/>
      <c r="PR39" s="107"/>
      <c r="PS39" s="107"/>
      <c r="PT39" s="107"/>
      <c r="PU39" s="107"/>
      <c r="PV39" s="107"/>
      <c r="PW39" s="107"/>
      <c r="PX39" s="107"/>
      <c r="PY39" s="107"/>
      <c r="PZ39" s="107"/>
      <c r="QA39" s="107"/>
      <c r="QB39" s="107"/>
      <c r="QC39" s="107"/>
      <c r="QD39" s="107"/>
      <c r="QE39" s="107"/>
      <c r="QF39" s="107"/>
      <c r="QG39" s="107"/>
      <c r="QH39" s="107"/>
      <c r="QI39" s="107"/>
      <c r="QJ39" s="107"/>
      <c r="QK39" s="107"/>
      <c r="QL39" s="107"/>
      <c r="QM39" s="107"/>
      <c r="QN39" s="107"/>
      <c r="QO39" s="107"/>
      <c r="QP39" s="107"/>
      <c r="QQ39" s="107"/>
      <c r="QR39" s="107"/>
      <c r="QS39" s="107"/>
      <c r="QT39" s="107"/>
      <c r="QU39" s="107"/>
      <c r="QV39" s="107"/>
      <c r="QW39" s="107"/>
      <c r="QX39" s="107"/>
      <c r="QY39" s="107"/>
      <c r="QZ39" s="107"/>
      <c r="RA39" s="107"/>
      <c r="RB39" s="107"/>
      <c r="RC39" s="107"/>
      <c r="RD39" s="107"/>
      <c r="RE39" s="107"/>
      <c r="RF39" s="107"/>
      <c r="RG39" s="107"/>
      <c r="RH39" s="107"/>
      <c r="RI39" s="107"/>
      <c r="RJ39" s="107"/>
      <c r="RK39" s="107"/>
      <c r="RL39" s="107"/>
      <c r="RM39" s="107"/>
      <c r="RN39" s="107"/>
      <c r="RO39" s="107"/>
      <c r="RP39" s="107"/>
      <c r="RQ39" s="107"/>
      <c r="RR39" s="107"/>
      <c r="RS39" s="107"/>
      <c r="RT39" s="107"/>
      <c r="RU39" s="107"/>
      <c r="RV39" s="107"/>
      <c r="RW39" s="107"/>
      <c r="RX39" s="107"/>
      <c r="RY39" s="107"/>
      <c r="RZ39" s="107"/>
      <c r="SA39" s="107"/>
      <c r="SB39" s="107"/>
      <c r="SC39" s="107"/>
      <c r="SD39" s="107"/>
      <c r="SE39" s="107"/>
      <c r="SF39" s="107"/>
      <c r="SG39" s="107"/>
      <c r="SH39" s="107"/>
      <c r="SI39" s="107"/>
      <c r="SJ39" s="107"/>
      <c r="SK39" s="107"/>
      <c r="SL39" s="107"/>
      <c r="SM39" s="107"/>
      <c r="SN39" s="107"/>
      <c r="SO39" s="107"/>
      <c r="SP39" s="107"/>
      <c r="SQ39" s="107"/>
      <c r="SR39" s="107"/>
      <c r="SS39" s="107"/>
      <c r="ST39" s="107"/>
      <c r="SU39" s="107"/>
      <c r="SV39" s="107"/>
      <c r="SW39" s="107"/>
      <c r="SX39" s="107"/>
      <c r="SY39" s="107"/>
      <c r="SZ39" s="107"/>
      <c r="TA39" s="107"/>
      <c r="TB39" s="107"/>
      <c r="TC39" s="107"/>
      <c r="TD39" s="107"/>
      <c r="TE39" s="107"/>
      <c r="TF39" s="107"/>
      <c r="TG39" s="107"/>
      <c r="TH39" s="107"/>
      <c r="TI39" s="107"/>
      <c r="TJ39" s="107"/>
      <c r="TK39" s="107"/>
      <c r="TL39" s="107"/>
      <c r="TM39" s="107"/>
      <c r="TN39" s="107"/>
      <c r="TO39" s="107"/>
      <c r="TP39" s="107"/>
      <c r="TQ39" s="107"/>
      <c r="TR39" s="107"/>
      <c r="TS39" s="107"/>
      <c r="TT39" s="107"/>
      <c r="TU39" s="107"/>
      <c r="TV39" s="107"/>
      <c r="TW39" s="107"/>
      <c r="TX39" s="107"/>
      <c r="TY39" s="107"/>
      <c r="TZ39" s="107"/>
      <c r="UA39" s="107"/>
      <c r="UB39" s="107"/>
      <c r="UC39" s="107"/>
      <c r="UD39" s="107"/>
      <c r="UE39" s="107"/>
      <c r="UF39" s="107"/>
      <c r="UG39" s="107"/>
      <c r="UH39" s="107"/>
      <c r="UI39" s="107"/>
      <c r="UJ39" s="107"/>
      <c r="UK39" s="107"/>
      <c r="UL39" s="107"/>
      <c r="UM39" s="107"/>
      <c r="UN39" s="107"/>
      <c r="UO39" s="107"/>
      <c r="UP39" s="107"/>
      <c r="UQ39" s="107"/>
      <c r="UR39" s="107"/>
      <c r="US39" s="107"/>
      <c r="UT39" s="107"/>
      <c r="UU39" s="107"/>
      <c r="UV39" s="107"/>
      <c r="UW39" s="107"/>
      <c r="UX39" s="107"/>
      <c r="UY39" s="107"/>
      <c r="UZ39" s="107"/>
      <c r="VA39" s="107"/>
      <c r="VB39" s="107"/>
      <c r="VC39" s="107"/>
      <c r="VD39" s="107"/>
      <c r="VE39" s="107"/>
      <c r="VF39" s="107"/>
      <c r="VG39" s="107"/>
      <c r="VH39" s="107"/>
      <c r="VI39" s="107"/>
      <c r="VJ39" s="107"/>
      <c r="VK39" s="107"/>
      <c r="VL39" s="107"/>
      <c r="VM39" s="107"/>
      <c r="VN39" s="107"/>
      <c r="VO39" s="107"/>
      <c r="VP39" s="107"/>
      <c r="VQ39" s="107"/>
      <c r="VR39" s="107"/>
      <c r="VS39" s="107"/>
      <c r="VT39" s="107"/>
      <c r="VU39" s="107"/>
      <c r="VV39" s="107"/>
      <c r="VW39" s="107"/>
      <c r="VX39" s="107"/>
      <c r="VY39" s="107"/>
      <c r="VZ39" s="107"/>
      <c r="WA39" s="107"/>
      <c r="WB39" s="107"/>
      <c r="WC39" s="107"/>
      <c r="WD39" s="107"/>
      <c r="WE39" s="107"/>
      <c r="WF39" s="107"/>
      <c r="WG39" s="107"/>
      <c r="WH39" s="107"/>
      <c r="WI39" s="107"/>
      <c r="WJ39" s="107"/>
      <c r="WK39" s="107"/>
      <c r="WL39" s="107"/>
      <c r="WM39" s="107"/>
      <c r="WN39" s="107"/>
      <c r="WO39" s="107"/>
      <c r="WP39" s="107"/>
      <c r="WQ39" s="107"/>
      <c r="WR39" s="107"/>
      <c r="WS39" s="107"/>
      <c r="WT39" s="107"/>
      <c r="WU39" s="107"/>
      <c r="WV39" s="107"/>
      <c r="WW39" s="107"/>
      <c r="WX39" s="107"/>
      <c r="WY39" s="107"/>
      <c r="WZ39" s="107"/>
      <c r="XA39" s="107"/>
      <c r="XB39" s="107"/>
      <c r="XC39" s="107"/>
      <c r="XD39" s="107"/>
      <c r="XE39" s="107"/>
      <c r="XF39" s="107"/>
      <c r="XG39" s="107"/>
      <c r="XH39" s="107"/>
      <c r="XI39" s="107"/>
      <c r="XJ39" s="107"/>
      <c r="XK39" s="107"/>
      <c r="XL39" s="107"/>
      <c r="XM39" s="107"/>
      <c r="XN39" s="107"/>
      <c r="XO39" s="107"/>
      <c r="XP39" s="107"/>
      <c r="XQ39" s="107"/>
      <c r="XR39" s="107"/>
      <c r="XS39" s="107"/>
      <c r="XT39" s="107"/>
      <c r="XU39" s="107"/>
      <c r="XV39" s="107"/>
      <c r="XW39" s="107"/>
      <c r="XX39" s="107"/>
      <c r="XY39" s="107"/>
      <c r="XZ39" s="107"/>
      <c r="YA39" s="107"/>
      <c r="YB39" s="107"/>
      <c r="YC39" s="107"/>
      <c r="YD39" s="107"/>
      <c r="YE39" s="107"/>
      <c r="YF39" s="107"/>
      <c r="YG39" s="107"/>
      <c r="YH39" s="107"/>
      <c r="YI39" s="107"/>
      <c r="YJ39" s="107"/>
      <c r="YK39" s="107"/>
      <c r="YL39" s="107"/>
      <c r="YM39" s="107"/>
      <c r="YN39" s="107"/>
      <c r="YO39" s="107"/>
      <c r="YP39" s="107"/>
      <c r="YQ39" s="107"/>
      <c r="YR39" s="107"/>
      <c r="YS39" s="107"/>
      <c r="YT39" s="107"/>
      <c r="YU39" s="107"/>
      <c r="YV39" s="107"/>
      <c r="YW39" s="107"/>
      <c r="YX39" s="107"/>
      <c r="YY39" s="107"/>
      <c r="YZ39" s="107"/>
      <c r="ZA39" s="107"/>
      <c r="ZB39" s="107"/>
      <c r="ZC39" s="107"/>
      <c r="ZD39" s="107"/>
      <c r="ZE39" s="107"/>
      <c r="ZF39" s="107"/>
      <c r="ZG39" s="107"/>
      <c r="ZH39" s="107"/>
      <c r="ZI39" s="107"/>
      <c r="ZJ39" s="107"/>
      <c r="ZK39" s="107"/>
      <c r="ZL39" s="107"/>
      <c r="ZM39" s="107"/>
      <c r="ZN39" s="107"/>
      <c r="ZO39" s="107"/>
      <c r="ZP39" s="107"/>
      <c r="ZQ39" s="107"/>
      <c r="ZR39" s="107"/>
      <c r="ZS39" s="107"/>
      <c r="ZT39" s="107"/>
      <c r="ZU39" s="107"/>
      <c r="ZV39" s="107"/>
      <c r="ZW39" s="107"/>
      <c r="ZX39" s="107"/>
      <c r="ZY39" s="107"/>
      <c r="ZZ39" s="107"/>
      <c r="AAA39" s="107"/>
      <c r="AAB39" s="107"/>
      <c r="AAC39" s="107"/>
      <c r="AAD39" s="107"/>
      <c r="AAE39" s="107"/>
      <c r="AAF39" s="107"/>
      <c r="AAG39" s="107"/>
      <c r="AAH39" s="107"/>
      <c r="AAI39" s="107"/>
      <c r="AAJ39" s="107"/>
      <c r="AAK39" s="107"/>
      <c r="AAL39" s="107"/>
      <c r="AAM39" s="107"/>
      <c r="AAN39" s="107"/>
      <c r="AAO39" s="107"/>
      <c r="AAP39" s="107"/>
      <c r="AAQ39" s="107"/>
      <c r="AAR39" s="107"/>
      <c r="AAS39" s="107"/>
      <c r="AAT39" s="107"/>
      <c r="AAU39" s="107"/>
      <c r="AAV39" s="107"/>
      <c r="AAW39" s="107"/>
      <c r="AAX39" s="107"/>
      <c r="AAY39" s="107"/>
      <c r="AAZ39" s="107"/>
      <c r="ABA39" s="107"/>
      <c r="ABB39" s="107"/>
      <c r="ABC39" s="107"/>
      <c r="ABD39" s="107"/>
      <c r="ABE39" s="107"/>
      <c r="ABF39" s="107"/>
      <c r="ABG39" s="107"/>
      <c r="ABH39" s="107"/>
      <c r="ABI39" s="107"/>
      <c r="ABJ39" s="107"/>
      <c r="ABK39" s="107"/>
      <c r="ABL39" s="107"/>
      <c r="ABM39" s="107"/>
      <c r="ABN39" s="107"/>
      <c r="ABO39" s="107"/>
      <c r="ABP39" s="107"/>
      <c r="ABQ39" s="107"/>
      <c r="ABR39" s="107"/>
      <c r="ABS39" s="107"/>
      <c r="ABT39" s="107"/>
      <c r="ABU39" s="107"/>
      <c r="ABV39" s="107"/>
      <c r="ABW39" s="107"/>
      <c r="ABX39" s="107"/>
      <c r="ABY39" s="107"/>
      <c r="ABZ39" s="107"/>
      <c r="ACA39" s="107"/>
      <c r="ACB39" s="107"/>
      <c r="ACC39" s="107"/>
      <c r="ACD39" s="107"/>
      <c r="ACE39" s="107"/>
      <c r="ACF39" s="107"/>
      <c r="ACG39" s="107"/>
      <c r="ACH39" s="107"/>
      <c r="ACI39" s="107"/>
      <c r="ACJ39" s="107"/>
      <c r="ACK39" s="107"/>
      <c r="ACL39" s="107"/>
      <c r="ACM39" s="107"/>
      <c r="ACN39" s="107"/>
      <c r="ACO39" s="107"/>
      <c r="ACP39" s="107"/>
      <c r="ACQ39" s="107"/>
      <c r="ACR39" s="107"/>
      <c r="ACS39" s="107"/>
      <c r="ACT39" s="107"/>
      <c r="ACU39" s="107"/>
      <c r="ACV39" s="107"/>
      <c r="ACW39" s="107"/>
      <c r="ACX39" s="107"/>
      <c r="ACY39" s="107"/>
      <c r="ACZ39" s="107"/>
      <c r="ADA39" s="107"/>
      <c r="ADB39" s="107"/>
      <c r="ADC39" s="107"/>
      <c r="ADD39" s="107"/>
      <c r="ADE39" s="107"/>
      <c r="ADF39" s="107"/>
      <c r="ADG39" s="107"/>
      <c r="ADH39" s="107"/>
      <c r="ADI39" s="107"/>
      <c r="ADJ39" s="107"/>
      <c r="ADK39" s="107"/>
      <c r="ADL39" s="107"/>
      <c r="ADM39" s="107"/>
      <c r="ADN39" s="107"/>
      <c r="ADO39" s="107"/>
      <c r="ADP39" s="107"/>
      <c r="ADQ39" s="107"/>
      <c r="ADR39" s="107"/>
      <c r="ADS39" s="107"/>
      <c r="ADT39" s="107"/>
      <c r="ADU39" s="107"/>
      <c r="ADV39" s="107"/>
      <c r="ADW39" s="107"/>
      <c r="ADX39" s="107"/>
      <c r="ADY39" s="107"/>
      <c r="ADZ39" s="107"/>
      <c r="AEA39" s="107"/>
      <c r="AEB39" s="107"/>
      <c r="AEC39" s="107"/>
      <c r="AED39" s="107"/>
      <c r="AEE39" s="107"/>
      <c r="AEF39" s="107"/>
      <c r="AEG39" s="107"/>
      <c r="AEH39" s="107"/>
      <c r="AEI39" s="107"/>
      <c r="AEJ39" s="107"/>
      <c r="AEK39" s="107"/>
      <c r="AEL39" s="107"/>
      <c r="AEM39" s="107"/>
      <c r="AEN39" s="107"/>
      <c r="AEO39" s="107"/>
      <c r="AEP39" s="107"/>
      <c r="AEQ39" s="107"/>
      <c r="AER39" s="107"/>
      <c r="AES39" s="107"/>
      <c r="AET39" s="107"/>
      <c r="AEU39" s="107"/>
      <c r="AEV39" s="107"/>
      <c r="AEW39" s="107"/>
      <c r="AEX39" s="107"/>
      <c r="AEY39" s="107"/>
      <c r="AEZ39" s="107"/>
      <c r="AFA39" s="107"/>
      <c r="AFB39" s="107"/>
      <c r="AFC39" s="107"/>
      <c r="AFD39" s="107"/>
      <c r="AFE39" s="107"/>
      <c r="AFF39" s="107"/>
      <c r="AFG39" s="107"/>
      <c r="AFH39" s="107"/>
      <c r="AFI39" s="107"/>
      <c r="AFJ39" s="107"/>
      <c r="AFK39" s="107"/>
      <c r="AFL39" s="107"/>
      <c r="AFM39" s="107"/>
      <c r="AFN39" s="107"/>
      <c r="AFO39" s="107"/>
      <c r="AFP39" s="107"/>
      <c r="AFQ39" s="107"/>
      <c r="AFR39" s="107"/>
      <c r="AFS39" s="107"/>
      <c r="AFT39" s="107"/>
      <c r="AFU39" s="107"/>
      <c r="AFV39" s="107"/>
      <c r="AFW39" s="107"/>
      <c r="AFX39" s="107"/>
      <c r="AFY39" s="107"/>
      <c r="AFZ39" s="107"/>
      <c r="AGA39" s="107"/>
      <c r="AGB39" s="107"/>
      <c r="AGC39" s="107"/>
      <c r="AGD39" s="107"/>
      <c r="AGE39" s="107"/>
      <c r="AGF39" s="107"/>
      <c r="AGG39" s="107"/>
      <c r="AGH39" s="107"/>
      <c r="AGI39" s="107"/>
      <c r="AGJ39" s="107"/>
      <c r="AGK39" s="107"/>
      <c r="AGL39" s="107"/>
      <c r="AGM39" s="107"/>
      <c r="AGN39" s="107"/>
      <c r="AGO39" s="107"/>
      <c r="AGP39" s="107"/>
      <c r="AGQ39" s="107"/>
      <c r="AGR39" s="107"/>
      <c r="AGS39" s="107"/>
      <c r="AGT39" s="107"/>
      <c r="AGU39" s="107"/>
      <c r="AGV39" s="107"/>
      <c r="AGW39" s="107"/>
      <c r="AGX39" s="107"/>
      <c r="AGY39" s="107"/>
      <c r="AGZ39" s="107"/>
      <c r="AHA39" s="107"/>
      <c r="AHB39" s="107"/>
      <c r="AHC39" s="107"/>
      <c r="AHD39" s="107"/>
      <c r="AHE39" s="107"/>
      <c r="AHF39" s="107"/>
      <c r="AHG39" s="107"/>
      <c r="AHH39" s="107"/>
      <c r="AHI39" s="107"/>
      <c r="AHJ39" s="107"/>
      <c r="AHK39" s="107"/>
      <c r="AHL39" s="107"/>
      <c r="AHM39" s="107"/>
      <c r="AHN39" s="107"/>
      <c r="AHO39" s="107"/>
      <c r="AHP39" s="107"/>
      <c r="AHQ39" s="107"/>
      <c r="AHR39" s="107"/>
      <c r="AHS39" s="107"/>
      <c r="AHT39" s="107"/>
      <c r="AHU39" s="107"/>
      <c r="AHV39" s="107"/>
      <c r="AHW39" s="107"/>
      <c r="AHX39" s="107"/>
      <c r="AHY39" s="107"/>
      <c r="AHZ39" s="107"/>
      <c r="AIA39" s="107"/>
      <c r="AIB39" s="107"/>
      <c r="AIC39" s="107"/>
      <c r="AID39" s="107"/>
      <c r="AIE39" s="107"/>
      <c r="AIF39" s="107"/>
      <c r="AIG39" s="107"/>
      <c r="AIH39" s="107"/>
      <c r="AII39" s="107"/>
      <c r="AIJ39" s="107"/>
      <c r="AIK39" s="107"/>
      <c r="AIL39" s="107"/>
      <c r="AIM39" s="107"/>
      <c r="AIN39" s="107"/>
    </row>
    <row r="40" spans="1:924" s="86" customFormat="1" ht="18.75" customHeight="1" x14ac:dyDescent="0.3">
      <c r="A40" s="135"/>
      <c r="B40" s="61">
        <v>352022074784115</v>
      </c>
      <c r="C40" s="62" t="s">
        <v>8</v>
      </c>
      <c r="D40" s="62" t="s">
        <v>35</v>
      </c>
      <c r="E40" s="62" t="s">
        <v>10</v>
      </c>
      <c r="F40" s="75" t="s">
        <v>36</v>
      </c>
      <c r="G40" s="62">
        <f t="shared" si="2"/>
        <v>0</v>
      </c>
      <c r="H40" s="136"/>
      <c r="I40" s="62" t="s">
        <v>36</v>
      </c>
      <c r="J40" s="62">
        <f t="shared" si="3"/>
        <v>1</v>
      </c>
      <c r="K40" s="136"/>
      <c r="L40" s="75" t="s">
        <v>36</v>
      </c>
      <c r="M40" s="62" t="s">
        <v>36</v>
      </c>
      <c r="N40" s="62">
        <f t="shared" si="1"/>
        <v>1</v>
      </c>
      <c r="O40" s="133"/>
      <c r="P40" s="62"/>
      <c r="Q40" s="62"/>
      <c r="R40" s="62" t="s">
        <v>446</v>
      </c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07"/>
      <c r="DR40" s="107"/>
      <c r="DS40" s="107"/>
      <c r="DT40" s="107"/>
      <c r="DU40" s="107"/>
      <c r="DV40" s="107"/>
      <c r="DW40" s="107"/>
      <c r="DX40" s="107"/>
      <c r="DY40" s="107"/>
      <c r="DZ40" s="107"/>
      <c r="EA40" s="107"/>
      <c r="EB40" s="107"/>
      <c r="EC40" s="107"/>
      <c r="ED40" s="107"/>
      <c r="EE40" s="107"/>
      <c r="EF40" s="107"/>
      <c r="EG40" s="107"/>
      <c r="EH40" s="107"/>
      <c r="EI40" s="107"/>
      <c r="EJ40" s="107"/>
      <c r="EK40" s="107"/>
      <c r="EL40" s="107"/>
      <c r="EM40" s="107"/>
      <c r="EN40" s="107"/>
      <c r="EO40" s="107"/>
      <c r="EP40" s="107"/>
      <c r="EQ40" s="107"/>
      <c r="ER40" s="107"/>
      <c r="ES40" s="107"/>
      <c r="ET40" s="107"/>
      <c r="EU40" s="107"/>
      <c r="EV40" s="107"/>
      <c r="EW40" s="107"/>
      <c r="EX40" s="107"/>
      <c r="EY40" s="107"/>
      <c r="EZ40" s="107"/>
      <c r="FA40" s="107"/>
      <c r="FB40" s="107"/>
      <c r="FC40" s="107"/>
      <c r="FD40" s="107"/>
      <c r="FE40" s="107"/>
      <c r="FF40" s="107"/>
      <c r="FG40" s="107"/>
      <c r="FH40" s="107"/>
      <c r="FI40" s="107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  <c r="HN40" s="107"/>
      <c r="HO40" s="107"/>
      <c r="HP40" s="107"/>
      <c r="HQ40" s="107"/>
      <c r="HR40" s="107"/>
      <c r="HS40" s="107"/>
      <c r="HT40" s="107"/>
      <c r="HU40" s="107"/>
      <c r="HV40" s="107"/>
      <c r="HW40" s="107"/>
      <c r="HX40" s="107"/>
      <c r="HY40" s="107"/>
      <c r="HZ40" s="107"/>
      <c r="IA40" s="107"/>
      <c r="IB40" s="107"/>
      <c r="IC40" s="107"/>
      <c r="ID40" s="107"/>
      <c r="IE40" s="107"/>
      <c r="IF40" s="107"/>
      <c r="IG40" s="107"/>
      <c r="IH40" s="107"/>
      <c r="II40" s="107"/>
      <c r="IJ40" s="107"/>
      <c r="IK40" s="107"/>
      <c r="IL40" s="107"/>
      <c r="IM40" s="107"/>
      <c r="IN40" s="107"/>
      <c r="IO40" s="107"/>
      <c r="IP40" s="107"/>
      <c r="IQ40" s="107"/>
      <c r="IR40" s="107"/>
      <c r="IS40" s="107"/>
      <c r="IT40" s="107"/>
      <c r="IU40" s="107"/>
      <c r="IV40" s="107"/>
      <c r="IW40" s="107"/>
      <c r="IX40" s="107"/>
      <c r="IY40" s="107"/>
      <c r="IZ40" s="107"/>
      <c r="JA40" s="107"/>
      <c r="JB40" s="107"/>
      <c r="JC40" s="107"/>
      <c r="JD40" s="107"/>
      <c r="JE40" s="107"/>
      <c r="JF40" s="107"/>
      <c r="JG40" s="107"/>
      <c r="JH40" s="107"/>
      <c r="JI40" s="107"/>
      <c r="JJ40" s="107"/>
      <c r="JK40" s="107"/>
      <c r="JL40" s="107"/>
      <c r="JM40" s="107"/>
      <c r="JN40" s="107"/>
      <c r="JO40" s="107"/>
      <c r="JP40" s="107"/>
      <c r="JQ40" s="107"/>
      <c r="JR40" s="107"/>
      <c r="JS40" s="107"/>
      <c r="JT40" s="107"/>
      <c r="JU40" s="107"/>
      <c r="JV40" s="107"/>
      <c r="JW40" s="107"/>
      <c r="JX40" s="107"/>
      <c r="JY40" s="107"/>
      <c r="JZ40" s="107"/>
      <c r="KA40" s="107"/>
      <c r="KB40" s="107"/>
      <c r="KC40" s="107"/>
      <c r="KD40" s="107"/>
      <c r="KE40" s="107"/>
      <c r="KF40" s="107"/>
      <c r="KG40" s="107"/>
      <c r="KH40" s="107"/>
      <c r="KI40" s="107"/>
      <c r="KJ40" s="107"/>
      <c r="KK40" s="107"/>
      <c r="KL40" s="107"/>
      <c r="KM40" s="107"/>
      <c r="KN40" s="107"/>
      <c r="KO40" s="107"/>
      <c r="KP40" s="107"/>
      <c r="KQ40" s="107"/>
      <c r="KR40" s="107"/>
      <c r="KS40" s="107"/>
      <c r="KT40" s="107"/>
      <c r="KU40" s="107"/>
      <c r="KV40" s="107"/>
      <c r="KW40" s="107"/>
      <c r="KX40" s="107"/>
      <c r="KY40" s="107"/>
      <c r="KZ40" s="107"/>
      <c r="LA40" s="107"/>
      <c r="LB40" s="107"/>
      <c r="LC40" s="107"/>
      <c r="LD40" s="107"/>
      <c r="LE40" s="107"/>
      <c r="LF40" s="107"/>
      <c r="LG40" s="107"/>
      <c r="LH40" s="107"/>
      <c r="LI40" s="107"/>
      <c r="LJ40" s="107"/>
      <c r="LK40" s="107"/>
      <c r="LL40" s="107"/>
      <c r="LM40" s="107"/>
      <c r="LN40" s="107"/>
      <c r="LO40" s="107"/>
      <c r="LP40" s="107"/>
      <c r="LQ40" s="107"/>
      <c r="LR40" s="107"/>
      <c r="LS40" s="107"/>
      <c r="LT40" s="107"/>
      <c r="LU40" s="107"/>
      <c r="LV40" s="107"/>
      <c r="LW40" s="107"/>
      <c r="LX40" s="107"/>
      <c r="LY40" s="107"/>
      <c r="LZ40" s="107"/>
      <c r="MA40" s="107"/>
      <c r="MB40" s="107"/>
      <c r="MC40" s="107"/>
      <c r="MD40" s="107"/>
      <c r="ME40" s="107"/>
      <c r="MF40" s="107"/>
      <c r="MG40" s="107"/>
      <c r="MH40" s="107"/>
      <c r="MI40" s="107"/>
      <c r="MJ40" s="107"/>
      <c r="MK40" s="107"/>
      <c r="ML40" s="107"/>
      <c r="MM40" s="107"/>
      <c r="MN40" s="107"/>
      <c r="MO40" s="107"/>
      <c r="MP40" s="107"/>
      <c r="MQ40" s="107"/>
      <c r="MR40" s="107"/>
      <c r="MS40" s="107"/>
      <c r="MT40" s="107"/>
      <c r="MU40" s="107"/>
      <c r="MV40" s="107"/>
      <c r="MW40" s="107"/>
      <c r="MX40" s="107"/>
      <c r="MY40" s="107"/>
      <c r="MZ40" s="107"/>
      <c r="NA40" s="107"/>
      <c r="NB40" s="107"/>
      <c r="NC40" s="107"/>
      <c r="ND40" s="107"/>
      <c r="NE40" s="107"/>
      <c r="NF40" s="107"/>
      <c r="NG40" s="107"/>
      <c r="NH40" s="107"/>
      <c r="NI40" s="107"/>
      <c r="NJ40" s="107"/>
      <c r="NK40" s="107"/>
      <c r="NL40" s="107"/>
      <c r="NM40" s="107"/>
      <c r="NN40" s="107"/>
      <c r="NO40" s="107"/>
      <c r="NP40" s="107"/>
      <c r="NQ40" s="107"/>
      <c r="NR40" s="107"/>
      <c r="NS40" s="107"/>
      <c r="NT40" s="107"/>
      <c r="NU40" s="107"/>
      <c r="NV40" s="107"/>
      <c r="NW40" s="107"/>
      <c r="NX40" s="107"/>
      <c r="NY40" s="107"/>
      <c r="NZ40" s="107"/>
      <c r="OA40" s="107"/>
      <c r="OB40" s="107"/>
      <c r="OC40" s="107"/>
      <c r="OD40" s="107"/>
      <c r="OE40" s="107"/>
      <c r="OF40" s="107"/>
      <c r="OG40" s="107"/>
      <c r="OH40" s="107"/>
      <c r="OI40" s="107"/>
      <c r="OJ40" s="107"/>
      <c r="OK40" s="107"/>
      <c r="OL40" s="107"/>
      <c r="OM40" s="107"/>
      <c r="ON40" s="107"/>
      <c r="OO40" s="107"/>
      <c r="OP40" s="107"/>
      <c r="OQ40" s="107"/>
      <c r="OR40" s="107"/>
      <c r="OS40" s="107"/>
      <c r="OT40" s="107"/>
      <c r="OU40" s="107"/>
      <c r="OV40" s="107"/>
      <c r="OW40" s="107"/>
      <c r="OX40" s="107"/>
      <c r="OY40" s="107"/>
      <c r="OZ40" s="107"/>
      <c r="PA40" s="107"/>
      <c r="PB40" s="107"/>
      <c r="PC40" s="107"/>
      <c r="PD40" s="107"/>
      <c r="PE40" s="107"/>
      <c r="PF40" s="107"/>
      <c r="PG40" s="107"/>
      <c r="PH40" s="107"/>
      <c r="PI40" s="107"/>
      <c r="PJ40" s="107"/>
      <c r="PK40" s="107"/>
      <c r="PL40" s="107"/>
      <c r="PM40" s="107"/>
      <c r="PN40" s="107"/>
      <c r="PO40" s="107"/>
      <c r="PP40" s="107"/>
      <c r="PQ40" s="107"/>
      <c r="PR40" s="107"/>
      <c r="PS40" s="107"/>
      <c r="PT40" s="107"/>
      <c r="PU40" s="107"/>
      <c r="PV40" s="107"/>
      <c r="PW40" s="107"/>
      <c r="PX40" s="107"/>
      <c r="PY40" s="107"/>
      <c r="PZ40" s="107"/>
      <c r="QA40" s="107"/>
      <c r="QB40" s="107"/>
      <c r="QC40" s="107"/>
      <c r="QD40" s="107"/>
      <c r="QE40" s="107"/>
      <c r="QF40" s="107"/>
      <c r="QG40" s="107"/>
      <c r="QH40" s="107"/>
      <c r="QI40" s="107"/>
      <c r="QJ40" s="107"/>
      <c r="QK40" s="107"/>
      <c r="QL40" s="107"/>
      <c r="QM40" s="107"/>
      <c r="QN40" s="107"/>
      <c r="QO40" s="107"/>
      <c r="QP40" s="107"/>
      <c r="QQ40" s="107"/>
      <c r="QR40" s="107"/>
      <c r="QS40" s="107"/>
      <c r="QT40" s="107"/>
      <c r="QU40" s="107"/>
      <c r="QV40" s="107"/>
      <c r="QW40" s="107"/>
      <c r="QX40" s="107"/>
      <c r="QY40" s="107"/>
      <c r="QZ40" s="107"/>
      <c r="RA40" s="107"/>
      <c r="RB40" s="107"/>
      <c r="RC40" s="107"/>
      <c r="RD40" s="107"/>
      <c r="RE40" s="107"/>
      <c r="RF40" s="107"/>
      <c r="RG40" s="107"/>
      <c r="RH40" s="107"/>
      <c r="RI40" s="107"/>
      <c r="RJ40" s="107"/>
      <c r="RK40" s="107"/>
      <c r="RL40" s="107"/>
      <c r="RM40" s="107"/>
      <c r="RN40" s="107"/>
      <c r="RO40" s="107"/>
      <c r="RP40" s="107"/>
      <c r="RQ40" s="107"/>
      <c r="RR40" s="107"/>
      <c r="RS40" s="107"/>
      <c r="RT40" s="107"/>
      <c r="RU40" s="107"/>
      <c r="RV40" s="107"/>
      <c r="RW40" s="107"/>
      <c r="RX40" s="107"/>
      <c r="RY40" s="107"/>
      <c r="RZ40" s="107"/>
      <c r="SA40" s="107"/>
      <c r="SB40" s="107"/>
      <c r="SC40" s="107"/>
      <c r="SD40" s="107"/>
      <c r="SE40" s="107"/>
      <c r="SF40" s="107"/>
      <c r="SG40" s="107"/>
      <c r="SH40" s="107"/>
      <c r="SI40" s="107"/>
      <c r="SJ40" s="107"/>
      <c r="SK40" s="107"/>
      <c r="SL40" s="107"/>
      <c r="SM40" s="107"/>
      <c r="SN40" s="107"/>
      <c r="SO40" s="107"/>
      <c r="SP40" s="107"/>
      <c r="SQ40" s="107"/>
      <c r="SR40" s="107"/>
      <c r="SS40" s="107"/>
      <c r="ST40" s="107"/>
      <c r="SU40" s="107"/>
      <c r="SV40" s="107"/>
      <c r="SW40" s="107"/>
      <c r="SX40" s="107"/>
      <c r="SY40" s="107"/>
      <c r="SZ40" s="107"/>
      <c r="TA40" s="107"/>
      <c r="TB40" s="107"/>
      <c r="TC40" s="107"/>
      <c r="TD40" s="107"/>
      <c r="TE40" s="107"/>
      <c r="TF40" s="107"/>
      <c r="TG40" s="107"/>
      <c r="TH40" s="107"/>
      <c r="TI40" s="107"/>
      <c r="TJ40" s="107"/>
      <c r="TK40" s="107"/>
      <c r="TL40" s="107"/>
      <c r="TM40" s="107"/>
      <c r="TN40" s="107"/>
      <c r="TO40" s="107"/>
      <c r="TP40" s="107"/>
      <c r="TQ40" s="107"/>
      <c r="TR40" s="107"/>
      <c r="TS40" s="107"/>
      <c r="TT40" s="107"/>
      <c r="TU40" s="107"/>
      <c r="TV40" s="107"/>
      <c r="TW40" s="107"/>
      <c r="TX40" s="107"/>
      <c r="TY40" s="107"/>
      <c r="TZ40" s="107"/>
      <c r="UA40" s="107"/>
      <c r="UB40" s="107"/>
      <c r="UC40" s="107"/>
      <c r="UD40" s="107"/>
      <c r="UE40" s="107"/>
      <c r="UF40" s="107"/>
      <c r="UG40" s="107"/>
      <c r="UH40" s="107"/>
      <c r="UI40" s="107"/>
      <c r="UJ40" s="107"/>
      <c r="UK40" s="107"/>
      <c r="UL40" s="107"/>
      <c r="UM40" s="107"/>
      <c r="UN40" s="107"/>
      <c r="UO40" s="107"/>
      <c r="UP40" s="107"/>
      <c r="UQ40" s="107"/>
      <c r="UR40" s="107"/>
      <c r="US40" s="107"/>
      <c r="UT40" s="107"/>
      <c r="UU40" s="107"/>
      <c r="UV40" s="107"/>
      <c r="UW40" s="107"/>
      <c r="UX40" s="107"/>
      <c r="UY40" s="107"/>
      <c r="UZ40" s="107"/>
      <c r="VA40" s="107"/>
      <c r="VB40" s="107"/>
      <c r="VC40" s="107"/>
      <c r="VD40" s="107"/>
      <c r="VE40" s="107"/>
      <c r="VF40" s="107"/>
      <c r="VG40" s="107"/>
      <c r="VH40" s="107"/>
      <c r="VI40" s="107"/>
      <c r="VJ40" s="107"/>
      <c r="VK40" s="107"/>
      <c r="VL40" s="107"/>
      <c r="VM40" s="107"/>
      <c r="VN40" s="107"/>
      <c r="VO40" s="107"/>
      <c r="VP40" s="107"/>
      <c r="VQ40" s="107"/>
      <c r="VR40" s="107"/>
      <c r="VS40" s="107"/>
      <c r="VT40" s="107"/>
      <c r="VU40" s="107"/>
      <c r="VV40" s="107"/>
      <c r="VW40" s="107"/>
      <c r="VX40" s="107"/>
      <c r="VY40" s="107"/>
      <c r="VZ40" s="107"/>
      <c r="WA40" s="107"/>
      <c r="WB40" s="107"/>
      <c r="WC40" s="107"/>
      <c r="WD40" s="107"/>
      <c r="WE40" s="107"/>
      <c r="WF40" s="107"/>
      <c r="WG40" s="107"/>
      <c r="WH40" s="107"/>
      <c r="WI40" s="107"/>
      <c r="WJ40" s="107"/>
      <c r="WK40" s="107"/>
      <c r="WL40" s="107"/>
      <c r="WM40" s="107"/>
      <c r="WN40" s="107"/>
      <c r="WO40" s="107"/>
      <c r="WP40" s="107"/>
      <c r="WQ40" s="107"/>
      <c r="WR40" s="107"/>
      <c r="WS40" s="107"/>
      <c r="WT40" s="107"/>
      <c r="WU40" s="107"/>
      <c r="WV40" s="107"/>
      <c r="WW40" s="107"/>
      <c r="WX40" s="107"/>
      <c r="WY40" s="107"/>
      <c r="WZ40" s="107"/>
      <c r="XA40" s="107"/>
      <c r="XB40" s="107"/>
      <c r="XC40" s="107"/>
      <c r="XD40" s="107"/>
      <c r="XE40" s="107"/>
      <c r="XF40" s="107"/>
      <c r="XG40" s="107"/>
      <c r="XH40" s="107"/>
      <c r="XI40" s="107"/>
      <c r="XJ40" s="107"/>
      <c r="XK40" s="107"/>
      <c r="XL40" s="107"/>
      <c r="XM40" s="107"/>
      <c r="XN40" s="107"/>
      <c r="XO40" s="107"/>
      <c r="XP40" s="107"/>
      <c r="XQ40" s="107"/>
      <c r="XR40" s="107"/>
      <c r="XS40" s="107"/>
      <c r="XT40" s="107"/>
      <c r="XU40" s="107"/>
      <c r="XV40" s="107"/>
      <c r="XW40" s="107"/>
      <c r="XX40" s="107"/>
      <c r="XY40" s="107"/>
      <c r="XZ40" s="107"/>
      <c r="YA40" s="107"/>
      <c r="YB40" s="107"/>
      <c r="YC40" s="107"/>
      <c r="YD40" s="107"/>
      <c r="YE40" s="107"/>
      <c r="YF40" s="107"/>
      <c r="YG40" s="107"/>
      <c r="YH40" s="107"/>
      <c r="YI40" s="107"/>
      <c r="YJ40" s="107"/>
      <c r="YK40" s="107"/>
      <c r="YL40" s="107"/>
      <c r="YM40" s="107"/>
      <c r="YN40" s="107"/>
      <c r="YO40" s="107"/>
      <c r="YP40" s="107"/>
      <c r="YQ40" s="107"/>
      <c r="YR40" s="107"/>
      <c r="YS40" s="107"/>
      <c r="YT40" s="107"/>
      <c r="YU40" s="107"/>
      <c r="YV40" s="107"/>
      <c r="YW40" s="107"/>
      <c r="YX40" s="107"/>
      <c r="YY40" s="107"/>
      <c r="YZ40" s="107"/>
      <c r="ZA40" s="107"/>
      <c r="ZB40" s="107"/>
      <c r="ZC40" s="107"/>
      <c r="ZD40" s="107"/>
      <c r="ZE40" s="107"/>
      <c r="ZF40" s="107"/>
      <c r="ZG40" s="107"/>
      <c r="ZH40" s="107"/>
      <c r="ZI40" s="107"/>
      <c r="ZJ40" s="107"/>
      <c r="ZK40" s="107"/>
      <c r="ZL40" s="107"/>
      <c r="ZM40" s="107"/>
      <c r="ZN40" s="107"/>
      <c r="ZO40" s="107"/>
      <c r="ZP40" s="107"/>
      <c r="ZQ40" s="107"/>
      <c r="ZR40" s="107"/>
      <c r="ZS40" s="107"/>
      <c r="ZT40" s="107"/>
      <c r="ZU40" s="107"/>
      <c r="ZV40" s="107"/>
      <c r="ZW40" s="107"/>
      <c r="ZX40" s="107"/>
      <c r="ZY40" s="107"/>
      <c r="ZZ40" s="107"/>
      <c r="AAA40" s="107"/>
      <c r="AAB40" s="107"/>
      <c r="AAC40" s="107"/>
      <c r="AAD40" s="107"/>
      <c r="AAE40" s="107"/>
      <c r="AAF40" s="107"/>
      <c r="AAG40" s="107"/>
      <c r="AAH40" s="107"/>
      <c r="AAI40" s="107"/>
      <c r="AAJ40" s="107"/>
      <c r="AAK40" s="107"/>
      <c r="AAL40" s="107"/>
      <c r="AAM40" s="107"/>
      <c r="AAN40" s="107"/>
      <c r="AAO40" s="107"/>
      <c r="AAP40" s="107"/>
      <c r="AAQ40" s="107"/>
      <c r="AAR40" s="107"/>
      <c r="AAS40" s="107"/>
      <c r="AAT40" s="107"/>
      <c r="AAU40" s="107"/>
      <c r="AAV40" s="107"/>
      <c r="AAW40" s="107"/>
      <c r="AAX40" s="107"/>
      <c r="AAY40" s="107"/>
      <c r="AAZ40" s="107"/>
      <c r="ABA40" s="107"/>
      <c r="ABB40" s="107"/>
      <c r="ABC40" s="107"/>
      <c r="ABD40" s="107"/>
      <c r="ABE40" s="107"/>
      <c r="ABF40" s="107"/>
      <c r="ABG40" s="107"/>
      <c r="ABH40" s="107"/>
      <c r="ABI40" s="107"/>
      <c r="ABJ40" s="107"/>
      <c r="ABK40" s="107"/>
      <c r="ABL40" s="107"/>
      <c r="ABM40" s="107"/>
      <c r="ABN40" s="107"/>
      <c r="ABO40" s="107"/>
      <c r="ABP40" s="107"/>
      <c r="ABQ40" s="107"/>
      <c r="ABR40" s="107"/>
      <c r="ABS40" s="107"/>
      <c r="ABT40" s="107"/>
      <c r="ABU40" s="107"/>
      <c r="ABV40" s="107"/>
      <c r="ABW40" s="107"/>
      <c r="ABX40" s="107"/>
      <c r="ABY40" s="107"/>
      <c r="ABZ40" s="107"/>
      <c r="ACA40" s="107"/>
      <c r="ACB40" s="107"/>
      <c r="ACC40" s="107"/>
      <c r="ACD40" s="107"/>
      <c r="ACE40" s="107"/>
      <c r="ACF40" s="107"/>
      <c r="ACG40" s="107"/>
      <c r="ACH40" s="107"/>
      <c r="ACI40" s="107"/>
      <c r="ACJ40" s="107"/>
      <c r="ACK40" s="107"/>
      <c r="ACL40" s="107"/>
      <c r="ACM40" s="107"/>
      <c r="ACN40" s="107"/>
      <c r="ACO40" s="107"/>
      <c r="ACP40" s="107"/>
      <c r="ACQ40" s="107"/>
      <c r="ACR40" s="107"/>
      <c r="ACS40" s="107"/>
      <c r="ACT40" s="107"/>
      <c r="ACU40" s="107"/>
      <c r="ACV40" s="107"/>
      <c r="ACW40" s="107"/>
      <c r="ACX40" s="107"/>
      <c r="ACY40" s="107"/>
      <c r="ACZ40" s="107"/>
      <c r="ADA40" s="107"/>
      <c r="ADB40" s="107"/>
      <c r="ADC40" s="107"/>
      <c r="ADD40" s="107"/>
      <c r="ADE40" s="107"/>
      <c r="ADF40" s="107"/>
      <c r="ADG40" s="107"/>
      <c r="ADH40" s="107"/>
      <c r="ADI40" s="107"/>
      <c r="ADJ40" s="107"/>
      <c r="ADK40" s="107"/>
      <c r="ADL40" s="107"/>
      <c r="ADM40" s="107"/>
      <c r="ADN40" s="107"/>
      <c r="ADO40" s="107"/>
      <c r="ADP40" s="107"/>
      <c r="ADQ40" s="107"/>
      <c r="ADR40" s="107"/>
      <c r="ADS40" s="107"/>
      <c r="ADT40" s="107"/>
      <c r="ADU40" s="107"/>
      <c r="ADV40" s="107"/>
      <c r="ADW40" s="107"/>
      <c r="ADX40" s="107"/>
      <c r="ADY40" s="107"/>
      <c r="ADZ40" s="107"/>
      <c r="AEA40" s="107"/>
      <c r="AEB40" s="107"/>
      <c r="AEC40" s="107"/>
      <c r="AED40" s="107"/>
      <c r="AEE40" s="107"/>
      <c r="AEF40" s="107"/>
      <c r="AEG40" s="107"/>
      <c r="AEH40" s="107"/>
      <c r="AEI40" s="107"/>
      <c r="AEJ40" s="107"/>
      <c r="AEK40" s="107"/>
      <c r="AEL40" s="107"/>
      <c r="AEM40" s="107"/>
      <c r="AEN40" s="107"/>
      <c r="AEO40" s="107"/>
      <c r="AEP40" s="107"/>
      <c r="AEQ40" s="107"/>
      <c r="AER40" s="107"/>
      <c r="AES40" s="107"/>
      <c r="AET40" s="107"/>
      <c r="AEU40" s="107"/>
      <c r="AEV40" s="107"/>
      <c r="AEW40" s="107"/>
      <c r="AEX40" s="107"/>
      <c r="AEY40" s="107"/>
      <c r="AEZ40" s="107"/>
      <c r="AFA40" s="107"/>
      <c r="AFB40" s="107"/>
      <c r="AFC40" s="107"/>
      <c r="AFD40" s="107"/>
      <c r="AFE40" s="107"/>
      <c r="AFF40" s="107"/>
      <c r="AFG40" s="107"/>
      <c r="AFH40" s="107"/>
      <c r="AFI40" s="107"/>
      <c r="AFJ40" s="107"/>
      <c r="AFK40" s="107"/>
      <c r="AFL40" s="107"/>
      <c r="AFM40" s="107"/>
      <c r="AFN40" s="107"/>
      <c r="AFO40" s="107"/>
      <c r="AFP40" s="107"/>
      <c r="AFQ40" s="107"/>
      <c r="AFR40" s="107"/>
      <c r="AFS40" s="107"/>
      <c r="AFT40" s="107"/>
      <c r="AFU40" s="107"/>
      <c r="AFV40" s="107"/>
      <c r="AFW40" s="107"/>
      <c r="AFX40" s="107"/>
      <c r="AFY40" s="107"/>
      <c r="AFZ40" s="107"/>
      <c r="AGA40" s="107"/>
      <c r="AGB40" s="107"/>
      <c r="AGC40" s="107"/>
      <c r="AGD40" s="107"/>
      <c r="AGE40" s="107"/>
      <c r="AGF40" s="107"/>
      <c r="AGG40" s="107"/>
      <c r="AGH40" s="107"/>
      <c r="AGI40" s="107"/>
      <c r="AGJ40" s="107"/>
      <c r="AGK40" s="107"/>
      <c r="AGL40" s="107"/>
      <c r="AGM40" s="107"/>
      <c r="AGN40" s="107"/>
      <c r="AGO40" s="107"/>
      <c r="AGP40" s="107"/>
      <c r="AGQ40" s="107"/>
      <c r="AGR40" s="107"/>
      <c r="AGS40" s="107"/>
      <c r="AGT40" s="107"/>
      <c r="AGU40" s="107"/>
      <c r="AGV40" s="107"/>
      <c r="AGW40" s="107"/>
      <c r="AGX40" s="107"/>
      <c r="AGY40" s="107"/>
      <c r="AGZ40" s="107"/>
      <c r="AHA40" s="107"/>
      <c r="AHB40" s="107"/>
      <c r="AHC40" s="107"/>
      <c r="AHD40" s="107"/>
      <c r="AHE40" s="107"/>
      <c r="AHF40" s="107"/>
      <c r="AHG40" s="107"/>
      <c r="AHH40" s="107"/>
      <c r="AHI40" s="107"/>
      <c r="AHJ40" s="107"/>
      <c r="AHK40" s="107"/>
      <c r="AHL40" s="107"/>
      <c r="AHM40" s="107"/>
      <c r="AHN40" s="107"/>
      <c r="AHO40" s="107"/>
      <c r="AHP40" s="107"/>
      <c r="AHQ40" s="107"/>
      <c r="AHR40" s="107"/>
      <c r="AHS40" s="107"/>
      <c r="AHT40" s="107"/>
      <c r="AHU40" s="107"/>
      <c r="AHV40" s="107"/>
      <c r="AHW40" s="107"/>
      <c r="AHX40" s="107"/>
      <c r="AHY40" s="107"/>
      <c r="AHZ40" s="107"/>
      <c r="AIA40" s="107"/>
      <c r="AIB40" s="107"/>
      <c r="AIC40" s="107"/>
      <c r="AID40" s="107"/>
      <c r="AIE40" s="107"/>
      <c r="AIF40" s="107"/>
      <c r="AIG40" s="107"/>
      <c r="AIH40" s="107"/>
      <c r="AII40" s="107"/>
      <c r="AIJ40" s="107"/>
      <c r="AIK40" s="107"/>
      <c r="AIL40" s="107"/>
      <c r="AIM40" s="107"/>
      <c r="AIN40" s="107"/>
    </row>
    <row r="41" spans="1:924" s="86" customFormat="1" ht="18.75" customHeight="1" x14ac:dyDescent="0.3">
      <c r="A41" s="135"/>
      <c r="B41" s="61">
        <v>359236066054716</v>
      </c>
      <c r="C41" s="62" t="s">
        <v>8</v>
      </c>
      <c r="D41" s="62" t="s">
        <v>35</v>
      </c>
      <c r="E41" s="62" t="s">
        <v>10</v>
      </c>
      <c r="F41" s="75" t="s">
        <v>36</v>
      </c>
      <c r="G41" s="62">
        <f t="shared" si="2"/>
        <v>0</v>
      </c>
      <c r="H41" s="136"/>
      <c r="I41" s="62" t="s">
        <v>36</v>
      </c>
      <c r="J41" s="62">
        <f t="shared" si="3"/>
        <v>1</v>
      </c>
      <c r="K41" s="136"/>
      <c r="L41" s="75" t="s">
        <v>36</v>
      </c>
      <c r="M41" s="62" t="s">
        <v>36</v>
      </c>
      <c r="N41" s="62">
        <f t="shared" si="1"/>
        <v>1</v>
      </c>
      <c r="O41" s="133"/>
      <c r="P41" s="62"/>
      <c r="Q41" s="62"/>
      <c r="R41" s="62" t="s">
        <v>447</v>
      </c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07"/>
      <c r="DX41" s="107"/>
      <c r="DY41" s="107"/>
      <c r="DZ41" s="107"/>
      <c r="EA41" s="107"/>
      <c r="EB41" s="107"/>
      <c r="EC41" s="107"/>
      <c r="ED41" s="107"/>
      <c r="EE41" s="107"/>
      <c r="EF41" s="107"/>
      <c r="EG41" s="107"/>
      <c r="EH41" s="107"/>
      <c r="EI41" s="107"/>
      <c r="EJ41" s="107"/>
      <c r="EK41" s="107"/>
      <c r="EL41" s="107"/>
      <c r="EM41" s="107"/>
      <c r="EN41" s="107"/>
      <c r="EO41" s="107"/>
      <c r="EP41" s="107"/>
      <c r="EQ41" s="107"/>
      <c r="ER41" s="107"/>
      <c r="ES41" s="107"/>
      <c r="ET41" s="107"/>
      <c r="EU41" s="107"/>
      <c r="EV41" s="107"/>
      <c r="EW41" s="107"/>
      <c r="EX41" s="107"/>
      <c r="EY41" s="107"/>
      <c r="EZ41" s="107"/>
      <c r="FA41" s="107"/>
      <c r="FB41" s="107"/>
      <c r="FC41" s="107"/>
      <c r="FD41" s="107"/>
      <c r="FE41" s="107"/>
      <c r="FF41" s="107"/>
      <c r="FG41" s="107"/>
      <c r="FH41" s="107"/>
      <c r="FI41" s="107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  <c r="HN41" s="107"/>
      <c r="HO41" s="107"/>
      <c r="HP41" s="107"/>
      <c r="HQ41" s="107"/>
      <c r="HR41" s="107"/>
      <c r="HS41" s="107"/>
      <c r="HT41" s="107"/>
      <c r="HU41" s="107"/>
      <c r="HV41" s="107"/>
      <c r="HW41" s="107"/>
      <c r="HX41" s="107"/>
      <c r="HY41" s="107"/>
      <c r="HZ41" s="107"/>
      <c r="IA41" s="107"/>
      <c r="IB41" s="107"/>
      <c r="IC41" s="107"/>
      <c r="ID41" s="107"/>
      <c r="IE41" s="107"/>
      <c r="IF41" s="107"/>
      <c r="IG41" s="107"/>
      <c r="IH41" s="107"/>
      <c r="II41" s="107"/>
      <c r="IJ41" s="107"/>
      <c r="IK41" s="107"/>
      <c r="IL41" s="107"/>
      <c r="IM41" s="107"/>
      <c r="IN41" s="107"/>
      <c r="IO41" s="107"/>
      <c r="IP41" s="107"/>
      <c r="IQ41" s="107"/>
      <c r="IR41" s="107"/>
      <c r="IS41" s="107"/>
      <c r="IT41" s="107"/>
      <c r="IU41" s="107"/>
      <c r="IV41" s="107"/>
      <c r="IW41" s="107"/>
      <c r="IX41" s="107"/>
      <c r="IY41" s="107"/>
      <c r="IZ41" s="107"/>
      <c r="JA41" s="107"/>
      <c r="JB41" s="107"/>
      <c r="JC41" s="107"/>
      <c r="JD41" s="107"/>
      <c r="JE41" s="107"/>
      <c r="JF41" s="107"/>
      <c r="JG41" s="107"/>
      <c r="JH41" s="107"/>
      <c r="JI41" s="107"/>
      <c r="JJ41" s="107"/>
      <c r="JK41" s="107"/>
      <c r="JL41" s="107"/>
      <c r="JM41" s="107"/>
      <c r="JN41" s="107"/>
      <c r="JO41" s="107"/>
      <c r="JP41" s="107"/>
      <c r="JQ41" s="107"/>
      <c r="JR41" s="107"/>
      <c r="JS41" s="107"/>
      <c r="JT41" s="107"/>
      <c r="JU41" s="107"/>
      <c r="JV41" s="107"/>
      <c r="JW41" s="107"/>
      <c r="JX41" s="107"/>
      <c r="JY41" s="107"/>
      <c r="JZ41" s="107"/>
      <c r="KA41" s="107"/>
      <c r="KB41" s="107"/>
      <c r="KC41" s="107"/>
      <c r="KD41" s="107"/>
      <c r="KE41" s="107"/>
      <c r="KF41" s="107"/>
      <c r="KG41" s="107"/>
      <c r="KH41" s="107"/>
      <c r="KI41" s="107"/>
      <c r="KJ41" s="107"/>
      <c r="KK41" s="107"/>
      <c r="KL41" s="107"/>
      <c r="KM41" s="107"/>
      <c r="KN41" s="107"/>
      <c r="KO41" s="107"/>
      <c r="KP41" s="107"/>
      <c r="KQ41" s="107"/>
      <c r="KR41" s="107"/>
      <c r="KS41" s="107"/>
      <c r="KT41" s="107"/>
      <c r="KU41" s="107"/>
      <c r="KV41" s="107"/>
      <c r="KW41" s="107"/>
      <c r="KX41" s="107"/>
      <c r="KY41" s="107"/>
      <c r="KZ41" s="107"/>
      <c r="LA41" s="107"/>
      <c r="LB41" s="107"/>
      <c r="LC41" s="107"/>
      <c r="LD41" s="107"/>
      <c r="LE41" s="107"/>
      <c r="LF41" s="107"/>
      <c r="LG41" s="107"/>
      <c r="LH41" s="107"/>
      <c r="LI41" s="107"/>
      <c r="LJ41" s="107"/>
      <c r="LK41" s="107"/>
      <c r="LL41" s="107"/>
      <c r="LM41" s="107"/>
      <c r="LN41" s="107"/>
      <c r="LO41" s="107"/>
      <c r="LP41" s="107"/>
      <c r="LQ41" s="107"/>
      <c r="LR41" s="107"/>
      <c r="LS41" s="107"/>
      <c r="LT41" s="107"/>
      <c r="LU41" s="107"/>
      <c r="LV41" s="107"/>
      <c r="LW41" s="107"/>
      <c r="LX41" s="107"/>
      <c r="LY41" s="107"/>
      <c r="LZ41" s="107"/>
      <c r="MA41" s="107"/>
      <c r="MB41" s="107"/>
      <c r="MC41" s="107"/>
      <c r="MD41" s="107"/>
      <c r="ME41" s="107"/>
      <c r="MF41" s="107"/>
      <c r="MG41" s="107"/>
      <c r="MH41" s="107"/>
      <c r="MI41" s="107"/>
      <c r="MJ41" s="107"/>
      <c r="MK41" s="107"/>
      <c r="ML41" s="107"/>
      <c r="MM41" s="107"/>
      <c r="MN41" s="107"/>
      <c r="MO41" s="107"/>
      <c r="MP41" s="107"/>
      <c r="MQ41" s="107"/>
      <c r="MR41" s="107"/>
      <c r="MS41" s="107"/>
      <c r="MT41" s="107"/>
      <c r="MU41" s="107"/>
      <c r="MV41" s="107"/>
      <c r="MW41" s="107"/>
      <c r="MX41" s="107"/>
      <c r="MY41" s="107"/>
      <c r="MZ41" s="107"/>
      <c r="NA41" s="107"/>
      <c r="NB41" s="107"/>
      <c r="NC41" s="107"/>
      <c r="ND41" s="107"/>
      <c r="NE41" s="107"/>
      <c r="NF41" s="107"/>
      <c r="NG41" s="107"/>
      <c r="NH41" s="107"/>
      <c r="NI41" s="107"/>
      <c r="NJ41" s="107"/>
      <c r="NK41" s="107"/>
      <c r="NL41" s="107"/>
      <c r="NM41" s="107"/>
      <c r="NN41" s="107"/>
      <c r="NO41" s="107"/>
      <c r="NP41" s="107"/>
      <c r="NQ41" s="107"/>
      <c r="NR41" s="107"/>
      <c r="NS41" s="107"/>
      <c r="NT41" s="107"/>
      <c r="NU41" s="107"/>
      <c r="NV41" s="107"/>
      <c r="NW41" s="107"/>
      <c r="NX41" s="107"/>
      <c r="NY41" s="107"/>
      <c r="NZ41" s="107"/>
      <c r="OA41" s="107"/>
      <c r="OB41" s="107"/>
      <c r="OC41" s="107"/>
      <c r="OD41" s="107"/>
      <c r="OE41" s="107"/>
      <c r="OF41" s="107"/>
      <c r="OG41" s="107"/>
      <c r="OH41" s="107"/>
      <c r="OI41" s="107"/>
      <c r="OJ41" s="107"/>
      <c r="OK41" s="107"/>
      <c r="OL41" s="107"/>
      <c r="OM41" s="107"/>
      <c r="ON41" s="107"/>
      <c r="OO41" s="107"/>
      <c r="OP41" s="107"/>
      <c r="OQ41" s="107"/>
      <c r="OR41" s="107"/>
      <c r="OS41" s="107"/>
      <c r="OT41" s="107"/>
      <c r="OU41" s="107"/>
      <c r="OV41" s="107"/>
      <c r="OW41" s="107"/>
      <c r="OX41" s="107"/>
      <c r="OY41" s="107"/>
      <c r="OZ41" s="107"/>
      <c r="PA41" s="107"/>
      <c r="PB41" s="107"/>
      <c r="PC41" s="107"/>
      <c r="PD41" s="107"/>
      <c r="PE41" s="107"/>
      <c r="PF41" s="107"/>
      <c r="PG41" s="107"/>
      <c r="PH41" s="107"/>
      <c r="PI41" s="107"/>
      <c r="PJ41" s="107"/>
      <c r="PK41" s="107"/>
      <c r="PL41" s="107"/>
      <c r="PM41" s="107"/>
      <c r="PN41" s="107"/>
      <c r="PO41" s="107"/>
      <c r="PP41" s="107"/>
      <c r="PQ41" s="107"/>
      <c r="PR41" s="107"/>
      <c r="PS41" s="107"/>
      <c r="PT41" s="107"/>
      <c r="PU41" s="107"/>
      <c r="PV41" s="107"/>
      <c r="PW41" s="107"/>
      <c r="PX41" s="107"/>
      <c r="PY41" s="107"/>
      <c r="PZ41" s="107"/>
      <c r="QA41" s="107"/>
      <c r="QB41" s="107"/>
      <c r="QC41" s="107"/>
      <c r="QD41" s="107"/>
      <c r="QE41" s="107"/>
      <c r="QF41" s="107"/>
      <c r="QG41" s="107"/>
      <c r="QH41" s="107"/>
      <c r="QI41" s="107"/>
      <c r="QJ41" s="107"/>
      <c r="QK41" s="107"/>
      <c r="QL41" s="107"/>
      <c r="QM41" s="107"/>
      <c r="QN41" s="107"/>
      <c r="QO41" s="107"/>
      <c r="QP41" s="107"/>
      <c r="QQ41" s="107"/>
      <c r="QR41" s="107"/>
      <c r="QS41" s="107"/>
      <c r="QT41" s="107"/>
      <c r="QU41" s="107"/>
      <c r="QV41" s="107"/>
      <c r="QW41" s="107"/>
      <c r="QX41" s="107"/>
      <c r="QY41" s="107"/>
      <c r="QZ41" s="107"/>
      <c r="RA41" s="107"/>
      <c r="RB41" s="107"/>
      <c r="RC41" s="107"/>
      <c r="RD41" s="107"/>
      <c r="RE41" s="107"/>
      <c r="RF41" s="107"/>
      <c r="RG41" s="107"/>
      <c r="RH41" s="107"/>
      <c r="RI41" s="107"/>
      <c r="RJ41" s="107"/>
      <c r="RK41" s="107"/>
      <c r="RL41" s="107"/>
      <c r="RM41" s="107"/>
      <c r="RN41" s="107"/>
      <c r="RO41" s="107"/>
      <c r="RP41" s="107"/>
      <c r="RQ41" s="107"/>
      <c r="RR41" s="107"/>
      <c r="RS41" s="107"/>
      <c r="RT41" s="107"/>
      <c r="RU41" s="107"/>
      <c r="RV41" s="107"/>
      <c r="RW41" s="107"/>
      <c r="RX41" s="107"/>
      <c r="RY41" s="107"/>
      <c r="RZ41" s="107"/>
      <c r="SA41" s="107"/>
      <c r="SB41" s="107"/>
      <c r="SC41" s="107"/>
      <c r="SD41" s="107"/>
      <c r="SE41" s="107"/>
      <c r="SF41" s="107"/>
      <c r="SG41" s="107"/>
      <c r="SH41" s="107"/>
      <c r="SI41" s="107"/>
      <c r="SJ41" s="107"/>
      <c r="SK41" s="107"/>
      <c r="SL41" s="107"/>
      <c r="SM41" s="107"/>
      <c r="SN41" s="107"/>
      <c r="SO41" s="107"/>
      <c r="SP41" s="107"/>
      <c r="SQ41" s="107"/>
      <c r="SR41" s="107"/>
      <c r="SS41" s="107"/>
      <c r="ST41" s="107"/>
      <c r="SU41" s="107"/>
      <c r="SV41" s="107"/>
      <c r="SW41" s="107"/>
      <c r="SX41" s="107"/>
      <c r="SY41" s="107"/>
      <c r="SZ41" s="107"/>
      <c r="TA41" s="107"/>
      <c r="TB41" s="107"/>
      <c r="TC41" s="107"/>
      <c r="TD41" s="107"/>
      <c r="TE41" s="107"/>
      <c r="TF41" s="107"/>
      <c r="TG41" s="107"/>
      <c r="TH41" s="107"/>
      <c r="TI41" s="107"/>
      <c r="TJ41" s="107"/>
      <c r="TK41" s="107"/>
      <c r="TL41" s="107"/>
      <c r="TM41" s="107"/>
      <c r="TN41" s="107"/>
      <c r="TO41" s="107"/>
      <c r="TP41" s="107"/>
      <c r="TQ41" s="107"/>
      <c r="TR41" s="107"/>
      <c r="TS41" s="107"/>
      <c r="TT41" s="107"/>
      <c r="TU41" s="107"/>
      <c r="TV41" s="107"/>
      <c r="TW41" s="107"/>
      <c r="TX41" s="107"/>
      <c r="TY41" s="107"/>
      <c r="TZ41" s="107"/>
      <c r="UA41" s="107"/>
      <c r="UB41" s="107"/>
      <c r="UC41" s="107"/>
      <c r="UD41" s="107"/>
      <c r="UE41" s="107"/>
      <c r="UF41" s="107"/>
      <c r="UG41" s="107"/>
      <c r="UH41" s="107"/>
      <c r="UI41" s="107"/>
      <c r="UJ41" s="107"/>
      <c r="UK41" s="107"/>
      <c r="UL41" s="107"/>
      <c r="UM41" s="107"/>
      <c r="UN41" s="107"/>
      <c r="UO41" s="107"/>
      <c r="UP41" s="107"/>
      <c r="UQ41" s="107"/>
      <c r="UR41" s="107"/>
      <c r="US41" s="107"/>
      <c r="UT41" s="107"/>
      <c r="UU41" s="107"/>
      <c r="UV41" s="107"/>
      <c r="UW41" s="107"/>
      <c r="UX41" s="107"/>
      <c r="UY41" s="107"/>
      <c r="UZ41" s="107"/>
      <c r="VA41" s="107"/>
      <c r="VB41" s="107"/>
      <c r="VC41" s="107"/>
      <c r="VD41" s="107"/>
      <c r="VE41" s="107"/>
      <c r="VF41" s="107"/>
      <c r="VG41" s="107"/>
      <c r="VH41" s="107"/>
      <c r="VI41" s="107"/>
      <c r="VJ41" s="107"/>
      <c r="VK41" s="107"/>
      <c r="VL41" s="107"/>
      <c r="VM41" s="107"/>
      <c r="VN41" s="107"/>
      <c r="VO41" s="107"/>
      <c r="VP41" s="107"/>
      <c r="VQ41" s="107"/>
      <c r="VR41" s="107"/>
      <c r="VS41" s="107"/>
      <c r="VT41" s="107"/>
      <c r="VU41" s="107"/>
      <c r="VV41" s="107"/>
      <c r="VW41" s="107"/>
      <c r="VX41" s="107"/>
      <c r="VY41" s="107"/>
      <c r="VZ41" s="107"/>
      <c r="WA41" s="107"/>
      <c r="WB41" s="107"/>
      <c r="WC41" s="107"/>
      <c r="WD41" s="107"/>
      <c r="WE41" s="107"/>
      <c r="WF41" s="107"/>
      <c r="WG41" s="107"/>
      <c r="WH41" s="107"/>
      <c r="WI41" s="107"/>
      <c r="WJ41" s="107"/>
      <c r="WK41" s="107"/>
      <c r="WL41" s="107"/>
      <c r="WM41" s="107"/>
      <c r="WN41" s="107"/>
      <c r="WO41" s="107"/>
      <c r="WP41" s="107"/>
      <c r="WQ41" s="107"/>
      <c r="WR41" s="107"/>
      <c r="WS41" s="107"/>
      <c r="WT41" s="107"/>
      <c r="WU41" s="107"/>
      <c r="WV41" s="107"/>
      <c r="WW41" s="107"/>
      <c r="WX41" s="107"/>
      <c r="WY41" s="107"/>
      <c r="WZ41" s="107"/>
      <c r="XA41" s="107"/>
      <c r="XB41" s="107"/>
      <c r="XC41" s="107"/>
      <c r="XD41" s="107"/>
      <c r="XE41" s="107"/>
      <c r="XF41" s="107"/>
      <c r="XG41" s="107"/>
      <c r="XH41" s="107"/>
      <c r="XI41" s="107"/>
      <c r="XJ41" s="107"/>
      <c r="XK41" s="107"/>
      <c r="XL41" s="107"/>
      <c r="XM41" s="107"/>
      <c r="XN41" s="107"/>
      <c r="XO41" s="107"/>
      <c r="XP41" s="107"/>
      <c r="XQ41" s="107"/>
      <c r="XR41" s="107"/>
      <c r="XS41" s="107"/>
      <c r="XT41" s="107"/>
      <c r="XU41" s="107"/>
      <c r="XV41" s="107"/>
      <c r="XW41" s="107"/>
      <c r="XX41" s="107"/>
      <c r="XY41" s="107"/>
      <c r="XZ41" s="107"/>
      <c r="YA41" s="107"/>
      <c r="YB41" s="107"/>
      <c r="YC41" s="107"/>
      <c r="YD41" s="107"/>
      <c r="YE41" s="107"/>
      <c r="YF41" s="107"/>
      <c r="YG41" s="107"/>
      <c r="YH41" s="107"/>
      <c r="YI41" s="107"/>
      <c r="YJ41" s="107"/>
      <c r="YK41" s="107"/>
      <c r="YL41" s="107"/>
      <c r="YM41" s="107"/>
      <c r="YN41" s="107"/>
      <c r="YO41" s="107"/>
      <c r="YP41" s="107"/>
      <c r="YQ41" s="107"/>
      <c r="YR41" s="107"/>
      <c r="YS41" s="107"/>
      <c r="YT41" s="107"/>
      <c r="YU41" s="107"/>
      <c r="YV41" s="107"/>
      <c r="YW41" s="107"/>
      <c r="YX41" s="107"/>
      <c r="YY41" s="107"/>
      <c r="YZ41" s="107"/>
      <c r="ZA41" s="107"/>
      <c r="ZB41" s="107"/>
      <c r="ZC41" s="107"/>
      <c r="ZD41" s="107"/>
      <c r="ZE41" s="107"/>
      <c r="ZF41" s="107"/>
      <c r="ZG41" s="107"/>
      <c r="ZH41" s="107"/>
      <c r="ZI41" s="107"/>
      <c r="ZJ41" s="107"/>
      <c r="ZK41" s="107"/>
      <c r="ZL41" s="107"/>
      <c r="ZM41" s="107"/>
      <c r="ZN41" s="107"/>
      <c r="ZO41" s="107"/>
      <c r="ZP41" s="107"/>
      <c r="ZQ41" s="107"/>
      <c r="ZR41" s="107"/>
      <c r="ZS41" s="107"/>
      <c r="ZT41" s="107"/>
      <c r="ZU41" s="107"/>
      <c r="ZV41" s="107"/>
      <c r="ZW41" s="107"/>
      <c r="ZX41" s="107"/>
      <c r="ZY41" s="107"/>
      <c r="ZZ41" s="107"/>
      <c r="AAA41" s="107"/>
      <c r="AAB41" s="107"/>
      <c r="AAC41" s="107"/>
      <c r="AAD41" s="107"/>
      <c r="AAE41" s="107"/>
      <c r="AAF41" s="107"/>
      <c r="AAG41" s="107"/>
      <c r="AAH41" s="107"/>
      <c r="AAI41" s="107"/>
      <c r="AAJ41" s="107"/>
      <c r="AAK41" s="107"/>
      <c r="AAL41" s="107"/>
      <c r="AAM41" s="107"/>
      <c r="AAN41" s="107"/>
      <c r="AAO41" s="107"/>
      <c r="AAP41" s="107"/>
      <c r="AAQ41" s="107"/>
      <c r="AAR41" s="107"/>
      <c r="AAS41" s="107"/>
      <c r="AAT41" s="107"/>
      <c r="AAU41" s="107"/>
      <c r="AAV41" s="107"/>
      <c r="AAW41" s="107"/>
      <c r="AAX41" s="107"/>
      <c r="AAY41" s="107"/>
      <c r="AAZ41" s="107"/>
      <c r="ABA41" s="107"/>
      <c r="ABB41" s="107"/>
      <c r="ABC41" s="107"/>
      <c r="ABD41" s="107"/>
      <c r="ABE41" s="107"/>
      <c r="ABF41" s="107"/>
      <c r="ABG41" s="107"/>
      <c r="ABH41" s="107"/>
      <c r="ABI41" s="107"/>
      <c r="ABJ41" s="107"/>
      <c r="ABK41" s="107"/>
      <c r="ABL41" s="107"/>
      <c r="ABM41" s="107"/>
      <c r="ABN41" s="107"/>
      <c r="ABO41" s="107"/>
      <c r="ABP41" s="107"/>
      <c r="ABQ41" s="107"/>
      <c r="ABR41" s="107"/>
      <c r="ABS41" s="107"/>
      <c r="ABT41" s="107"/>
      <c r="ABU41" s="107"/>
      <c r="ABV41" s="107"/>
      <c r="ABW41" s="107"/>
      <c r="ABX41" s="107"/>
      <c r="ABY41" s="107"/>
      <c r="ABZ41" s="107"/>
      <c r="ACA41" s="107"/>
      <c r="ACB41" s="107"/>
      <c r="ACC41" s="107"/>
      <c r="ACD41" s="107"/>
      <c r="ACE41" s="107"/>
      <c r="ACF41" s="107"/>
      <c r="ACG41" s="107"/>
      <c r="ACH41" s="107"/>
      <c r="ACI41" s="107"/>
      <c r="ACJ41" s="107"/>
      <c r="ACK41" s="107"/>
      <c r="ACL41" s="107"/>
      <c r="ACM41" s="107"/>
      <c r="ACN41" s="107"/>
      <c r="ACO41" s="107"/>
      <c r="ACP41" s="107"/>
      <c r="ACQ41" s="107"/>
      <c r="ACR41" s="107"/>
      <c r="ACS41" s="107"/>
      <c r="ACT41" s="107"/>
      <c r="ACU41" s="107"/>
      <c r="ACV41" s="107"/>
      <c r="ACW41" s="107"/>
      <c r="ACX41" s="107"/>
      <c r="ACY41" s="107"/>
      <c r="ACZ41" s="107"/>
      <c r="ADA41" s="107"/>
      <c r="ADB41" s="107"/>
      <c r="ADC41" s="107"/>
      <c r="ADD41" s="107"/>
      <c r="ADE41" s="107"/>
      <c r="ADF41" s="107"/>
      <c r="ADG41" s="107"/>
      <c r="ADH41" s="107"/>
      <c r="ADI41" s="107"/>
      <c r="ADJ41" s="107"/>
      <c r="ADK41" s="107"/>
      <c r="ADL41" s="107"/>
      <c r="ADM41" s="107"/>
      <c r="ADN41" s="107"/>
      <c r="ADO41" s="107"/>
      <c r="ADP41" s="107"/>
      <c r="ADQ41" s="107"/>
      <c r="ADR41" s="107"/>
      <c r="ADS41" s="107"/>
      <c r="ADT41" s="107"/>
      <c r="ADU41" s="107"/>
      <c r="ADV41" s="107"/>
      <c r="ADW41" s="107"/>
      <c r="ADX41" s="107"/>
      <c r="ADY41" s="107"/>
      <c r="ADZ41" s="107"/>
      <c r="AEA41" s="107"/>
      <c r="AEB41" s="107"/>
      <c r="AEC41" s="107"/>
      <c r="AED41" s="107"/>
      <c r="AEE41" s="107"/>
      <c r="AEF41" s="107"/>
      <c r="AEG41" s="107"/>
      <c r="AEH41" s="107"/>
      <c r="AEI41" s="107"/>
      <c r="AEJ41" s="107"/>
      <c r="AEK41" s="107"/>
      <c r="AEL41" s="107"/>
      <c r="AEM41" s="107"/>
      <c r="AEN41" s="107"/>
      <c r="AEO41" s="107"/>
      <c r="AEP41" s="107"/>
      <c r="AEQ41" s="107"/>
      <c r="AER41" s="107"/>
      <c r="AES41" s="107"/>
      <c r="AET41" s="107"/>
      <c r="AEU41" s="107"/>
      <c r="AEV41" s="107"/>
      <c r="AEW41" s="107"/>
      <c r="AEX41" s="107"/>
      <c r="AEY41" s="107"/>
      <c r="AEZ41" s="107"/>
      <c r="AFA41" s="107"/>
      <c r="AFB41" s="107"/>
      <c r="AFC41" s="107"/>
      <c r="AFD41" s="107"/>
      <c r="AFE41" s="107"/>
      <c r="AFF41" s="107"/>
      <c r="AFG41" s="107"/>
      <c r="AFH41" s="107"/>
      <c r="AFI41" s="107"/>
      <c r="AFJ41" s="107"/>
      <c r="AFK41" s="107"/>
      <c r="AFL41" s="107"/>
      <c r="AFM41" s="107"/>
      <c r="AFN41" s="107"/>
      <c r="AFO41" s="107"/>
      <c r="AFP41" s="107"/>
      <c r="AFQ41" s="107"/>
      <c r="AFR41" s="107"/>
      <c r="AFS41" s="107"/>
      <c r="AFT41" s="107"/>
      <c r="AFU41" s="107"/>
      <c r="AFV41" s="107"/>
      <c r="AFW41" s="107"/>
      <c r="AFX41" s="107"/>
      <c r="AFY41" s="107"/>
      <c r="AFZ41" s="107"/>
      <c r="AGA41" s="107"/>
      <c r="AGB41" s="107"/>
      <c r="AGC41" s="107"/>
      <c r="AGD41" s="107"/>
      <c r="AGE41" s="107"/>
      <c r="AGF41" s="107"/>
      <c r="AGG41" s="107"/>
      <c r="AGH41" s="107"/>
      <c r="AGI41" s="107"/>
      <c r="AGJ41" s="107"/>
      <c r="AGK41" s="107"/>
      <c r="AGL41" s="107"/>
      <c r="AGM41" s="107"/>
      <c r="AGN41" s="107"/>
      <c r="AGO41" s="107"/>
      <c r="AGP41" s="107"/>
      <c r="AGQ41" s="107"/>
      <c r="AGR41" s="107"/>
      <c r="AGS41" s="107"/>
      <c r="AGT41" s="107"/>
      <c r="AGU41" s="107"/>
      <c r="AGV41" s="107"/>
      <c r="AGW41" s="107"/>
      <c r="AGX41" s="107"/>
      <c r="AGY41" s="107"/>
      <c r="AGZ41" s="107"/>
      <c r="AHA41" s="107"/>
      <c r="AHB41" s="107"/>
      <c r="AHC41" s="107"/>
      <c r="AHD41" s="107"/>
      <c r="AHE41" s="107"/>
      <c r="AHF41" s="107"/>
      <c r="AHG41" s="107"/>
      <c r="AHH41" s="107"/>
      <c r="AHI41" s="107"/>
      <c r="AHJ41" s="107"/>
      <c r="AHK41" s="107"/>
      <c r="AHL41" s="107"/>
      <c r="AHM41" s="107"/>
      <c r="AHN41" s="107"/>
      <c r="AHO41" s="107"/>
      <c r="AHP41" s="107"/>
      <c r="AHQ41" s="107"/>
      <c r="AHR41" s="107"/>
      <c r="AHS41" s="107"/>
      <c r="AHT41" s="107"/>
      <c r="AHU41" s="107"/>
      <c r="AHV41" s="107"/>
      <c r="AHW41" s="107"/>
      <c r="AHX41" s="107"/>
      <c r="AHY41" s="107"/>
      <c r="AHZ41" s="107"/>
      <c r="AIA41" s="107"/>
      <c r="AIB41" s="107"/>
      <c r="AIC41" s="107"/>
      <c r="AID41" s="107"/>
      <c r="AIE41" s="107"/>
      <c r="AIF41" s="107"/>
      <c r="AIG41" s="107"/>
      <c r="AIH41" s="107"/>
      <c r="AII41" s="107"/>
      <c r="AIJ41" s="107"/>
      <c r="AIK41" s="107"/>
      <c r="AIL41" s="107"/>
      <c r="AIM41" s="107"/>
      <c r="AIN41" s="107"/>
    </row>
    <row r="42" spans="1:924" s="86" customFormat="1" ht="18.75" customHeight="1" x14ac:dyDescent="0.3">
      <c r="A42" s="135"/>
      <c r="B42" s="61">
        <v>359303063494772</v>
      </c>
      <c r="C42" s="62" t="s">
        <v>8</v>
      </c>
      <c r="D42" s="62" t="s">
        <v>35</v>
      </c>
      <c r="E42" s="62" t="s">
        <v>36</v>
      </c>
      <c r="F42" s="75" t="s">
        <v>36</v>
      </c>
      <c r="G42" s="62">
        <f t="shared" si="2"/>
        <v>1</v>
      </c>
      <c r="H42" s="136"/>
      <c r="I42" s="62" t="s">
        <v>36</v>
      </c>
      <c r="J42" s="62">
        <f t="shared" si="3"/>
        <v>1</v>
      </c>
      <c r="K42" s="136"/>
      <c r="L42" s="75" t="s">
        <v>36</v>
      </c>
      <c r="M42" s="62" t="s">
        <v>33</v>
      </c>
      <c r="N42" s="62">
        <f t="shared" si="1"/>
        <v>0</v>
      </c>
      <c r="O42" s="133"/>
      <c r="P42" s="62"/>
      <c r="Q42" s="62"/>
      <c r="R42" s="62" t="s">
        <v>448</v>
      </c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07"/>
      <c r="DS42" s="107"/>
      <c r="DT42" s="107"/>
      <c r="DU42" s="107"/>
      <c r="DV42" s="107"/>
      <c r="DW42" s="107"/>
      <c r="DX42" s="107"/>
      <c r="DY42" s="107"/>
      <c r="DZ42" s="107"/>
      <c r="EA42" s="107"/>
      <c r="EB42" s="107"/>
      <c r="EC42" s="107"/>
      <c r="ED42" s="107"/>
      <c r="EE42" s="107"/>
      <c r="EF42" s="107"/>
      <c r="EG42" s="107"/>
      <c r="EH42" s="107"/>
      <c r="EI42" s="107"/>
      <c r="EJ42" s="107"/>
      <c r="EK42" s="107"/>
      <c r="EL42" s="107"/>
      <c r="EM42" s="107"/>
      <c r="EN42" s="107"/>
      <c r="EO42" s="107"/>
      <c r="EP42" s="107"/>
      <c r="EQ42" s="107"/>
      <c r="ER42" s="107"/>
      <c r="ES42" s="107"/>
      <c r="ET42" s="107"/>
      <c r="EU42" s="107"/>
      <c r="EV42" s="107"/>
      <c r="EW42" s="107"/>
      <c r="EX42" s="107"/>
      <c r="EY42" s="107"/>
      <c r="EZ42" s="107"/>
      <c r="FA42" s="107"/>
      <c r="FB42" s="107"/>
      <c r="FC42" s="107"/>
      <c r="FD42" s="107"/>
      <c r="FE42" s="107"/>
      <c r="FF42" s="107"/>
      <c r="FG42" s="107"/>
      <c r="FH42" s="107"/>
      <c r="FI42" s="107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  <c r="HN42" s="107"/>
      <c r="HO42" s="107"/>
      <c r="HP42" s="107"/>
      <c r="HQ42" s="107"/>
      <c r="HR42" s="107"/>
      <c r="HS42" s="107"/>
      <c r="HT42" s="107"/>
      <c r="HU42" s="107"/>
      <c r="HV42" s="107"/>
      <c r="HW42" s="107"/>
      <c r="HX42" s="107"/>
      <c r="HY42" s="107"/>
      <c r="HZ42" s="107"/>
      <c r="IA42" s="107"/>
      <c r="IB42" s="107"/>
      <c r="IC42" s="107"/>
      <c r="ID42" s="107"/>
      <c r="IE42" s="107"/>
      <c r="IF42" s="107"/>
      <c r="IG42" s="107"/>
      <c r="IH42" s="107"/>
      <c r="II42" s="107"/>
      <c r="IJ42" s="107"/>
      <c r="IK42" s="107"/>
      <c r="IL42" s="107"/>
      <c r="IM42" s="107"/>
      <c r="IN42" s="107"/>
      <c r="IO42" s="107"/>
      <c r="IP42" s="107"/>
      <c r="IQ42" s="107"/>
      <c r="IR42" s="107"/>
      <c r="IS42" s="107"/>
      <c r="IT42" s="107"/>
      <c r="IU42" s="107"/>
      <c r="IV42" s="107"/>
      <c r="IW42" s="107"/>
      <c r="IX42" s="107"/>
      <c r="IY42" s="107"/>
      <c r="IZ42" s="107"/>
      <c r="JA42" s="107"/>
      <c r="JB42" s="107"/>
      <c r="JC42" s="107"/>
      <c r="JD42" s="107"/>
      <c r="JE42" s="107"/>
      <c r="JF42" s="107"/>
      <c r="JG42" s="107"/>
      <c r="JH42" s="107"/>
      <c r="JI42" s="107"/>
      <c r="JJ42" s="107"/>
      <c r="JK42" s="107"/>
      <c r="JL42" s="107"/>
      <c r="JM42" s="107"/>
      <c r="JN42" s="107"/>
      <c r="JO42" s="107"/>
      <c r="JP42" s="107"/>
      <c r="JQ42" s="107"/>
      <c r="JR42" s="107"/>
      <c r="JS42" s="107"/>
      <c r="JT42" s="107"/>
      <c r="JU42" s="107"/>
      <c r="JV42" s="107"/>
      <c r="JW42" s="107"/>
      <c r="JX42" s="107"/>
      <c r="JY42" s="107"/>
      <c r="JZ42" s="107"/>
      <c r="KA42" s="107"/>
      <c r="KB42" s="107"/>
      <c r="KC42" s="107"/>
      <c r="KD42" s="107"/>
      <c r="KE42" s="107"/>
      <c r="KF42" s="107"/>
      <c r="KG42" s="107"/>
      <c r="KH42" s="107"/>
      <c r="KI42" s="107"/>
      <c r="KJ42" s="107"/>
      <c r="KK42" s="107"/>
      <c r="KL42" s="107"/>
      <c r="KM42" s="107"/>
      <c r="KN42" s="107"/>
      <c r="KO42" s="107"/>
      <c r="KP42" s="107"/>
      <c r="KQ42" s="107"/>
      <c r="KR42" s="107"/>
      <c r="KS42" s="107"/>
      <c r="KT42" s="107"/>
      <c r="KU42" s="107"/>
      <c r="KV42" s="107"/>
      <c r="KW42" s="107"/>
      <c r="KX42" s="107"/>
      <c r="KY42" s="107"/>
      <c r="KZ42" s="107"/>
      <c r="LA42" s="107"/>
      <c r="LB42" s="107"/>
      <c r="LC42" s="107"/>
      <c r="LD42" s="107"/>
      <c r="LE42" s="107"/>
      <c r="LF42" s="107"/>
      <c r="LG42" s="107"/>
      <c r="LH42" s="107"/>
      <c r="LI42" s="107"/>
      <c r="LJ42" s="107"/>
      <c r="LK42" s="107"/>
      <c r="LL42" s="107"/>
      <c r="LM42" s="107"/>
      <c r="LN42" s="107"/>
      <c r="LO42" s="107"/>
      <c r="LP42" s="107"/>
      <c r="LQ42" s="107"/>
      <c r="LR42" s="107"/>
      <c r="LS42" s="107"/>
      <c r="LT42" s="107"/>
      <c r="LU42" s="107"/>
      <c r="LV42" s="107"/>
      <c r="LW42" s="107"/>
      <c r="LX42" s="107"/>
      <c r="LY42" s="107"/>
      <c r="LZ42" s="107"/>
      <c r="MA42" s="107"/>
      <c r="MB42" s="107"/>
      <c r="MC42" s="107"/>
      <c r="MD42" s="107"/>
      <c r="ME42" s="107"/>
      <c r="MF42" s="107"/>
      <c r="MG42" s="107"/>
      <c r="MH42" s="107"/>
      <c r="MI42" s="107"/>
      <c r="MJ42" s="107"/>
      <c r="MK42" s="107"/>
      <c r="ML42" s="107"/>
      <c r="MM42" s="107"/>
      <c r="MN42" s="107"/>
      <c r="MO42" s="107"/>
      <c r="MP42" s="107"/>
      <c r="MQ42" s="107"/>
      <c r="MR42" s="107"/>
      <c r="MS42" s="107"/>
      <c r="MT42" s="107"/>
      <c r="MU42" s="107"/>
      <c r="MV42" s="107"/>
      <c r="MW42" s="107"/>
      <c r="MX42" s="107"/>
      <c r="MY42" s="107"/>
      <c r="MZ42" s="107"/>
      <c r="NA42" s="107"/>
      <c r="NB42" s="107"/>
      <c r="NC42" s="107"/>
      <c r="ND42" s="107"/>
      <c r="NE42" s="107"/>
      <c r="NF42" s="107"/>
      <c r="NG42" s="107"/>
      <c r="NH42" s="107"/>
      <c r="NI42" s="107"/>
      <c r="NJ42" s="107"/>
      <c r="NK42" s="107"/>
      <c r="NL42" s="107"/>
      <c r="NM42" s="107"/>
      <c r="NN42" s="107"/>
      <c r="NO42" s="107"/>
      <c r="NP42" s="107"/>
      <c r="NQ42" s="107"/>
      <c r="NR42" s="107"/>
      <c r="NS42" s="107"/>
      <c r="NT42" s="107"/>
      <c r="NU42" s="107"/>
      <c r="NV42" s="107"/>
      <c r="NW42" s="107"/>
      <c r="NX42" s="107"/>
      <c r="NY42" s="107"/>
      <c r="NZ42" s="107"/>
      <c r="OA42" s="107"/>
      <c r="OB42" s="107"/>
      <c r="OC42" s="107"/>
      <c r="OD42" s="107"/>
      <c r="OE42" s="107"/>
      <c r="OF42" s="107"/>
      <c r="OG42" s="107"/>
      <c r="OH42" s="107"/>
      <c r="OI42" s="107"/>
      <c r="OJ42" s="107"/>
      <c r="OK42" s="107"/>
      <c r="OL42" s="107"/>
      <c r="OM42" s="107"/>
      <c r="ON42" s="107"/>
      <c r="OO42" s="107"/>
      <c r="OP42" s="107"/>
      <c r="OQ42" s="107"/>
      <c r="OR42" s="107"/>
      <c r="OS42" s="107"/>
      <c r="OT42" s="107"/>
      <c r="OU42" s="107"/>
      <c r="OV42" s="107"/>
      <c r="OW42" s="107"/>
      <c r="OX42" s="107"/>
      <c r="OY42" s="107"/>
      <c r="OZ42" s="107"/>
      <c r="PA42" s="107"/>
      <c r="PB42" s="107"/>
      <c r="PC42" s="107"/>
      <c r="PD42" s="107"/>
      <c r="PE42" s="107"/>
      <c r="PF42" s="107"/>
      <c r="PG42" s="107"/>
      <c r="PH42" s="107"/>
      <c r="PI42" s="107"/>
      <c r="PJ42" s="107"/>
      <c r="PK42" s="107"/>
      <c r="PL42" s="107"/>
      <c r="PM42" s="107"/>
      <c r="PN42" s="107"/>
      <c r="PO42" s="107"/>
      <c r="PP42" s="107"/>
      <c r="PQ42" s="107"/>
      <c r="PR42" s="107"/>
      <c r="PS42" s="107"/>
      <c r="PT42" s="107"/>
      <c r="PU42" s="107"/>
      <c r="PV42" s="107"/>
      <c r="PW42" s="107"/>
      <c r="PX42" s="107"/>
      <c r="PY42" s="107"/>
      <c r="PZ42" s="107"/>
      <c r="QA42" s="107"/>
      <c r="QB42" s="107"/>
      <c r="QC42" s="107"/>
      <c r="QD42" s="107"/>
      <c r="QE42" s="107"/>
      <c r="QF42" s="107"/>
      <c r="QG42" s="107"/>
      <c r="QH42" s="107"/>
      <c r="QI42" s="107"/>
      <c r="QJ42" s="107"/>
      <c r="QK42" s="107"/>
      <c r="QL42" s="107"/>
      <c r="QM42" s="107"/>
      <c r="QN42" s="107"/>
      <c r="QO42" s="107"/>
      <c r="QP42" s="107"/>
      <c r="QQ42" s="107"/>
      <c r="QR42" s="107"/>
      <c r="QS42" s="107"/>
      <c r="QT42" s="107"/>
      <c r="QU42" s="107"/>
      <c r="QV42" s="107"/>
      <c r="QW42" s="107"/>
      <c r="QX42" s="107"/>
      <c r="QY42" s="107"/>
      <c r="QZ42" s="107"/>
      <c r="RA42" s="107"/>
      <c r="RB42" s="107"/>
      <c r="RC42" s="107"/>
      <c r="RD42" s="107"/>
      <c r="RE42" s="107"/>
      <c r="RF42" s="107"/>
      <c r="RG42" s="107"/>
      <c r="RH42" s="107"/>
      <c r="RI42" s="107"/>
      <c r="RJ42" s="107"/>
      <c r="RK42" s="107"/>
      <c r="RL42" s="107"/>
      <c r="RM42" s="107"/>
      <c r="RN42" s="107"/>
      <c r="RO42" s="107"/>
      <c r="RP42" s="107"/>
      <c r="RQ42" s="107"/>
      <c r="RR42" s="107"/>
      <c r="RS42" s="107"/>
      <c r="RT42" s="107"/>
      <c r="RU42" s="107"/>
      <c r="RV42" s="107"/>
      <c r="RW42" s="107"/>
      <c r="RX42" s="107"/>
      <c r="RY42" s="107"/>
      <c r="RZ42" s="107"/>
      <c r="SA42" s="107"/>
      <c r="SB42" s="107"/>
      <c r="SC42" s="107"/>
      <c r="SD42" s="107"/>
      <c r="SE42" s="107"/>
      <c r="SF42" s="107"/>
      <c r="SG42" s="107"/>
      <c r="SH42" s="107"/>
      <c r="SI42" s="107"/>
      <c r="SJ42" s="107"/>
      <c r="SK42" s="107"/>
      <c r="SL42" s="107"/>
      <c r="SM42" s="107"/>
      <c r="SN42" s="107"/>
      <c r="SO42" s="107"/>
      <c r="SP42" s="107"/>
      <c r="SQ42" s="107"/>
      <c r="SR42" s="107"/>
      <c r="SS42" s="107"/>
      <c r="ST42" s="107"/>
      <c r="SU42" s="107"/>
      <c r="SV42" s="107"/>
      <c r="SW42" s="107"/>
      <c r="SX42" s="107"/>
      <c r="SY42" s="107"/>
      <c r="SZ42" s="107"/>
      <c r="TA42" s="107"/>
      <c r="TB42" s="107"/>
      <c r="TC42" s="107"/>
      <c r="TD42" s="107"/>
      <c r="TE42" s="107"/>
      <c r="TF42" s="107"/>
      <c r="TG42" s="107"/>
      <c r="TH42" s="107"/>
      <c r="TI42" s="107"/>
      <c r="TJ42" s="107"/>
      <c r="TK42" s="107"/>
      <c r="TL42" s="107"/>
      <c r="TM42" s="107"/>
      <c r="TN42" s="107"/>
      <c r="TO42" s="107"/>
      <c r="TP42" s="107"/>
      <c r="TQ42" s="107"/>
      <c r="TR42" s="107"/>
      <c r="TS42" s="107"/>
      <c r="TT42" s="107"/>
      <c r="TU42" s="107"/>
      <c r="TV42" s="107"/>
      <c r="TW42" s="107"/>
      <c r="TX42" s="107"/>
      <c r="TY42" s="107"/>
      <c r="TZ42" s="107"/>
      <c r="UA42" s="107"/>
      <c r="UB42" s="107"/>
      <c r="UC42" s="107"/>
      <c r="UD42" s="107"/>
      <c r="UE42" s="107"/>
      <c r="UF42" s="107"/>
      <c r="UG42" s="107"/>
      <c r="UH42" s="107"/>
      <c r="UI42" s="107"/>
      <c r="UJ42" s="107"/>
      <c r="UK42" s="107"/>
      <c r="UL42" s="107"/>
      <c r="UM42" s="107"/>
      <c r="UN42" s="107"/>
      <c r="UO42" s="107"/>
      <c r="UP42" s="107"/>
      <c r="UQ42" s="107"/>
      <c r="UR42" s="107"/>
      <c r="US42" s="107"/>
      <c r="UT42" s="107"/>
      <c r="UU42" s="107"/>
      <c r="UV42" s="107"/>
      <c r="UW42" s="107"/>
      <c r="UX42" s="107"/>
      <c r="UY42" s="107"/>
      <c r="UZ42" s="107"/>
      <c r="VA42" s="107"/>
      <c r="VB42" s="107"/>
      <c r="VC42" s="107"/>
      <c r="VD42" s="107"/>
      <c r="VE42" s="107"/>
      <c r="VF42" s="107"/>
      <c r="VG42" s="107"/>
      <c r="VH42" s="107"/>
      <c r="VI42" s="107"/>
      <c r="VJ42" s="107"/>
      <c r="VK42" s="107"/>
      <c r="VL42" s="107"/>
      <c r="VM42" s="107"/>
      <c r="VN42" s="107"/>
      <c r="VO42" s="107"/>
      <c r="VP42" s="107"/>
      <c r="VQ42" s="107"/>
      <c r="VR42" s="107"/>
      <c r="VS42" s="107"/>
      <c r="VT42" s="107"/>
      <c r="VU42" s="107"/>
      <c r="VV42" s="107"/>
      <c r="VW42" s="107"/>
      <c r="VX42" s="107"/>
      <c r="VY42" s="107"/>
      <c r="VZ42" s="107"/>
      <c r="WA42" s="107"/>
      <c r="WB42" s="107"/>
      <c r="WC42" s="107"/>
      <c r="WD42" s="107"/>
      <c r="WE42" s="107"/>
      <c r="WF42" s="107"/>
      <c r="WG42" s="107"/>
      <c r="WH42" s="107"/>
      <c r="WI42" s="107"/>
      <c r="WJ42" s="107"/>
      <c r="WK42" s="107"/>
      <c r="WL42" s="107"/>
      <c r="WM42" s="107"/>
      <c r="WN42" s="107"/>
      <c r="WO42" s="107"/>
      <c r="WP42" s="107"/>
      <c r="WQ42" s="107"/>
      <c r="WR42" s="107"/>
      <c r="WS42" s="107"/>
      <c r="WT42" s="107"/>
      <c r="WU42" s="107"/>
      <c r="WV42" s="107"/>
      <c r="WW42" s="107"/>
      <c r="WX42" s="107"/>
      <c r="WY42" s="107"/>
      <c r="WZ42" s="107"/>
      <c r="XA42" s="107"/>
      <c r="XB42" s="107"/>
      <c r="XC42" s="107"/>
      <c r="XD42" s="107"/>
      <c r="XE42" s="107"/>
      <c r="XF42" s="107"/>
      <c r="XG42" s="107"/>
      <c r="XH42" s="107"/>
      <c r="XI42" s="107"/>
      <c r="XJ42" s="107"/>
      <c r="XK42" s="107"/>
      <c r="XL42" s="107"/>
      <c r="XM42" s="107"/>
      <c r="XN42" s="107"/>
      <c r="XO42" s="107"/>
      <c r="XP42" s="107"/>
      <c r="XQ42" s="107"/>
      <c r="XR42" s="107"/>
      <c r="XS42" s="107"/>
      <c r="XT42" s="107"/>
      <c r="XU42" s="107"/>
      <c r="XV42" s="107"/>
      <c r="XW42" s="107"/>
      <c r="XX42" s="107"/>
      <c r="XY42" s="107"/>
      <c r="XZ42" s="107"/>
      <c r="YA42" s="107"/>
      <c r="YB42" s="107"/>
      <c r="YC42" s="107"/>
      <c r="YD42" s="107"/>
      <c r="YE42" s="107"/>
      <c r="YF42" s="107"/>
      <c r="YG42" s="107"/>
      <c r="YH42" s="107"/>
      <c r="YI42" s="107"/>
      <c r="YJ42" s="107"/>
      <c r="YK42" s="107"/>
      <c r="YL42" s="107"/>
      <c r="YM42" s="107"/>
      <c r="YN42" s="107"/>
      <c r="YO42" s="107"/>
      <c r="YP42" s="107"/>
      <c r="YQ42" s="107"/>
      <c r="YR42" s="107"/>
      <c r="YS42" s="107"/>
      <c r="YT42" s="107"/>
      <c r="YU42" s="107"/>
      <c r="YV42" s="107"/>
      <c r="YW42" s="107"/>
      <c r="YX42" s="107"/>
      <c r="YY42" s="107"/>
      <c r="YZ42" s="107"/>
      <c r="ZA42" s="107"/>
      <c r="ZB42" s="107"/>
      <c r="ZC42" s="107"/>
      <c r="ZD42" s="107"/>
      <c r="ZE42" s="107"/>
      <c r="ZF42" s="107"/>
      <c r="ZG42" s="107"/>
      <c r="ZH42" s="107"/>
      <c r="ZI42" s="107"/>
      <c r="ZJ42" s="107"/>
      <c r="ZK42" s="107"/>
      <c r="ZL42" s="107"/>
      <c r="ZM42" s="107"/>
      <c r="ZN42" s="107"/>
      <c r="ZO42" s="107"/>
      <c r="ZP42" s="107"/>
      <c r="ZQ42" s="107"/>
      <c r="ZR42" s="107"/>
      <c r="ZS42" s="107"/>
      <c r="ZT42" s="107"/>
      <c r="ZU42" s="107"/>
      <c r="ZV42" s="107"/>
      <c r="ZW42" s="107"/>
      <c r="ZX42" s="107"/>
      <c r="ZY42" s="107"/>
      <c r="ZZ42" s="107"/>
      <c r="AAA42" s="107"/>
      <c r="AAB42" s="107"/>
      <c r="AAC42" s="107"/>
      <c r="AAD42" s="107"/>
      <c r="AAE42" s="107"/>
      <c r="AAF42" s="107"/>
      <c r="AAG42" s="107"/>
      <c r="AAH42" s="107"/>
      <c r="AAI42" s="107"/>
      <c r="AAJ42" s="107"/>
      <c r="AAK42" s="107"/>
      <c r="AAL42" s="107"/>
      <c r="AAM42" s="107"/>
      <c r="AAN42" s="107"/>
      <c r="AAO42" s="107"/>
      <c r="AAP42" s="107"/>
      <c r="AAQ42" s="107"/>
      <c r="AAR42" s="107"/>
      <c r="AAS42" s="107"/>
      <c r="AAT42" s="107"/>
      <c r="AAU42" s="107"/>
      <c r="AAV42" s="107"/>
      <c r="AAW42" s="107"/>
      <c r="AAX42" s="107"/>
      <c r="AAY42" s="107"/>
      <c r="AAZ42" s="107"/>
      <c r="ABA42" s="107"/>
      <c r="ABB42" s="107"/>
      <c r="ABC42" s="107"/>
      <c r="ABD42" s="107"/>
      <c r="ABE42" s="107"/>
      <c r="ABF42" s="107"/>
      <c r="ABG42" s="107"/>
      <c r="ABH42" s="107"/>
      <c r="ABI42" s="107"/>
      <c r="ABJ42" s="107"/>
      <c r="ABK42" s="107"/>
      <c r="ABL42" s="107"/>
      <c r="ABM42" s="107"/>
      <c r="ABN42" s="107"/>
      <c r="ABO42" s="107"/>
      <c r="ABP42" s="107"/>
      <c r="ABQ42" s="107"/>
      <c r="ABR42" s="107"/>
      <c r="ABS42" s="107"/>
      <c r="ABT42" s="107"/>
      <c r="ABU42" s="107"/>
      <c r="ABV42" s="107"/>
      <c r="ABW42" s="107"/>
      <c r="ABX42" s="107"/>
      <c r="ABY42" s="107"/>
      <c r="ABZ42" s="107"/>
      <c r="ACA42" s="107"/>
      <c r="ACB42" s="107"/>
      <c r="ACC42" s="107"/>
      <c r="ACD42" s="107"/>
      <c r="ACE42" s="107"/>
      <c r="ACF42" s="107"/>
      <c r="ACG42" s="107"/>
      <c r="ACH42" s="107"/>
      <c r="ACI42" s="107"/>
      <c r="ACJ42" s="107"/>
      <c r="ACK42" s="107"/>
      <c r="ACL42" s="107"/>
      <c r="ACM42" s="107"/>
      <c r="ACN42" s="107"/>
      <c r="ACO42" s="107"/>
      <c r="ACP42" s="107"/>
      <c r="ACQ42" s="107"/>
      <c r="ACR42" s="107"/>
      <c r="ACS42" s="107"/>
      <c r="ACT42" s="107"/>
      <c r="ACU42" s="107"/>
      <c r="ACV42" s="107"/>
      <c r="ACW42" s="107"/>
      <c r="ACX42" s="107"/>
      <c r="ACY42" s="107"/>
      <c r="ACZ42" s="107"/>
      <c r="ADA42" s="107"/>
      <c r="ADB42" s="107"/>
      <c r="ADC42" s="107"/>
      <c r="ADD42" s="107"/>
      <c r="ADE42" s="107"/>
      <c r="ADF42" s="107"/>
      <c r="ADG42" s="107"/>
      <c r="ADH42" s="107"/>
      <c r="ADI42" s="107"/>
      <c r="ADJ42" s="107"/>
      <c r="ADK42" s="107"/>
      <c r="ADL42" s="107"/>
      <c r="ADM42" s="107"/>
      <c r="ADN42" s="107"/>
      <c r="ADO42" s="107"/>
      <c r="ADP42" s="107"/>
      <c r="ADQ42" s="107"/>
      <c r="ADR42" s="107"/>
      <c r="ADS42" s="107"/>
      <c r="ADT42" s="107"/>
      <c r="ADU42" s="107"/>
      <c r="ADV42" s="107"/>
      <c r="ADW42" s="107"/>
      <c r="ADX42" s="107"/>
      <c r="ADY42" s="107"/>
      <c r="ADZ42" s="107"/>
      <c r="AEA42" s="107"/>
      <c r="AEB42" s="107"/>
      <c r="AEC42" s="107"/>
      <c r="AED42" s="107"/>
      <c r="AEE42" s="107"/>
      <c r="AEF42" s="107"/>
      <c r="AEG42" s="107"/>
      <c r="AEH42" s="107"/>
      <c r="AEI42" s="107"/>
      <c r="AEJ42" s="107"/>
      <c r="AEK42" s="107"/>
      <c r="AEL42" s="107"/>
      <c r="AEM42" s="107"/>
      <c r="AEN42" s="107"/>
      <c r="AEO42" s="107"/>
      <c r="AEP42" s="107"/>
      <c r="AEQ42" s="107"/>
      <c r="AER42" s="107"/>
      <c r="AES42" s="107"/>
      <c r="AET42" s="107"/>
      <c r="AEU42" s="107"/>
      <c r="AEV42" s="107"/>
      <c r="AEW42" s="107"/>
      <c r="AEX42" s="107"/>
      <c r="AEY42" s="107"/>
      <c r="AEZ42" s="107"/>
      <c r="AFA42" s="107"/>
      <c r="AFB42" s="107"/>
      <c r="AFC42" s="107"/>
      <c r="AFD42" s="107"/>
      <c r="AFE42" s="107"/>
      <c r="AFF42" s="107"/>
      <c r="AFG42" s="107"/>
      <c r="AFH42" s="107"/>
      <c r="AFI42" s="107"/>
      <c r="AFJ42" s="107"/>
      <c r="AFK42" s="107"/>
      <c r="AFL42" s="107"/>
      <c r="AFM42" s="107"/>
      <c r="AFN42" s="107"/>
      <c r="AFO42" s="107"/>
      <c r="AFP42" s="107"/>
      <c r="AFQ42" s="107"/>
      <c r="AFR42" s="107"/>
      <c r="AFS42" s="107"/>
      <c r="AFT42" s="107"/>
      <c r="AFU42" s="107"/>
      <c r="AFV42" s="107"/>
      <c r="AFW42" s="107"/>
      <c r="AFX42" s="107"/>
      <c r="AFY42" s="107"/>
      <c r="AFZ42" s="107"/>
      <c r="AGA42" s="107"/>
      <c r="AGB42" s="107"/>
      <c r="AGC42" s="107"/>
      <c r="AGD42" s="107"/>
      <c r="AGE42" s="107"/>
      <c r="AGF42" s="107"/>
      <c r="AGG42" s="107"/>
      <c r="AGH42" s="107"/>
      <c r="AGI42" s="107"/>
      <c r="AGJ42" s="107"/>
      <c r="AGK42" s="107"/>
      <c r="AGL42" s="107"/>
      <c r="AGM42" s="107"/>
      <c r="AGN42" s="107"/>
      <c r="AGO42" s="107"/>
      <c r="AGP42" s="107"/>
      <c r="AGQ42" s="107"/>
      <c r="AGR42" s="107"/>
      <c r="AGS42" s="107"/>
      <c r="AGT42" s="107"/>
      <c r="AGU42" s="107"/>
      <c r="AGV42" s="107"/>
      <c r="AGW42" s="107"/>
      <c r="AGX42" s="107"/>
      <c r="AGY42" s="107"/>
      <c r="AGZ42" s="107"/>
      <c r="AHA42" s="107"/>
      <c r="AHB42" s="107"/>
      <c r="AHC42" s="107"/>
      <c r="AHD42" s="107"/>
      <c r="AHE42" s="107"/>
      <c r="AHF42" s="107"/>
      <c r="AHG42" s="107"/>
      <c r="AHH42" s="107"/>
      <c r="AHI42" s="107"/>
      <c r="AHJ42" s="107"/>
      <c r="AHK42" s="107"/>
      <c r="AHL42" s="107"/>
      <c r="AHM42" s="107"/>
      <c r="AHN42" s="107"/>
      <c r="AHO42" s="107"/>
      <c r="AHP42" s="107"/>
      <c r="AHQ42" s="107"/>
      <c r="AHR42" s="107"/>
      <c r="AHS42" s="107"/>
      <c r="AHT42" s="107"/>
      <c r="AHU42" s="107"/>
      <c r="AHV42" s="107"/>
      <c r="AHW42" s="107"/>
      <c r="AHX42" s="107"/>
      <c r="AHY42" s="107"/>
      <c r="AHZ42" s="107"/>
      <c r="AIA42" s="107"/>
      <c r="AIB42" s="107"/>
      <c r="AIC42" s="107"/>
      <c r="AID42" s="107"/>
      <c r="AIE42" s="107"/>
      <c r="AIF42" s="107"/>
      <c r="AIG42" s="107"/>
      <c r="AIH42" s="107"/>
      <c r="AII42" s="107"/>
      <c r="AIJ42" s="107"/>
      <c r="AIK42" s="107"/>
      <c r="AIL42" s="107"/>
      <c r="AIM42" s="107"/>
      <c r="AIN42" s="107"/>
    </row>
    <row r="43" spans="1:924" s="86" customFormat="1" ht="18.75" customHeight="1" x14ac:dyDescent="0.3">
      <c r="A43" s="135"/>
      <c r="B43" s="61">
        <v>359302061767551</v>
      </c>
      <c r="C43" s="62" t="s">
        <v>8</v>
      </c>
      <c r="D43" s="62" t="s">
        <v>35</v>
      </c>
      <c r="E43" s="62" t="s">
        <v>36</v>
      </c>
      <c r="F43" s="75" t="s">
        <v>36</v>
      </c>
      <c r="G43" s="62">
        <f t="shared" si="2"/>
        <v>1</v>
      </c>
      <c r="H43" s="136"/>
      <c r="I43" s="62" t="s">
        <v>36</v>
      </c>
      <c r="J43" s="62">
        <f t="shared" si="3"/>
        <v>1</v>
      </c>
      <c r="K43" s="136"/>
      <c r="L43" s="75" t="s">
        <v>36</v>
      </c>
      <c r="M43" s="62" t="s">
        <v>36</v>
      </c>
      <c r="N43" s="62">
        <f t="shared" si="1"/>
        <v>1</v>
      </c>
      <c r="O43" s="133"/>
      <c r="P43" s="62"/>
      <c r="Q43" s="62"/>
      <c r="R43" s="62" t="s">
        <v>449</v>
      </c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7"/>
      <c r="ED43" s="107"/>
      <c r="EE43" s="107"/>
      <c r="EF43" s="107"/>
      <c r="EG43" s="107"/>
      <c r="EH43" s="107"/>
      <c r="EI43" s="107"/>
      <c r="EJ43" s="107"/>
      <c r="EK43" s="107"/>
      <c r="EL43" s="107"/>
      <c r="EM43" s="107"/>
      <c r="EN43" s="107"/>
      <c r="EO43" s="107"/>
      <c r="EP43" s="107"/>
      <c r="EQ43" s="107"/>
      <c r="ER43" s="107"/>
      <c r="ES43" s="107"/>
      <c r="ET43" s="107"/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7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  <c r="HN43" s="107"/>
      <c r="HO43" s="107"/>
      <c r="HP43" s="107"/>
      <c r="HQ43" s="107"/>
      <c r="HR43" s="107"/>
      <c r="HS43" s="107"/>
      <c r="HT43" s="107"/>
      <c r="HU43" s="107"/>
      <c r="HV43" s="107"/>
      <c r="HW43" s="107"/>
      <c r="HX43" s="107"/>
      <c r="HY43" s="107"/>
      <c r="HZ43" s="107"/>
      <c r="IA43" s="107"/>
      <c r="IB43" s="107"/>
      <c r="IC43" s="107"/>
      <c r="ID43" s="107"/>
      <c r="IE43" s="107"/>
      <c r="IF43" s="107"/>
      <c r="IG43" s="107"/>
      <c r="IH43" s="107"/>
      <c r="II43" s="107"/>
      <c r="IJ43" s="107"/>
      <c r="IK43" s="107"/>
      <c r="IL43" s="107"/>
      <c r="IM43" s="107"/>
      <c r="IN43" s="107"/>
      <c r="IO43" s="107"/>
      <c r="IP43" s="107"/>
      <c r="IQ43" s="107"/>
      <c r="IR43" s="107"/>
      <c r="IS43" s="107"/>
      <c r="IT43" s="107"/>
      <c r="IU43" s="107"/>
      <c r="IV43" s="107"/>
      <c r="IW43" s="107"/>
      <c r="IX43" s="107"/>
      <c r="IY43" s="107"/>
      <c r="IZ43" s="107"/>
      <c r="JA43" s="107"/>
      <c r="JB43" s="107"/>
      <c r="JC43" s="107"/>
      <c r="JD43" s="107"/>
      <c r="JE43" s="107"/>
      <c r="JF43" s="107"/>
      <c r="JG43" s="107"/>
      <c r="JH43" s="107"/>
      <c r="JI43" s="107"/>
      <c r="JJ43" s="107"/>
      <c r="JK43" s="107"/>
      <c r="JL43" s="107"/>
      <c r="JM43" s="107"/>
      <c r="JN43" s="107"/>
      <c r="JO43" s="107"/>
      <c r="JP43" s="107"/>
      <c r="JQ43" s="107"/>
      <c r="JR43" s="107"/>
      <c r="JS43" s="107"/>
      <c r="JT43" s="107"/>
      <c r="JU43" s="107"/>
      <c r="JV43" s="107"/>
      <c r="JW43" s="107"/>
      <c r="JX43" s="107"/>
      <c r="JY43" s="107"/>
      <c r="JZ43" s="107"/>
      <c r="KA43" s="107"/>
      <c r="KB43" s="107"/>
      <c r="KC43" s="107"/>
      <c r="KD43" s="107"/>
      <c r="KE43" s="107"/>
      <c r="KF43" s="107"/>
      <c r="KG43" s="107"/>
      <c r="KH43" s="107"/>
      <c r="KI43" s="107"/>
      <c r="KJ43" s="107"/>
      <c r="KK43" s="107"/>
      <c r="KL43" s="107"/>
      <c r="KM43" s="107"/>
      <c r="KN43" s="107"/>
      <c r="KO43" s="107"/>
      <c r="KP43" s="107"/>
      <c r="KQ43" s="107"/>
      <c r="KR43" s="107"/>
      <c r="KS43" s="107"/>
      <c r="KT43" s="107"/>
      <c r="KU43" s="107"/>
      <c r="KV43" s="107"/>
      <c r="KW43" s="107"/>
      <c r="KX43" s="107"/>
      <c r="KY43" s="107"/>
      <c r="KZ43" s="107"/>
      <c r="LA43" s="107"/>
      <c r="LB43" s="107"/>
      <c r="LC43" s="107"/>
      <c r="LD43" s="107"/>
      <c r="LE43" s="107"/>
      <c r="LF43" s="107"/>
      <c r="LG43" s="107"/>
      <c r="LH43" s="107"/>
      <c r="LI43" s="107"/>
      <c r="LJ43" s="107"/>
      <c r="LK43" s="107"/>
      <c r="LL43" s="107"/>
      <c r="LM43" s="107"/>
      <c r="LN43" s="107"/>
      <c r="LO43" s="107"/>
      <c r="LP43" s="107"/>
      <c r="LQ43" s="107"/>
      <c r="LR43" s="107"/>
      <c r="LS43" s="107"/>
      <c r="LT43" s="107"/>
      <c r="LU43" s="107"/>
      <c r="LV43" s="107"/>
      <c r="LW43" s="107"/>
      <c r="LX43" s="107"/>
      <c r="LY43" s="107"/>
      <c r="LZ43" s="107"/>
      <c r="MA43" s="107"/>
      <c r="MB43" s="107"/>
      <c r="MC43" s="107"/>
      <c r="MD43" s="107"/>
      <c r="ME43" s="107"/>
      <c r="MF43" s="107"/>
      <c r="MG43" s="107"/>
      <c r="MH43" s="107"/>
      <c r="MI43" s="107"/>
      <c r="MJ43" s="107"/>
      <c r="MK43" s="107"/>
      <c r="ML43" s="107"/>
      <c r="MM43" s="107"/>
      <c r="MN43" s="107"/>
      <c r="MO43" s="107"/>
      <c r="MP43" s="107"/>
      <c r="MQ43" s="107"/>
      <c r="MR43" s="107"/>
      <c r="MS43" s="107"/>
      <c r="MT43" s="107"/>
      <c r="MU43" s="107"/>
      <c r="MV43" s="107"/>
      <c r="MW43" s="107"/>
      <c r="MX43" s="107"/>
      <c r="MY43" s="107"/>
      <c r="MZ43" s="107"/>
      <c r="NA43" s="107"/>
      <c r="NB43" s="107"/>
      <c r="NC43" s="107"/>
      <c r="ND43" s="107"/>
      <c r="NE43" s="107"/>
      <c r="NF43" s="107"/>
      <c r="NG43" s="107"/>
      <c r="NH43" s="107"/>
      <c r="NI43" s="107"/>
      <c r="NJ43" s="107"/>
      <c r="NK43" s="107"/>
      <c r="NL43" s="107"/>
      <c r="NM43" s="107"/>
      <c r="NN43" s="107"/>
      <c r="NO43" s="107"/>
      <c r="NP43" s="107"/>
      <c r="NQ43" s="107"/>
      <c r="NR43" s="107"/>
      <c r="NS43" s="107"/>
      <c r="NT43" s="107"/>
      <c r="NU43" s="107"/>
      <c r="NV43" s="107"/>
      <c r="NW43" s="107"/>
      <c r="NX43" s="107"/>
      <c r="NY43" s="107"/>
      <c r="NZ43" s="107"/>
      <c r="OA43" s="107"/>
      <c r="OB43" s="107"/>
      <c r="OC43" s="107"/>
      <c r="OD43" s="107"/>
      <c r="OE43" s="107"/>
      <c r="OF43" s="107"/>
      <c r="OG43" s="107"/>
      <c r="OH43" s="107"/>
      <c r="OI43" s="107"/>
      <c r="OJ43" s="107"/>
      <c r="OK43" s="107"/>
      <c r="OL43" s="107"/>
      <c r="OM43" s="107"/>
      <c r="ON43" s="107"/>
      <c r="OO43" s="107"/>
      <c r="OP43" s="107"/>
      <c r="OQ43" s="107"/>
      <c r="OR43" s="107"/>
      <c r="OS43" s="107"/>
      <c r="OT43" s="107"/>
      <c r="OU43" s="107"/>
      <c r="OV43" s="107"/>
      <c r="OW43" s="107"/>
      <c r="OX43" s="107"/>
      <c r="OY43" s="107"/>
      <c r="OZ43" s="107"/>
      <c r="PA43" s="107"/>
      <c r="PB43" s="107"/>
      <c r="PC43" s="107"/>
      <c r="PD43" s="107"/>
      <c r="PE43" s="107"/>
      <c r="PF43" s="107"/>
      <c r="PG43" s="107"/>
      <c r="PH43" s="107"/>
      <c r="PI43" s="107"/>
      <c r="PJ43" s="107"/>
      <c r="PK43" s="107"/>
      <c r="PL43" s="107"/>
      <c r="PM43" s="107"/>
      <c r="PN43" s="107"/>
      <c r="PO43" s="107"/>
      <c r="PP43" s="107"/>
      <c r="PQ43" s="107"/>
      <c r="PR43" s="107"/>
      <c r="PS43" s="107"/>
      <c r="PT43" s="107"/>
      <c r="PU43" s="107"/>
      <c r="PV43" s="107"/>
      <c r="PW43" s="107"/>
      <c r="PX43" s="107"/>
      <c r="PY43" s="107"/>
      <c r="PZ43" s="107"/>
      <c r="QA43" s="107"/>
      <c r="QB43" s="107"/>
      <c r="QC43" s="107"/>
      <c r="QD43" s="107"/>
      <c r="QE43" s="107"/>
      <c r="QF43" s="107"/>
      <c r="QG43" s="107"/>
      <c r="QH43" s="107"/>
      <c r="QI43" s="107"/>
      <c r="QJ43" s="107"/>
      <c r="QK43" s="107"/>
      <c r="QL43" s="107"/>
      <c r="QM43" s="107"/>
      <c r="QN43" s="107"/>
      <c r="QO43" s="107"/>
      <c r="QP43" s="107"/>
      <c r="QQ43" s="107"/>
      <c r="QR43" s="107"/>
      <c r="QS43" s="107"/>
      <c r="QT43" s="107"/>
      <c r="QU43" s="107"/>
      <c r="QV43" s="107"/>
      <c r="QW43" s="107"/>
      <c r="QX43" s="107"/>
      <c r="QY43" s="107"/>
      <c r="QZ43" s="107"/>
      <c r="RA43" s="107"/>
      <c r="RB43" s="107"/>
      <c r="RC43" s="107"/>
      <c r="RD43" s="107"/>
      <c r="RE43" s="107"/>
      <c r="RF43" s="107"/>
      <c r="RG43" s="107"/>
      <c r="RH43" s="107"/>
      <c r="RI43" s="107"/>
      <c r="RJ43" s="107"/>
      <c r="RK43" s="107"/>
      <c r="RL43" s="107"/>
      <c r="RM43" s="107"/>
      <c r="RN43" s="107"/>
      <c r="RO43" s="107"/>
      <c r="RP43" s="107"/>
      <c r="RQ43" s="107"/>
      <c r="RR43" s="107"/>
      <c r="RS43" s="107"/>
      <c r="RT43" s="107"/>
      <c r="RU43" s="107"/>
      <c r="RV43" s="107"/>
      <c r="RW43" s="107"/>
      <c r="RX43" s="107"/>
      <c r="RY43" s="107"/>
      <c r="RZ43" s="107"/>
      <c r="SA43" s="107"/>
      <c r="SB43" s="107"/>
      <c r="SC43" s="107"/>
      <c r="SD43" s="107"/>
      <c r="SE43" s="107"/>
      <c r="SF43" s="107"/>
      <c r="SG43" s="107"/>
      <c r="SH43" s="107"/>
      <c r="SI43" s="107"/>
      <c r="SJ43" s="107"/>
      <c r="SK43" s="107"/>
      <c r="SL43" s="107"/>
      <c r="SM43" s="107"/>
      <c r="SN43" s="107"/>
      <c r="SO43" s="107"/>
      <c r="SP43" s="107"/>
      <c r="SQ43" s="107"/>
      <c r="SR43" s="107"/>
      <c r="SS43" s="107"/>
      <c r="ST43" s="107"/>
      <c r="SU43" s="107"/>
      <c r="SV43" s="107"/>
      <c r="SW43" s="107"/>
      <c r="SX43" s="107"/>
      <c r="SY43" s="107"/>
      <c r="SZ43" s="107"/>
      <c r="TA43" s="107"/>
      <c r="TB43" s="107"/>
      <c r="TC43" s="107"/>
      <c r="TD43" s="107"/>
      <c r="TE43" s="107"/>
      <c r="TF43" s="107"/>
      <c r="TG43" s="107"/>
      <c r="TH43" s="107"/>
      <c r="TI43" s="107"/>
      <c r="TJ43" s="107"/>
      <c r="TK43" s="107"/>
      <c r="TL43" s="107"/>
      <c r="TM43" s="107"/>
      <c r="TN43" s="107"/>
      <c r="TO43" s="107"/>
      <c r="TP43" s="107"/>
      <c r="TQ43" s="107"/>
      <c r="TR43" s="107"/>
      <c r="TS43" s="107"/>
      <c r="TT43" s="107"/>
      <c r="TU43" s="107"/>
      <c r="TV43" s="107"/>
      <c r="TW43" s="107"/>
      <c r="TX43" s="107"/>
      <c r="TY43" s="107"/>
      <c r="TZ43" s="107"/>
      <c r="UA43" s="107"/>
      <c r="UB43" s="107"/>
      <c r="UC43" s="107"/>
      <c r="UD43" s="107"/>
      <c r="UE43" s="107"/>
      <c r="UF43" s="107"/>
      <c r="UG43" s="107"/>
      <c r="UH43" s="107"/>
      <c r="UI43" s="107"/>
      <c r="UJ43" s="107"/>
      <c r="UK43" s="107"/>
      <c r="UL43" s="107"/>
      <c r="UM43" s="107"/>
      <c r="UN43" s="107"/>
      <c r="UO43" s="107"/>
      <c r="UP43" s="107"/>
      <c r="UQ43" s="107"/>
      <c r="UR43" s="107"/>
      <c r="US43" s="107"/>
      <c r="UT43" s="107"/>
      <c r="UU43" s="107"/>
      <c r="UV43" s="107"/>
      <c r="UW43" s="107"/>
      <c r="UX43" s="107"/>
      <c r="UY43" s="107"/>
      <c r="UZ43" s="107"/>
      <c r="VA43" s="107"/>
      <c r="VB43" s="107"/>
      <c r="VC43" s="107"/>
      <c r="VD43" s="107"/>
      <c r="VE43" s="107"/>
      <c r="VF43" s="107"/>
      <c r="VG43" s="107"/>
      <c r="VH43" s="107"/>
      <c r="VI43" s="107"/>
      <c r="VJ43" s="107"/>
      <c r="VK43" s="107"/>
      <c r="VL43" s="107"/>
      <c r="VM43" s="107"/>
      <c r="VN43" s="107"/>
      <c r="VO43" s="107"/>
      <c r="VP43" s="107"/>
      <c r="VQ43" s="107"/>
      <c r="VR43" s="107"/>
      <c r="VS43" s="107"/>
      <c r="VT43" s="107"/>
      <c r="VU43" s="107"/>
      <c r="VV43" s="107"/>
      <c r="VW43" s="107"/>
      <c r="VX43" s="107"/>
      <c r="VY43" s="107"/>
      <c r="VZ43" s="107"/>
      <c r="WA43" s="107"/>
      <c r="WB43" s="107"/>
      <c r="WC43" s="107"/>
      <c r="WD43" s="107"/>
      <c r="WE43" s="107"/>
      <c r="WF43" s="107"/>
      <c r="WG43" s="107"/>
      <c r="WH43" s="107"/>
      <c r="WI43" s="107"/>
      <c r="WJ43" s="107"/>
      <c r="WK43" s="107"/>
      <c r="WL43" s="107"/>
      <c r="WM43" s="107"/>
      <c r="WN43" s="107"/>
      <c r="WO43" s="107"/>
      <c r="WP43" s="107"/>
      <c r="WQ43" s="107"/>
      <c r="WR43" s="107"/>
      <c r="WS43" s="107"/>
      <c r="WT43" s="107"/>
      <c r="WU43" s="107"/>
      <c r="WV43" s="107"/>
      <c r="WW43" s="107"/>
      <c r="WX43" s="107"/>
      <c r="WY43" s="107"/>
      <c r="WZ43" s="107"/>
      <c r="XA43" s="107"/>
      <c r="XB43" s="107"/>
      <c r="XC43" s="107"/>
      <c r="XD43" s="107"/>
      <c r="XE43" s="107"/>
      <c r="XF43" s="107"/>
      <c r="XG43" s="107"/>
      <c r="XH43" s="107"/>
      <c r="XI43" s="107"/>
      <c r="XJ43" s="107"/>
      <c r="XK43" s="107"/>
      <c r="XL43" s="107"/>
      <c r="XM43" s="107"/>
      <c r="XN43" s="107"/>
      <c r="XO43" s="107"/>
      <c r="XP43" s="107"/>
      <c r="XQ43" s="107"/>
      <c r="XR43" s="107"/>
      <c r="XS43" s="107"/>
      <c r="XT43" s="107"/>
      <c r="XU43" s="107"/>
      <c r="XV43" s="107"/>
      <c r="XW43" s="107"/>
      <c r="XX43" s="107"/>
      <c r="XY43" s="107"/>
      <c r="XZ43" s="107"/>
      <c r="YA43" s="107"/>
      <c r="YB43" s="107"/>
      <c r="YC43" s="107"/>
      <c r="YD43" s="107"/>
      <c r="YE43" s="107"/>
      <c r="YF43" s="107"/>
      <c r="YG43" s="107"/>
      <c r="YH43" s="107"/>
      <c r="YI43" s="107"/>
      <c r="YJ43" s="107"/>
      <c r="YK43" s="107"/>
      <c r="YL43" s="107"/>
      <c r="YM43" s="107"/>
      <c r="YN43" s="107"/>
      <c r="YO43" s="107"/>
      <c r="YP43" s="107"/>
      <c r="YQ43" s="107"/>
      <c r="YR43" s="107"/>
      <c r="YS43" s="107"/>
      <c r="YT43" s="107"/>
      <c r="YU43" s="107"/>
      <c r="YV43" s="107"/>
      <c r="YW43" s="107"/>
      <c r="YX43" s="107"/>
      <c r="YY43" s="107"/>
      <c r="YZ43" s="107"/>
      <c r="ZA43" s="107"/>
      <c r="ZB43" s="107"/>
      <c r="ZC43" s="107"/>
      <c r="ZD43" s="107"/>
      <c r="ZE43" s="107"/>
      <c r="ZF43" s="107"/>
      <c r="ZG43" s="107"/>
      <c r="ZH43" s="107"/>
      <c r="ZI43" s="107"/>
      <c r="ZJ43" s="107"/>
      <c r="ZK43" s="107"/>
      <c r="ZL43" s="107"/>
      <c r="ZM43" s="107"/>
      <c r="ZN43" s="107"/>
      <c r="ZO43" s="107"/>
      <c r="ZP43" s="107"/>
      <c r="ZQ43" s="107"/>
      <c r="ZR43" s="107"/>
      <c r="ZS43" s="107"/>
      <c r="ZT43" s="107"/>
      <c r="ZU43" s="107"/>
      <c r="ZV43" s="107"/>
      <c r="ZW43" s="107"/>
      <c r="ZX43" s="107"/>
      <c r="ZY43" s="107"/>
      <c r="ZZ43" s="107"/>
      <c r="AAA43" s="107"/>
      <c r="AAB43" s="107"/>
      <c r="AAC43" s="107"/>
      <c r="AAD43" s="107"/>
      <c r="AAE43" s="107"/>
      <c r="AAF43" s="107"/>
      <c r="AAG43" s="107"/>
      <c r="AAH43" s="107"/>
      <c r="AAI43" s="107"/>
      <c r="AAJ43" s="107"/>
      <c r="AAK43" s="107"/>
      <c r="AAL43" s="107"/>
      <c r="AAM43" s="107"/>
      <c r="AAN43" s="107"/>
      <c r="AAO43" s="107"/>
      <c r="AAP43" s="107"/>
      <c r="AAQ43" s="107"/>
      <c r="AAR43" s="107"/>
      <c r="AAS43" s="107"/>
      <c r="AAT43" s="107"/>
      <c r="AAU43" s="107"/>
      <c r="AAV43" s="107"/>
      <c r="AAW43" s="107"/>
      <c r="AAX43" s="107"/>
      <c r="AAY43" s="107"/>
      <c r="AAZ43" s="107"/>
      <c r="ABA43" s="107"/>
      <c r="ABB43" s="107"/>
      <c r="ABC43" s="107"/>
      <c r="ABD43" s="107"/>
      <c r="ABE43" s="107"/>
      <c r="ABF43" s="107"/>
      <c r="ABG43" s="107"/>
      <c r="ABH43" s="107"/>
      <c r="ABI43" s="107"/>
      <c r="ABJ43" s="107"/>
      <c r="ABK43" s="107"/>
      <c r="ABL43" s="107"/>
      <c r="ABM43" s="107"/>
      <c r="ABN43" s="107"/>
      <c r="ABO43" s="107"/>
      <c r="ABP43" s="107"/>
      <c r="ABQ43" s="107"/>
      <c r="ABR43" s="107"/>
      <c r="ABS43" s="107"/>
      <c r="ABT43" s="107"/>
      <c r="ABU43" s="107"/>
      <c r="ABV43" s="107"/>
      <c r="ABW43" s="107"/>
      <c r="ABX43" s="107"/>
      <c r="ABY43" s="107"/>
      <c r="ABZ43" s="107"/>
      <c r="ACA43" s="107"/>
      <c r="ACB43" s="107"/>
      <c r="ACC43" s="107"/>
      <c r="ACD43" s="107"/>
      <c r="ACE43" s="107"/>
      <c r="ACF43" s="107"/>
      <c r="ACG43" s="107"/>
      <c r="ACH43" s="107"/>
      <c r="ACI43" s="107"/>
      <c r="ACJ43" s="107"/>
      <c r="ACK43" s="107"/>
      <c r="ACL43" s="107"/>
      <c r="ACM43" s="107"/>
      <c r="ACN43" s="107"/>
      <c r="ACO43" s="107"/>
      <c r="ACP43" s="107"/>
      <c r="ACQ43" s="107"/>
      <c r="ACR43" s="107"/>
      <c r="ACS43" s="107"/>
      <c r="ACT43" s="107"/>
      <c r="ACU43" s="107"/>
      <c r="ACV43" s="107"/>
      <c r="ACW43" s="107"/>
      <c r="ACX43" s="107"/>
      <c r="ACY43" s="107"/>
      <c r="ACZ43" s="107"/>
      <c r="ADA43" s="107"/>
      <c r="ADB43" s="107"/>
      <c r="ADC43" s="107"/>
      <c r="ADD43" s="107"/>
      <c r="ADE43" s="107"/>
      <c r="ADF43" s="107"/>
      <c r="ADG43" s="107"/>
      <c r="ADH43" s="107"/>
      <c r="ADI43" s="107"/>
      <c r="ADJ43" s="107"/>
      <c r="ADK43" s="107"/>
      <c r="ADL43" s="107"/>
      <c r="ADM43" s="107"/>
      <c r="ADN43" s="107"/>
      <c r="ADO43" s="107"/>
      <c r="ADP43" s="107"/>
      <c r="ADQ43" s="107"/>
      <c r="ADR43" s="107"/>
      <c r="ADS43" s="107"/>
      <c r="ADT43" s="107"/>
      <c r="ADU43" s="107"/>
      <c r="ADV43" s="107"/>
      <c r="ADW43" s="107"/>
      <c r="ADX43" s="107"/>
      <c r="ADY43" s="107"/>
      <c r="ADZ43" s="107"/>
      <c r="AEA43" s="107"/>
      <c r="AEB43" s="107"/>
      <c r="AEC43" s="107"/>
      <c r="AED43" s="107"/>
      <c r="AEE43" s="107"/>
      <c r="AEF43" s="107"/>
      <c r="AEG43" s="107"/>
      <c r="AEH43" s="107"/>
      <c r="AEI43" s="107"/>
      <c r="AEJ43" s="107"/>
      <c r="AEK43" s="107"/>
      <c r="AEL43" s="107"/>
      <c r="AEM43" s="107"/>
      <c r="AEN43" s="107"/>
      <c r="AEO43" s="107"/>
      <c r="AEP43" s="107"/>
      <c r="AEQ43" s="107"/>
      <c r="AER43" s="107"/>
      <c r="AES43" s="107"/>
      <c r="AET43" s="107"/>
      <c r="AEU43" s="107"/>
      <c r="AEV43" s="107"/>
      <c r="AEW43" s="107"/>
      <c r="AEX43" s="107"/>
      <c r="AEY43" s="107"/>
      <c r="AEZ43" s="107"/>
      <c r="AFA43" s="107"/>
      <c r="AFB43" s="107"/>
      <c r="AFC43" s="107"/>
      <c r="AFD43" s="107"/>
      <c r="AFE43" s="107"/>
      <c r="AFF43" s="107"/>
      <c r="AFG43" s="107"/>
      <c r="AFH43" s="107"/>
      <c r="AFI43" s="107"/>
      <c r="AFJ43" s="107"/>
      <c r="AFK43" s="107"/>
      <c r="AFL43" s="107"/>
      <c r="AFM43" s="107"/>
      <c r="AFN43" s="107"/>
      <c r="AFO43" s="107"/>
      <c r="AFP43" s="107"/>
      <c r="AFQ43" s="107"/>
      <c r="AFR43" s="107"/>
      <c r="AFS43" s="107"/>
      <c r="AFT43" s="107"/>
      <c r="AFU43" s="107"/>
      <c r="AFV43" s="107"/>
      <c r="AFW43" s="107"/>
      <c r="AFX43" s="107"/>
      <c r="AFY43" s="107"/>
      <c r="AFZ43" s="107"/>
      <c r="AGA43" s="107"/>
      <c r="AGB43" s="107"/>
      <c r="AGC43" s="107"/>
      <c r="AGD43" s="107"/>
      <c r="AGE43" s="107"/>
      <c r="AGF43" s="107"/>
      <c r="AGG43" s="107"/>
      <c r="AGH43" s="107"/>
      <c r="AGI43" s="107"/>
      <c r="AGJ43" s="107"/>
      <c r="AGK43" s="107"/>
      <c r="AGL43" s="107"/>
      <c r="AGM43" s="107"/>
      <c r="AGN43" s="107"/>
      <c r="AGO43" s="107"/>
      <c r="AGP43" s="107"/>
      <c r="AGQ43" s="107"/>
      <c r="AGR43" s="107"/>
      <c r="AGS43" s="107"/>
      <c r="AGT43" s="107"/>
      <c r="AGU43" s="107"/>
      <c r="AGV43" s="107"/>
      <c r="AGW43" s="107"/>
      <c r="AGX43" s="107"/>
      <c r="AGY43" s="107"/>
      <c r="AGZ43" s="107"/>
      <c r="AHA43" s="107"/>
      <c r="AHB43" s="107"/>
      <c r="AHC43" s="107"/>
      <c r="AHD43" s="107"/>
      <c r="AHE43" s="107"/>
      <c r="AHF43" s="107"/>
      <c r="AHG43" s="107"/>
      <c r="AHH43" s="107"/>
      <c r="AHI43" s="107"/>
      <c r="AHJ43" s="107"/>
      <c r="AHK43" s="107"/>
      <c r="AHL43" s="107"/>
      <c r="AHM43" s="107"/>
      <c r="AHN43" s="107"/>
      <c r="AHO43" s="107"/>
      <c r="AHP43" s="107"/>
      <c r="AHQ43" s="107"/>
      <c r="AHR43" s="107"/>
      <c r="AHS43" s="107"/>
      <c r="AHT43" s="107"/>
      <c r="AHU43" s="107"/>
      <c r="AHV43" s="107"/>
      <c r="AHW43" s="107"/>
      <c r="AHX43" s="107"/>
      <c r="AHY43" s="107"/>
      <c r="AHZ43" s="107"/>
      <c r="AIA43" s="107"/>
      <c r="AIB43" s="107"/>
      <c r="AIC43" s="107"/>
      <c r="AID43" s="107"/>
      <c r="AIE43" s="107"/>
      <c r="AIF43" s="107"/>
      <c r="AIG43" s="107"/>
      <c r="AIH43" s="107"/>
      <c r="AII43" s="107"/>
      <c r="AIJ43" s="107"/>
      <c r="AIK43" s="107"/>
      <c r="AIL43" s="107"/>
      <c r="AIM43" s="107"/>
      <c r="AIN43" s="107"/>
    </row>
    <row r="44" spans="1:924" s="86" customFormat="1" ht="18.75" customHeight="1" x14ac:dyDescent="0.3">
      <c r="A44" s="135"/>
      <c r="B44" s="61">
        <v>359305066097825</v>
      </c>
      <c r="C44" s="62" t="s">
        <v>8</v>
      </c>
      <c r="D44" s="62" t="s">
        <v>35</v>
      </c>
      <c r="E44" s="62" t="s">
        <v>10</v>
      </c>
      <c r="F44" s="75" t="s">
        <v>10</v>
      </c>
      <c r="G44" s="62">
        <f t="shared" si="2"/>
        <v>1</v>
      </c>
      <c r="H44" s="136"/>
      <c r="I44" s="62" t="s">
        <v>12</v>
      </c>
      <c r="J44" s="62">
        <f t="shared" si="3"/>
        <v>0</v>
      </c>
      <c r="K44" s="136"/>
      <c r="L44" s="75" t="s">
        <v>10</v>
      </c>
      <c r="M44" s="62" t="s">
        <v>15</v>
      </c>
      <c r="N44" s="62">
        <f t="shared" si="1"/>
        <v>0</v>
      </c>
      <c r="O44" s="133"/>
      <c r="P44" s="62"/>
      <c r="Q44" s="62"/>
      <c r="R44" s="62" t="s">
        <v>450</v>
      </c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  <c r="EK44" s="107"/>
      <c r="EL44" s="107"/>
      <c r="EM44" s="107"/>
      <c r="EN44" s="107"/>
      <c r="EO44" s="107"/>
      <c r="EP44" s="107"/>
      <c r="EQ44" s="107"/>
      <c r="ER44" s="107"/>
      <c r="ES44" s="107"/>
      <c r="ET44" s="107"/>
      <c r="EU44" s="107"/>
      <c r="EV44" s="107"/>
      <c r="EW44" s="107"/>
      <c r="EX44" s="107"/>
      <c r="EY44" s="107"/>
      <c r="EZ44" s="107"/>
      <c r="FA44" s="107"/>
      <c r="FB44" s="107"/>
      <c r="FC44" s="107"/>
      <c r="FD44" s="107"/>
      <c r="FE44" s="107"/>
      <c r="FF44" s="107"/>
      <c r="FG44" s="107"/>
      <c r="FH44" s="107"/>
      <c r="FI44" s="107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  <c r="HN44" s="107"/>
      <c r="HO44" s="107"/>
      <c r="HP44" s="107"/>
      <c r="HQ44" s="107"/>
      <c r="HR44" s="107"/>
      <c r="HS44" s="107"/>
      <c r="HT44" s="107"/>
      <c r="HU44" s="107"/>
      <c r="HV44" s="107"/>
      <c r="HW44" s="107"/>
      <c r="HX44" s="107"/>
      <c r="HY44" s="107"/>
      <c r="HZ44" s="107"/>
      <c r="IA44" s="107"/>
      <c r="IB44" s="107"/>
      <c r="IC44" s="107"/>
      <c r="ID44" s="107"/>
      <c r="IE44" s="107"/>
      <c r="IF44" s="107"/>
      <c r="IG44" s="107"/>
      <c r="IH44" s="107"/>
      <c r="II44" s="107"/>
      <c r="IJ44" s="107"/>
      <c r="IK44" s="107"/>
      <c r="IL44" s="107"/>
      <c r="IM44" s="107"/>
      <c r="IN44" s="107"/>
      <c r="IO44" s="107"/>
      <c r="IP44" s="107"/>
      <c r="IQ44" s="107"/>
      <c r="IR44" s="107"/>
      <c r="IS44" s="107"/>
      <c r="IT44" s="107"/>
      <c r="IU44" s="107"/>
      <c r="IV44" s="107"/>
      <c r="IW44" s="107"/>
      <c r="IX44" s="107"/>
      <c r="IY44" s="107"/>
      <c r="IZ44" s="107"/>
      <c r="JA44" s="107"/>
      <c r="JB44" s="107"/>
      <c r="JC44" s="107"/>
      <c r="JD44" s="107"/>
      <c r="JE44" s="107"/>
      <c r="JF44" s="107"/>
      <c r="JG44" s="107"/>
      <c r="JH44" s="107"/>
      <c r="JI44" s="107"/>
      <c r="JJ44" s="107"/>
      <c r="JK44" s="107"/>
      <c r="JL44" s="107"/>
      <c r="JM44" s="107"/>
      <c r="JN44" s="107"/>
      <c r="JO44" s="107"/>
      <c r="JP44" s="107"/>
      <c r="JQ44" s="107"/>
      <c r="JR44" s="107"/>
      <c r="JS44" s="107"/>
      <c r="JT44" s="107"/>
      <c r="JU44" s="107"/>
      <c r="JV44" s="107"/>
      <c r="JW44" s="107"/>
      <c r="JX44" s="107"/>
      <c r="JY44" s="107"/>
      <c r="JZ44" s="107"/>
      <c r="KA44" s="107"/>
      <c r="KB44" s="107"/>
      <c r="KC44" s="107"/>
      <c r="KD44" s="107"/>
      <c r="KE44" s="107"/>
      <c r="KF44" s="107"/>
      <c r="KG44" s="107"/>
      <c r="KH44" s="107"/>
      <c r="KI44" s="107"/>
      <c r="KJ44" s="107"/>
      <c r="KK44" s="107"/>
      <c r="KL44" s="107"/>
      <c r="KM44" s="107"/>
      <c r="KN44" s="107"/>
      <c r="KO44" s="107"/>
      <c r="KP44" s="107"/>
      <c r="KQ44" s="107"/>
      <c r="KR44" s="107"/>
      <c r="KS44" s="107"/>
      <c r="KT44" s="107"/>
      <c r="KU44" s="107"/>
      <c r="KV44" s="107"/>
      <c r="KW44" s="107"/>
      <c r="KX44" s="107"/>
      <c r="KY44" s="107"/>
      <c r="KZ44" s="107"/>
      <c r="LA44" s="107"/>
      <c r="LB44" s="107"/>
      <c r="LC44" s="107"/>
      <c r="LD44" s="107"/>
      <c r="LE44" s="107"/>
      <c r="LF44" s="107"/>
      <c r="LG44" s="107"/>
      <c r="LH44" s="107"/>
      <c r="LI44" s="107"/>
      <c r="LJ44" s="107"/>
      <c r="LK44" s="107"/>
      <c r="LL44" s="107"/>
      <c r="LM44" s="107"/>
      <c r="LN44" s="107"/>
      <c r="LO44" s="107"/>
      <c r="LP44" s="107"/>
      <c r="LQ44" s="107"/>
      <c r="LR44" s="107"/>
      <c r="LS44" s="107"/>
      <c r="LT44" s="107"/>
      <c r="LU44" s="107"/>
      <c r="LV44" s="107"/>
      <c r="LW44" s="107"/>
      <c r="LX44" s="107"/>
      <c r="LY44" s="107"/>
      <c r="LZ44" s="107"/>
      <c r="MA44" s="107"/>
      <c r="MB44" s="107"/>
      <c r="MC44" s="107"/>
      <c r="MD44" s="107"/>
      <c r="ME44" s="107"/>
      <c r="MF44" s="107"/>
      <c r="MG44" s="107"/>
      <c r="MH44" s="107"/>
      <c r="MI44" s="107"/>
      <c r="MJ44" s="107"/>
      <c r="MK44" s="107"/>
      <c r="ML44" s="107"/>
      <c r="MM44" s="107"/>
      <c r="MN44" s="107"/>
      <c r="MO44" s="107"/>
      <c r="MP44" s="107"/>
      <c r="MQ44" s="107"/>
      <c r="MR44" s="107"/>
      <c r="MS44" s="107"/>
      <c r="MT44" s="107"/>
      <c r="MU44" s="107"/>
      <c r="MV44" s="107"/>
      <c r="MW44" s="107"/>
      <c r="MX44" s="107"/>
      <c r="MY44" s="107"/>
      <c r="MZ44" s="107"/>
      <c r="NA44" s="107"/>
      <c r="NB44" s="107"/>
      <c r="NC44" s="107"/>
      <c r="ND44" s="107"/>
      <c r="NE44" s="107"/>
      <c r="NF44" s="107"/>
      <c r="NG44" s="107"/>
      <c r="NH44" s="107"/>
      <c r="NI44" s="107"/>
      <c r="NJ44" s="107"/>
      <c r="NK44" s="107"/>
      <c r="NL44" s="107"/>
      <c r="NM44" s="107"/>
      <c r="NN44" s="107"/>
      <c r="NO44" s="107"/>
      <c r="NP44" s="107"/>
      <c r="NQ44" s="107"/>
      <c r="NR44" s="107"/>
      <c r="NS44" s="107"/>
      <c r="NT44" s="107"/>
      <c r="NU44" s="107"/>
      <c r="NV44" s="107"/>
      <c r="NW44" s="107"/>
      <c r="NX44" s="107"/>
      <c r="NY44" s="107"/>
      <c r="NZ44" s="107"/>
      <c r="OA44" s="107"/>
      <c r="OB44" s="107"/>
      <c r="OC44" s="107"/>
      <c r="OD44" s="107"/>
      <c r="OE44" s="107"/>
      <c r="OF44" s="107"/>
      <c r="OG44" s="107"/>
      <c r="OH44" s="107"/>
      <c r="OI44" s="107"/>
      <c r="OJ44" s="107"/>
      <c r="OK44" s="107"/>
      <c r="OL44" s="107"/>
      <c r="OM44" s="107"/>
      <c r="ON44" s="107"/>
      <c r="OO44" s="107"/>
      <c r="OP44" s="107"/>
      <c r="OQ44" s="107"/>
      <c r="OR44" s="107"/>
      <c r="OS44" s="107"/>
      <c r="OT44" s="107"/>
      <c r="OU44" s="107"/>
      <c r="OV44" s="107"/>
      <c r="OW44" s="107"/>
      <c r="OX44" s="107"/>
      <c r="OY44" s="107"/>
      <c r="OZ44" s="107"/>
      <c r="PA44" s="107"/>
      <c r="PB44" s="107"/>
      <c r="PC44" s="107"/>
      <c r="PD44" s="107"/>
      <c r="PE44" s="107"/>
      <c r="PF44" s="107"/>
      <c r="PG44" s="107"/>
      <c r="PH44" s="107"/>
      <c r="PI44" s="107"/>
      <c r="PJ44" s="107"/>
      <c r="PK44" s="107"/>
      <c r="PL44" s="107"/>
      <c r="PM44" s="107"/>
      <c r="PN44" s="107"/>
      <c r="PO44" s="107"/>
      <c r="PP44" s="107"/>
      <c r="PQ44" s="107"/>
      <c r="PR44" s="107"/>
      <c r="PS44" s="107"/>
      <c r="PT44" s="107"/>
      <c r="PU44" s="107"/>
      <c r="PV44" s="107"/>
      <c r="PW44" s="107"/>
      <c r="PX44" s="107"/>
      <c r="PY44" s="107"/>
      <c r="PZ44" s="107"/>
      <c r="QA44" s="107"/>
      <c r="QB44" s="107"/>
      <c r="QC44" s="107"/>
      <c r="QD44" s="107"/>
      <c r="QE44" s="107"/>
      <c r="QF44" s="107"/>
      <c r="QG44" s="107"/>
      <c r="QH44" s="107"/>
      <c r="QI44" s="107"/>
      <c r="QJ44" s="107"/>
      <c r="QK44" s="107"/>
      <c r="QL44" s="107"/>
      <c r="QM44" s="107"/>
      <c r="QN44" s="107"/>
      <c r="QO44" s="107"/>
      <c r="QP44" s="107"/>
      <c r="QQ44" s="107"/>
      <c r="QR44" s="107"/>
      <c r="QS44" s="107"/>
      <c r="QT44" s="107"/>
      <c r="QU44" s="107"/>
      <c r="QV44" s="107"/>
      <c r="QW44" s="107"/>
      <c r="QX44" s="107"/>
      <c r="QY44" s="107"/>
      <c r="QZ44" s="107"/>
      <c r="RA44" s="107"/>
      <c r="RB44" s="107"/>
      <c r="RC44" s="107"/>
      <c r="RD44" s="107"/>
      <c r="RE44" s="107"/>
      <c r="RF44" s="107"/>
      <c r="RG44" s="107"/>
      <c r="RH44" s="107"/>
      <c r="RI44" s="107"/>
      <c r="RJ44" s="107"/>
      <c r="RK44" s="107"/>
      <c r="RL44" s="107"/>
      <c r="RM44" s="107"/>
      <c r="RN44" s="107"/>
      <c r="RO44" s="107"/>
      <c r="RP44" s="107"/>
      <c r="RQ44" s="107"/>
      <c r="RR44" s="107"/>
      <c r="RS44" s="107"/>
      <c r="RT44" s="107"/>
      <c r="RU44" s="107"/>
      <c r="RV44" s="107"/>
      <c r="RW44" s="107"/>
      <c r="RX44" s="107"/>
      <c r="RY44" s="107"/>
      <c r="RZ44" s="107"/>
      <c r="SA44" s="107"/>
      <c r="SB44" s="107"/>
      <c r="SC44" s="107"/>
      <c r="SD44" s="107"/>
      <c r="SE44" s="107"/>
      <c r="SF44" s="107"/>
      <c r="SG44" s="107"/>
      <c r="SH44" s="107"/>
      <c r="SI44" s="107"/>
      <c r="SJ44" s="107"/>
      <c r="SK44" s="107"/>
      <c r="SL44" s="107"/>
      <c r="SM44" s="107"/>
      <c r="SN44" s="107"/>
      <c r="SO44" s="107"/>
      <c r="SP44" s="107"/>
      <c r="SQ44" s="107"/>
      <c r="SR44" s="107"/>
      <c r="SS44" s="107"/>
      <c r="ST44" s="107"/>
      <c r="SU44" s="107"/>
      <c r="SV44" s="107"/>
      <c r="SW44" s="107"/>
      <c r="SX44" s="107"/>
      <c r="SY44" s="107"/>
      <c r="SZ44" s="107"/>
      <c r="TA44" s="107"/>
      <c r="TB44" s="107"/>
      <c r="TC44" s="107"/>
      <c r="TD44" s="107"/>
      <c r="TE44" s="107"/>
      <c r="TF44" s="107"/>
      <c r="TG44" s="107"/>
      <c r="TH44" s="107"/>
      <c r="TI44" s="107"/>
      <c r="TJ44" s="107"/>
      <c r="TK44" s="107"/>
      <c r="TL44" s="107"/>
      <c r="TM44" s="107"/>
      <c r="TN44" s="107"/>
      <c r="TO44" s="107"/>
      <c r="TP44" s="107"/>
      <c r="TQ44" s="107"/>
      <c r="TR44" s="107"/>
      <c r="TS44" s="107"/>
      <c r="TT44" s="107"/>
      <c r="TU44" s="107"/>
      <c r="TV44" s="107"/>
      <c r="TW44" s="107"/>
      <c r="TX44" s="107"/>
      <c r="TY44" s="107"/>
      <c r="TZ44" s="107"/>
      <c r="UA44" s="107"/>
      <c r="UB44" s="107"/>
      <c r="UC44" s="107"/>
      <c r="UD44" s="107"/>
      <c r="UE44" s="107"/>
      <c r="UF44" s="107"/>
      <c r="UG44" s="107"/>
      <c r="UH44" s="107"/>
      <c r="UI44" s="107"/>
      <c r="UJ44" s="107"/>
      <c r="UK44" s="107"/>
      <c r="UL44" s="107"/>
      <c r="UM44" s="107"/>
      <c r="UN44" s="107"/>
      <c r="UO44" s="107"/>
      <c r="UP44" s="107"/>
      <c r="UQ44" s="107"/>
      <c r="UR44" s="107"/>
      <c r="US44" s="107"/>
      <c r="UT44" s="107"/>
      <c r="UU44" s="107"/>
      <c r="UV44" s="107"/>
      <c r="UW44" s="107"/>
      <c r="UX44" s="107"/>
      <c r="UY44" s="107"/>
      <c r="UZ44" s="107"/>
      <c r="VA44" s="107"/>
      <c r="VB44" s="107"/>
      <c r="VC44" s="107"/>
      <c r="VD44" s="107"/>
      <c r="VE44" s="107"/>
      <c r="VF44" s="107"/>
      <c r="VG44" s="107"/>
      <c r="VH44" s="107"/>
      <c r="VI44" s="107"/>
      <c r="VJ44" s="107"/>
      <c r="VK44" s="107"/>
      <c r="VL44" s="107"/>
      <c r="VM44" s="107"/>
      <c r="VN44" s="107"/>
      <c r="VO44" s="107"/>
      <c r="VP44" s="107"/>
      <c r="VQ44" s="107"/>
      <c r="VR44" s="107"/>
      <c r="VS44" s="107"/>
      <c r="VT44" s="107"/>
      <c r="VU44" s="107"/>
      <c r="VV44" s="107"/>
      <c r="VW44" s="107"/>
      <c r="VX44" s="107"/>
      <c r="VY44" s="107"/>
      <c r="VZ44" s="107"/>
      <c r="WA44" s="107"/>
      <c r="WB44" s="107"/>
      <c r="WC44" s="107"/>
      <c r="WD44" s="107"/>
      <c r="WE44" s="107"/>
      <c r="WF44" s="107"/>
      <c r="WG44" s="107"/>
      <c r="WH44" s="107"/>
      <c r="WI44" s="107"/>
      <c r="WJ44" s="107"/>
      <c r="WK44" s="107"/>
      <c r="WL44" s="107"/>
      <c r="WM44" s="107"/>
      <c r="WN44" s="107"/>
      <c r="WO44" s="107"/>
      <c r="WP44" s="107"/>
      <c r="WQ44" s="107"/>
      <c r="WR44" s="107"/>
      <c r="WS44" s="107"/>
      <c r="WT44" s="107"/>
      <c r="WU44" s="107"/>
      <c r="WV44" s="107"/>
      <c r="WW44" s="107"/>
      <c r="WX44" s="107"/>
      <c r="WY44" s="107"/>
      <c r="WZ44" s="107"/>
      <c r="XA44" s="107"/>
      <c r="XB44" s="107"/>
      <c r="XC44" s="107"/>
      <c r="XD44" s="107"/>
      <c r="XE44" s="107"/>
      <c r="XF44" s="107"/>
      <c r="XG44" s="107"/>
      <c r="XH44" s="107"/>
      <c r="XI44" s="107"/>
      <c r="XJ44" s="107"/>
      <c r="XK44" s="107"/>
      <c r="XL44" s="107"/>
      <c r="XM44" s="107"/>
      <c r="XN44" s="107"/>
      <c r="XO44" s="107"/>
      <c r="XP44" s="107"/>
      <c r="XQ44" s="107"/>
      <c r="XR44" s="107"/>
      <c r="XS44" s="107"/>
      <c r="XT44" s="107"/>
      <c r="XU44" s="107"/>
      <c r="XV44" s="107"/>
      <c r="XW44" s="107"/>
      <c r="XX44" s="107"/>
      <c r="XY44" s="107"/>
      <c r="XZ44" s="107"/>
      <c r="YA44" s="107"/>
      <c r="YB44" s="107"/>
      <c r="YC44" s="107"/>
      <c r="YD44" s="107"/>
      <c r="YE44" s="107"/>
      <c r="YF44" s="107"/>
      <c r="YG44" s="107"/>
      <c r="YH44" s="107"/>
      <c r="YI44" s="107"/>
      <c r="YJ44" s="107"/>
      <c r="YK44" s="107"/>
      <c r="YL44" s="107"/>
      <c r="YM44" s="107"/>
      <c r="YN44" s="107"/>
      <c r="YO44" s="107"/>
      <c r="YP44" s="107"/>
      <c r="YQ44" s="107"/>
      <c r="YR44" s="107"/>
      <c r="YS44" s="107"/>
      <c r="YT44" s="107"/>
      <c r="YU44" s="107"/>
      <c r="YV44" s="107"/>
      <c r="YW44" s="107"/>
      <c r="YX44" s="107"/>
      <c r="YY44" s="107"/>
      <c r="YZ44" s="107"/>
      <c r="ZA44" s="107"/>
      <c r="ZB44" s="107"/>
      <c r="ZC44" s="107"/>
      <c r="ZD44" s="107"/>
      <c r="ZE44" s="107"/>
      <c r="ZF44" s="107"/>
      <c r="ZG44" s="107"/>
      <c r="ZH44" s="107"/>
      <c r="ZI44" s="107"/>
      <c r="ZJ44" s="107"/>
      <c r="ZK44" s="107"/>
      <c r="ZL44" s="107"/>
      <c r="ZM44" s="107"/>
      <c r="ZN44" s="107"/>
      <c r="ZO44" s="107"/>
      <c r="ZP44" s="107"/>
      <c r="ZQ44" s="107"/>
      <c r="ZR44" s="107"/>
      <c r="ZS44" s="107"/>
      <c r="ZT44" s="107"/>
      <c r="ZU44" s="107"/>
      <c r="ZV44" s="107"/>
      <c r="ZW44" s="107"/>
      <c r="ZX44" s="107"/>
      <c r="ZY44" s="107"/>
      <c r="ZZ44" s="107"/>
      <c r="AAA44" s="107"/>
      <c r="AAB44" s="107"/>
      <c r="AAC44" s="107"/>
      <c r="AAD44" s="107"/>
      <c r="AAE44" s="107"/>
      <c r="AAF44" s="107"/>
      <c r="AAG44" s="107"/>
      <c r="AAH44" s="107"/>
      <c r="AAI44" s="107"/>
      <c r="AAJ44" s="107"/>
      <c r="AAK44" s="107"/>
      <c r="AAL44" s="107"/>
      <c r="AAM44" s="107"/>
      <c r="AAN44" s="107"/>
      <c r="AAO44" s="107"/>
      <c r="AAP44" s="107"/>
      <c r="AAQ44" s="107"/>
      <c r="AAR44" s="107"/>
      <c r="AAS44" s="107"/>
      <c r="AAT44" s="107"/>
      <c r="AAU44" s="107"/>
      <c r="AAV44" s="107"/>
      <c r="AAW44" s="107"/>
      <c r="AAX44" s="107"/>
      <c r="AAY44" s="107"/>
      <c r="AAZ44" s="107"/>
      <c r="ABA44" s="107"/>
      <c r="ABB44" s="107"/>
      <c r="ABC44" s="107"/>
      <c r="ABD44" s="107"/>
      <c r="ABE44" s="107"/>
      <c r="ABF44" s="107"/>
      <c r="ABG44" s="107"/>
      <c r="ABH44" s="107"/>
      <c r="ABI44" s="107"/>
      <c r="ABJ44" s="107"/>
      <c r="ABK44" s="107"/>
      <c r="ABL44" s="107"/>
      <c r="ABM44" s="107"/>
      <c r="ABN44" s="107"/>
      <c r="ABO44" s="107"/>
      <c r="ABP44" s="107"/>
      <c r="ABQ44" s="107"/>
      <c r="ABR44" s="107"/>
      <c r="ABS44" s="107"/>
      <c r="ABT44" s="107"/>
      <c r="ABU44" s="107"/>
      <c r="ABV44" s="107"/>
      <c r="ABW44" s="107"/>
      <c r="ABX44" s="107"/>
      <c r="ABY44" s="107"/>
      <c r="ABZ44" s="107"/>
      <c r="ACA44" s="107"/>
      <c r="ACB44" s="107"/>
      <c r="ACC44" s="107"/>
      <c r="ACD44" s="107"/>
      <c r="ACE44" s="107"/>
      <c r="ACF44" s="107"/>
      <c r="ACG44" s="107"/>
      <c r="ACH44" s="107"/>
      <c r="ACI44" s="107"/>
      <c r="ACJ44" s="107"/>
      <c r="ACK44" s="107"/>
      <c r="ACL44" s="107"/>
      <c r="ACM44" s="107"/>
      <c r="ACN44" s="107"/>
      <c r="ACO44" s="107"/>
      <c r="ACP44" s="107"/>
      <c r="ACQ44" s="107"/>
      <c r="ACR44" s="107"/>
      <c r="ACS44" s="107"/>
      <c r="ACT44" s="107"/>
      <c r="ACU44" s="107"/>
      <c r="ACV44" s="107"/>
      <c r="ACW44" s="107"/>
      <c r="ACX44" s="107"/>
      <c r="ACY44" s="107"/>
      <c r="ACZ44" s="107"/>
      <c r="ADA44" s="107"/>
      <c r="ADB44" s="107"/>
      <c r="ADC44" s="107"/>
      <c r="ADD44" s="107"/>
      <c r="ADE44" s="107"/>
      <c r="ADF44" s="107"/>
      <c r="ADG44" s="107"/>
      <c r="ADH44" s="107"/>
      <c r="ADI44" s="107"/>
      <c r="ADJ44" s="107"/>
      <c r="ADK44" s="107"/>
      <c r="ADL44" s="107"/>
      <c r="ADM44" s="107"/>
      <c r="ADN44" s="107"/>
      <c r="ADO44" s="107"/>
      <c r="ADP44" s="107"/>
      <c r="ADQ44" s="107"/>
      <c r="ADR44" s="107"/>
      <c r="ADS44" s="107"/>
      <c r="ADT44" s="107"/>
      <c r="ADU44" s="107"/>
      <c r="ADV44" s="107"/>
      <c r="ADW44" s="107"/>
      <c r="ADX44" s="107"/>
      <c r="ADY44" s="107"/>
      <c r="ADZ44" s="107"/>
      <c r="AEA44" s="107"/>
      <c r="AEB44" s="107"/>
      <c r="AEC44" s="107"/>
      <c r="AED44" s="107"/>
      <c r="AEE44" s="107"/>
      <c r="AEF44" s="107"/>
      <c r="AEG44" s="107"/>
      <c r="AEH44" s="107"/>
      <c r="AEI44" s="107"/>
      <c r="AEJ44" s="107"/>
      <c r="AEK44" s="107"/>
      <c r="AEL44" s="107"/>
      <c r="AEM44" s="107"/>
      <c r="AEN44" s="107"/>
      <c r="AEO44" s="107"/>
      <c r="AEP44" s="107"/>
      <c r="AEQ44" s="107"/>
      <c r="AER44" s="107"/>
      <c r="AES44" s="107"/>
      <c r="AET44" s="107"/>
      <c r="AEU44" s="107"/>
      <c r="AEV44" s="107"/>
      <c r="AEW44" s="107"/>
      <c r="AEX44" s="107"/>
      <c r="AEY44" s="107"/>
      <c r="AEZ44" s="107"/>
      <c r="AFA44" s="107"/>
      <c r="AFB44" s="107"/>
      <c r="AFC44" s="107"/>
      <c r="AFD44" s="107"/>
      <c r="AFE44" s="107"/>
      <c r="AFF44" s="107"/>
      <c r="AFG44" s="107"/>
      <c r="AFH44" s="107"/>
      <c r="AFI44" s="107"/>
      <c r="AFJ44" s="107"/>
      <c r="AFK44" s="107"/>
      <c r="AFL44" s="107"/>
      <c r="AFM44" s="107"/>
      <c r="AFN44" s="107"/>
      <c r="AFO44" s="107"/>
      <c r="AFP44" s="107"/>
      <c r="AFQ44" s="107"/>
      <c r="AFR44" s="107"/>
      <c r="AFS44" s="107"/>
      <c r="AFT44" s="107"/>
      <c r="AFU44" s="107"/>
      <c r="AFV44" s="107"/>
      <c r="AFW44" s="107"/>
      <c r="AFX44" s="107"/>
      <c r="AFY44" s="107"/>
      <c r="AFZ44" s="107"/>
      <c r="AGA44" s="107"/>
      <c r="AGB44" s="107"/>
      <c r="AGC44" s="107"/>
      <c r="AGD44" s="107"/>
      <c r="AGE44" s="107"/>
      <c r="AGF44" s="107"/>
      <c r="AGG44" s="107"/>
      <c r="AGH44" s="107"/>
      <c r="AGI44" s="107"/>
      <c r="AGJ44" s="107"/>
      <c r="AGK44" s="107"/>
      <c r="AGL44" s="107"/>
      <c r="AGM44" s="107"/>
      <c r="AGN44" s="107"/>
      <c r="AGO44" s="107"/>
      <c r="AGP44" s="107"/>
      <c r="AGQ44" s="107"/>
      <c r="AGR44" s="107"/>
      <c r="AGS44" s="107"/>
      <c r="AGT44" s="107"/>
      <c r="AGU44" s="107"/>
      <c r="AGV44" s="107"/>
      <c r="AGW44" s="107"/>
      <c r="AGX44" s="107"/>
      <c r="AGY44" s="107"/>
      <c r="AGZ44" s="107"/>
      <c r="AHA44" s="107"/>
      <c r="AHB44" s="107"/>
      <c r="AHC44" s="107"/>
      <c r="AHD44" s="107"/>
      <c r="AHE44" s="107"/>
      <c r="AHF44" s="107"/>
      <c r="AHG44" s="107"/>
      <c r="AHH44" s="107"/>
      <c r="AHI44" s="107"/>
      <c r="AHJ44" s="107"/>
      <c r="AHK44" s="107"/>
      <c r="AHL44" s="107"/>
      <c r="AHM44" s="107"/>
      <c r="AHN44" s="107"/>
      <c r="AHO44" s="107"/>
      <c r="AHP44" s="107"/>
      <c r="AHQ44" s="107"/>
      <c r="AHR44" s="107"/>
      <c r="AHS44" s="107"/>
      <c r="AHT44" s="107"/>
      <c r="AHU44" s="107"/>
      <c r="AHV44" s="107"/>
      <c r="AHW44" s="107"/>
      <c r="AHX44" s="107"/>
      <c r="AHY44" s="107"/>
      <c r="AHZ44" s="107"/>
      <c r="AIA44" s="107"/>
      <c r="AIB44" s="107"/>
      <c r="AIC44" s="107"/>
      <c r="AID44" s="107"/>
      <c r="AIE44" s="107"/>
      <c r="AIF44" s="107"/>
      <c r="AIG44" s="107"/>
      <c r="AIH44" s="107"/>
      <c r="AII44" s="107"/>
      <c r="AIJ44" s="107"/>
      <c r="AIK44" s="107"/>
      <c r="AIL44" s="107"/>
      <c r="AIM44" s="107"/>
      <c r="AIN44" s="107"/>
    </row>
    <row r="45" spans="1:924" s="86" customFormat="1" ht="18.75" customHeight="1" x14ac:dyDescent="0.3">
      <c r="A45" s="135"/>
      <c r="B45" s="61">
        <v>359307064738020</v>
      </c>
      <c r="C45" s="62" t="s">
        <v>8</v>
      </c>
      <c r="D45" s="62" t="s">
        <v>35</v>
      </c>
      <c r="E45" s="62" t="s">
        <v>36</v>
      </c>
      <c r="F45" s="75" t="s">
        <v>36</v>
      </c>
      <c r="G45" s="62">
        <f t="shared" si="2"/>
        <v>1</v>
      </c>
      <c r="H45" s="136"/>
      <c r="I45" s="62" t="s">
        <v>36</v>
      </c>
      <c r="J45" s="62">
        <f t="shared" si="3"/>
        <v>1</v>
      </c>
      <c r="K45" s="136"/>
      <c r="L45" s="75" t="s">
        <v>36</v>
      </c>
      <c r="M45" s="62" t="s">
        <v>33</v>
      </c>
      <c r="N45" s="62">
        <f t="shared" si="1"/>
        <v>0</v>
      </c>
      <c r="O45" s="133"/>
      <c r="P45" s="62"/>
      <c r="Q45" s="62"/>
      <c r="R45" s="62" t="s">
        <v>451</v>
      </c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7"/>
      <c r="DP45" s="107"/>
      <c r="DQ45" s="107"/>
      <c r="DR45" s="107"/>
      <c r="DS45" s="107"/>
      <c r="DT45" s="107"/>
      <c r="DU45" s="107"/>
      <c r="DV45" s="107"/>
      <c r="DW45" s="107"/>
      <c r="DX45" s="107"/>
      <c r="DY45" s="107"/>
      <c r="DZ45" s="107"/>
      <c r="EA45" s="107"/>
      <c r="EB45" s="107"/>
      <c r="EC45" s="107"/>
      <c r="ED45" s="107"/>
      <c r="EE45" s="107"/>
      <c r="EF45" s="107"/>
      <c r="EG45" s="107"/>
      <c r="EH45" s="107"/>
      <c r="EI45" s="107"/>
      <c r="EJ45" s="107"/>
      <c r="EK45" s="107"/>
      <c r="EL45" s="107"/>
      <c r="EM45" s="107"/>
      <c r="EN45" s="107"/>
      <c r="EO45" s="107"/>
      <c r="EP45" s="107"/>
      <c r="EQ45" s="107"/>
      <c r="ER45" s="107"/>
      <c r="ES45" s="107"/>
      <c r="ET45" s="107"/>
      <c r="EU45" s="107"/>
      <c r="EV45" s="107"/>
      <c r="EW45" s="107"/>
      <c r="EX45" s="107"/>
      <c r="EY45" s="107"/>
      <c r="EZ45" s="107"/>
      <c r="FA45" s="107"/>
      <c r="FB45" s="107"/>
      <c r="FC45" s="107"/>
      <c r="FD45" s="107"/>
      <c r="FE45" s="107"/>
      <c r="FF45" s="107"/>
      <c r="FG45" s="107"/>
      <c r="FH45" s="107"/>
      <c r="FI45" s="107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  <c r="HN45" s="107"/>
      <c r="HO45" s="107"/>
      <c r="HP45" s="107"/>
      <c r="HQ45" s="107"/>
      <c r="HR45" s="107"/>
      <c r="HS45" s="107"/>
      <c r="HT45" s="107"/>
      <c r="HU45" s="107"/>
      <c r="HV45" s="107"/>
      <c r="HW45" s="107"/>
      <c r="HX45" s="107"/>
      <c r="HY45" s="107"/>
      <c r="HZ45" s="107"/>
      <c r="IA45" s="107"/>
      <c r="IB45" s="107"/>
      <c r="IC45" s="107"/>
      <c r="ID45" s="107"/>
      <c r="IE45" s="107"/>
      <c r="IF45" s="107"/>
      <c r="IG45" s="107"/>
      <c r="IH45" s="107"/>
      <c r="II45" s="107"/>
      <c r="IJ45" s="107"/>
      <c r="IK45" s="107"/>
      <c r="IL45" s="107"/>
      <c r="IM45" s="107"/>
      <c r="IN45" s="107"/>
      <c r="IO45" s="107"/>
      <c r="IP45" s="107"/>
      <c r="IQ45" s="107"/>
      <c r="IR45" s="107"/>
      <c r="IS45" s="107"/>
      <c r="IT45" s="107"/>
      <c r="IU45" s="107"/>
      <c r="IV45" s="107"/>
      <c r="IW45" s="107"/>
      <c r="IX45" s="107"/>
      <c r="IY45" s="107"/>
      <c r="IZ45" s="107"/>
      <c r="JA45" s="107"/>
      <c r="JB45" s="107"/>
      <c r="JC45" s="107"/>
      <c r="JD45" s="107"/>
      <c r="JE45" s="107"/>
      <c r="JF45" s="107"/>
      <c r="JG45" s="107"/>
      <c r="JH45" s="107"/>
      <c r="JI45" s="107"/>
      <c r="JJ45" s="107"/>
      <c r="JK45" s="107"/>
      <c r="JL45" s="107"/>
      <c r="JM45" s="107"/>
      <c r="JN45" s="107"/>
      <c r="JO45" s="107"/>
      <c r="JP45" s="107"/>
      <c r="JQ45" s="107"/>
      <c r="JR45" s="107"/>
      <c r="JS45" s="107"/>
      <c r="JT45" s="107"/>
      <c r="JU45" s="107"/>
      <c r="JV45" s="107"/>
      <c r="JW45" s="107"/>
      <c r="JX45" s="107"/>
      <c r="JY45" s="107"/>
      <c r="JZ45" s="107"/>
      <c r="KA45" s="107"/>
      <c r="KB45" s="107"/>
      <c r="KC45" s="107"/>
      <c r="KD45" s="107"/>
      <c r="KE45" s="107"/>
      <c r="KF45" s="107"/>
      <c r="KG45" s="107"/>
      <c r="KH45" s="107"/>
      <c r="KI45" s="107"/>
      <c r="KJ45" s="107"/>
      <c r="KK45" s="107"/>
      <c r="KL45" s="107"/>
      <c r="KM45" s="107"/>
      <c r="KN45" s="107"/>
      <c r="KO45" s="107"/>
      <c r="KP45" s="107"/>
      <c r="KQ45" s="107"/>
      <c r="KR45" s="107"/>
      <c r="KS45" s="107"/>
      <c r="KT45" s="107"/>
      <c r="KU45" s="107"/>
      <c r="KV45" s="107"/>
      <c r="KW45" s="107"/>
      <c r="KX45" s="107"/>
      <c r="KY45" s="107"/>
      <c r="KZ45" s="107"/>
      <c r="LA45" s="107"/>
      <c r="LB45" s="107"/>
      <c r="LC45" s="107"/>
      <c r="LD45" s="107"/>
      <c r="LE45" s="107"/>
      <c r="LF45" s="107"/>
      <c r="LG45" s="107"/>
      <c r="LH45" s="107"/>
      <c r="LI45" s="107"/>
      <c r="LJ45" s="107"/>
      <c r="LK45" s="107"/>
      <c r="LL45" s="107"/>
      <c r="LM45" s="107"/>
      <c r="LN45" s="107"/>
      <c r="LO45" s="107"/>
      <c r="LP45" s="107"/>
      <c r="LQ45" s="107"/>
      <c r="LR45" s="107"/>
      <c r="LS45" s="107"/>
      <c r="LT45" s="107"/>
      <c r="LU45" s="107"/>
      <c r="LV45" s="107"/>
      <c r="LW45" s="107"/>
      <c r="LX45" s="107"/>
      <c r="LY45" s="107"/>
      <c r="LZ45" s="107"/>
      <c r="MA45" s="107"/>
      <c r="MB45" s="107"/>
      <c r="MC45" s="107"/>
      <c r="MD45" s="107"/>
      <c r="ME45" s="107"/>
      <c r="MF45" s="107"/>
      <c r="MG45" s="107"/>
      <c r="MH45" s="107"/>
      <c r="MI45" s="107"/>
      <c r="MJ45" s="107"/>
      <c r="MK45" s="107"/>
      <c r="ML45" s="107"/>
      <c r="MM45" s="107"/>
      <c r="MN45" s="107"/>
      <c r="MO45" s="107"/>
      <c r="MP45" s="107"/>
      <c r="MQ45" s="107"/>
      <c r="MR45" s="107"/>
      <c r="MS45" s="107"/>
      <c r="MT45" s="107"/>
      <c r="MU45" s="107"/>
      <c r="MV45" s="107"/>
      <c r="MW45" s="107"/>
      <c r="MX45" s="107"/>
      <c r="MY45" s="107"/>
      <c r="MZ45" s="107"/>
      <c r="NA45" s="107"/>
      <c r="NB45" s="107"/>
      <c r="NC45" s="107"/>
      <c r="ND45" s="107"/>
      <c r="NE45" s="107"/>
      <c r="NF45" s="107"/>
      <c r="NG45" s="107"/>
      <c r="NH45" s="107"/>
      <c r="NI45" s="107"/>
      <c r="NJ45" s="107"/>
      <c r="NK45" s="107"/>
      <c r="NL45" s="107"/>
      <c r="NM45" s="107"/>
      <c r="NN45" s="107"/>
      <c r="NO45" s="107"/>
      <c r="NP45" s="107"/>
      <c r="NQ45" s="107"/>
      <c r="NR45" s="107"/>
      <c r="NS45" s="107"/>
      <c r="NT45" s="107"/>
      <c r="NU45" s="107"/>
      <c r="NV45" s="107"/>
      <c r="NW45" s="107"/>
      <c r="NX45" s="107"/>
      <c r="NY45" s="107"/>
      <c r="NZ45" s="107"/>
      <c r="OA45" s="107"/>
      <c r="OB45" s="107"/>
      <c r="OC45" s="107"/>
      <c r="OD45" s="107"/>
      <c r="OE45" s="107"/>
      <c r="OF45" s="107"/>
      <c r="OG45" s="107"/>
      <c r="OH45" s="107"/>
      <c r="OI45" s="107"/>
      <c r="OJ45" s="107"/>
      <c r="OK45" s="107"/>
      <c r="OL45" s="107"/>
      <c r="OM45" s="107"/>
      <c r="ON45" s="107"/>
      <c r="OO45" s="107"/>
      <c r="OP45" s="107"/>
      <c r="OQ45" s="107"/>
      <c r="OR45" s="107"/>
      <c r="OS45" s="107"/>
      <c r="OT45" s="107"/>
      <c r="OU45" s="107"/>
      <c r="OV45" s="107"/>
      <c r="OW45" s="107"/>
      <c r="OX45" s="107"/>
      <c r="OY45" s="107"/>
      <c r="OZ45" s="107"/>
      <c r="PA45" s="107"/>
      <c r="PB45" s="107"/>
      <c r="PC45" s="107"/>
      <c r="PD45" s="107"/>
      <c r="PE45" s="107"/>
      <c r="PF45" s="107"/>
      <c r="PG45" s="107"/>
      <c r="PH45" s="107"/>
      <c r="PI45" s="107"/>
      <c r="PJ45" s="107"/>
      <c r="PK45" s="107"/>
      <c r="PL45" s="107"/>
      <c r="PM45" s="107"/>
      <c r="PN45" s="107"/>
      <c r="PO45" s="107"/>
      <c r="PP45" s="107"/>
      <c r="PQ45" s="107"/>
      <c r="PR45" s="107"/>
      <c r="PS45" s="107"/>
      <c r="PT45" s="107"/>
      <c r="PU45" s="107"/>
      <c r="PV45" s="107"/>
      <c r="PW45" s="107"/>
      <c r="PX45" s="107"/>
      <c r="PY45" s="107"/>
      <c r="PZ45" s="107"/>
      <c r="QA45" s="107"/>
      <c r="QB45" s="107"/>
      <c r="QC45" s="107"/>
      <c r="QD45" s="107"/>
      <c r="QE45" s="107"/>
      <c r="QF45" s="107"/>
      <c r="QG45" s="107"/>
      <c r="QH45" s="107"/>
      <c r="QI45" s="107"/>
      <c r="QJ45" s="107"/>
      <c r="QK45" s="107"/>
      <c r="QL45" s="107"/>
      <c r="QM45" s="107"/>
      <c r="QN45" s="107"/>
      <c r="QO45" s="107"/>
      <c r="QP45" s="107"/>
      <c r="QQ45" s="107"/>
      <c r="QR45" s="107"/>
      <c r="QS45" s="107"/>
      <c r="QT45" s="107"/>
      <c r="QU45" s="107"/>
      <c r="QV45" s="107"/>
      <c r="QW45" s="107"/>
      <c r="QX45" s="107"/>
      <c r="QY45" s="107"/>
      <c r="QZ45" s="107"/>
      <c r="RA45" s="107"/>
      <c r="RB45" s="107"/>
      <c r="RC45" s="107"/>
      <c r="RD45" s="107"/>
      <c r="RE45" s="107"/>
      <c r="RF45" s="107"/>
      <c r="RG45" s="107"/>
      <c r="RH45" s="107"/>
      <c r="RI45" s="107"/>
      <c r="RJ45" s="107"/>
      <c r="RK45" s="107"/>
      <c r="RL45" s="107"/>
      <c r="RM45" s="107"/>
      <c r="RN45" s="107"/>
      <c r="RO45" s="107"/>
      <c r="RP45" s="107"/>
      <c r="RQ45" s="107"/>
      <c r="RR45" s="107"/>
      <c r="RS45" s="107"/>
      <c r="RT45" s="107"/>
      <c r="RU45" s="107"/>
      <c r="RV45" s="107"/>
      <c r="RW45" s="107"/>
      <c r="RX45" s="107"/>
      <c r="RY45" s="107"/>
      <c r="RZ45" s="107"/>
      <c r="SA45" s="107"/>
      <c r="SB45" s="107"/>
      <c r="SC45" s="107"/>
      <c r="SD45" s="107"/>
      <c r="SE45" s="107"/>
      <c r="SF45" s="107"/>
      <c r="SG45" s="107"/>
      <c r="SH45" s="107"/>
      <c r="SI45" s="107"/>
      <c r="SJ45" s="107"/>
      <c r="SK45" s="107"/>
      <c r="SL45" s="107"/>
      <c r="SM45" s="107"/>
      <c r="SN45" s="107"/>
      <c r="SO45" s="107"/>
      <c r="SP45" s="107"/>
      <c r="SQ45" s="107"/>
      <c r="SR45" s="107"/>
      <c r="SS45" s="107"/>
      <c r="ST45" s="107"/>
      <c r="SU45" s="107"/>
      <c r="SV45" s="107"/>
      <c r="SW45" s="107"/>
      <c r="SX45" s="107"/>
      <c r="SY45" s="107"/>
      <c r="SZ45" s="107"/>
      <c r="TA45" s="107"/>
      <c r="TB45" s="107"/>
      <c r="TC45" s="107"/>
      <c r="TD45" s="107"/>
      <c r="TE45" s="107"/>
      <c r="TF45" s="107"/>
      <c r="TG45" s="107"/>
      <c r="TH45" s="107"/>
      <c r="TI45" s="107"/>
      <c r="TJ45" s="107"/>
      <c r="TK45" s="107"/>
      <c r="TL45" s="107"/>
      <c r="TM45" s="107"/>
      <c r="TN45" s="107"/>
      <c r="TO45" s="107"/>
      <c r="TP45" s="107"/>
      <c r="TQ45" s="107"/>
      <c r="TR45" s="107"/>
      <c r="TS45" s="107"/>
      <c r="TT45" s="107"/>
      <c r="TU45" s="107"/>
      <c r="TV45" s="107"/>
      <c r="TW45" s="107"/>
      <c r="TX45" s="107"/>
      <c r="TY45" s="107"/>
      <c r="TZ45" s="107"/>
      <c r="UA45" s="107"/>
      <c r="UB45" s="107"/>
      <c r="UC45" s="107"/>
      <c r="UD45" s="107"/>
      <c r="UE45" s="107"/>
      <c r="UF45" s="107"/>
      <c r="UG45" s="107"/>
      <c r="UH45" s="107"/>
      <c r="UI45" s="107"/>
      <c r="UJ45" s="107"/>
      <c r="UK45" s="107"/>
      <c r="UL45" s="107"/>
      <c r="UM45" s="107"/>
      <c r="UN45" s="107"/>
      <c r="UO45" s="107"/>
      <c r="UP45" s="107"/>
      <c r="UQ45" s="107"/>
      <c r="UR45" s="107"/>
      <c r="US45" s="107"/>
      <c r="UT45" s="107"/>
      <c r="UU45" s="107"/>
      <c r="UV45" s="107"/>
      <c r="UW45" s="107"/>
      <c r="UX45" s="107"/>
      <c r="UY45" s="107"/>
      <c r="UZ45" s="107"/>
      <c r="VA45" s="107"/>
      <c r="VB45" s="107"/>
      <c r="VC45" s="107"/>
      <c r="VD45" s="107"/>
      <c r="VE45" s="107"/>
      <c r="VF45" s="107"/>
      <c r="VG45" s="107"/>
      <c r="VH45" s="107"/>
      <c r="VI45" s="107"/>
      <c r="VJ45" s="107"/>
      <c r="VK45" s="107"/>
      <c r="VL45" s="107"/>
      <c r="VM45" s="107"/>
      <c r="VN45" s="107"/>
      <c r="VO45" s="107"/>
      <c r="VP45" s="107"/>
      <c r="VQ45" s="107"/>
      <c r="VR45" s="107"/>
      <c r="VS45" s="107"/>
      <c r="VT45" s="107"/>
      <c r="VU45" s="107"/>
      <c r="VV45" s="107"/>
      <c r="VW45" s="107"/>
      <c r="VX45" s="107"/>
      <c r="VY45" s="107"/>
      <c r="VZ45" s="107"/>
      <c r="WA45" s="107"/>
      <c r="WB45" s="107"/>
      <c r="WC45" s="107"/>
      <c r="WD45" s="107"/>
      <c r="WE45" s="107"/>
      <c r="WF45" s="107"/>
      <c r="WG45" s="107"/>
      <c r="WH45" s="107"/>
      <c r="WI45" s="107"/>
      <c r="WJ45" s="107"/>
      <c r="WK45" s="107"/>
      <c r="WL45" s="107"/>
      <c r="WM45" s="107"/>
      <c r="WN45" s="107"/>
      <c r="WO45" s="107"/>
      <c r="WP45" s="107"/>
      <c r="WQ45" s="107"/>
      <c r="WR45" s="107"/>
      <c r="WS45" s="107"/>
      <c r="WT45" s="107"/>
      <c r="WU45" s="107"/>
      <c r="WV45" s="107"/>
      <c r="WW45" s="107"/>
      <c r="WX45" s="107"/>
      <c r="WY45" s="107"/>
      <c r="WZ45" s="107"/>
      <c r="XA45" s="107"/>
      <c r="XB45" s="107"/>
      <c r="XC45" s="107"/>
      <c r="XD45" s="107"/>
      <c r="XE45" s="107"/>
      <c r="XF45" s="107"/>
      <c r="XG45" s="107"/>
      <c r="XH45" s="107"/>
      <c r="XI45" s="107"/>
      <c r="XJ45" s="107"/>
      <c r="XK45" s="107"/>
      <c r="XL45" s="107"/>
      <c r="XM45" s="107"/>
      <c r="XN45" s="107"/>
      <c r="XO45" s="107"/>
      <c r="XP45" s="107"/>
      <c r="XQ45" s="107"/>
      <c r="XR45" s="107"/>
      <c r="XS45" s="107"/>
      <c r="XT45" s="107"/>
      <c r="XU45" s="107"/>
      <c r="XV45" s="107"/>
      <c r="XW45" s="107"/>
      <c r="XX45" s="107"/>
      <c r="XY45" s="107"/>
      <c r="XZ45" s="107"/>
      <c r="YA45" s="107"/>
      <c r="YB45" s="107"/>
      <c r="YC45" s="107"/>
      <c r="YD45" s="107"/>
      <c r="YE45" s="107"/>
      <c r="YF45" s="107"/>
      <c r="YG45" s="107"/>
      <c r="YH45" s="107"/>
      <c r="YI45" s="107"/>
      <c r="YJ45" s="107"/>
      <c r="YK45" s="107"/>
      <c r="YL45" s="107"/>
      <c r="YM45" s="107"/>
      <c r="YN45" s="107"/>
      <c r="YO45" s="107"/>
      <c r="YP45" s="107"/>
      <c r="YQ45" s="107"/>
      <c r="YR45" s="107"/>
      <c r="YS45" s="107"/>
      <c r="YT45" s="107"/>
      <c r="YU45" s="107"/>
      <c r="YV45" s="107"/>
      <c r="YW45" s="107"/>
      <c r="YX45" s="107"/>
      <c r="YY45" s="107"/>
      <c r="YZ45" s="107"/>
      <c r="ZA45" s="107"/>
      <c r="ZB45" s="107"/>
      <c r="ZC45" s="107"/>
      <c r="ZD45" s="107"/>
      <c r="ZE45" s="107"/>
      <c r="ZF45" s="107"/>
      <c r="ZG45" s="107"/>
      <c r="ZH45" s="107"/>
      <c r="ZI45" s="107"/>
      <c r="ZJ45" s="107"/>
      <c r="ZK45" s="107"/>
      <c r="ZL45" s="107"/>
      <c r="ZM45" s="107"/>
      <c r="ZN45" s="107"/>
      <c r="ZO45" s="107"/>
      <c r="ZP45" s="107"/>
      <c r="ZQ45" s="107"/>
      <c r="ZR45" s="107"/>
      <c r="ZS45" s="107"/>
      <c r="ZT45" s="107"/>
      <c r="ZU45" s="107"/>
      <c r="ZV45" s="107"/>
      <c r="ZW45" s="107"/>
      <c r="ZX45" s="107"/>
      <c r="ZY45" s="107"/>
      <c r="ZZ45" s="107"/>
      <c r="AAA45" s="107"/>
      <c r="AAB45" s="107"/>
      <c r="AAC45" s="107"/>
      <c r="AAD45" s="107"/>
      <c r="AAE45" s="107"/>
      <c r="AAF45" s="107"/>
      <c r="AAG45" s="107"/>
      <c r="AAH45" s="107"/>
      <c r="AAI45" s="107"/>
      <c r="AAJ45" s="107"/>
      <c r="AAK45" s="107"/>
      <c r="AAL45" s="107"/>
      <c r="AAM45" s="107"/>
      <c r="AAN45" s="107"/>
      <c r="AAO45" s="107"/>
      <c r="AAP45" s="107"/>
      <c r="AAQ45" s="107"/>
      <c r="AAR45" s="107"/>
      <c r="AAS45" s="107"/>
      <c r="AAT45" s="107"/>
      <c r="AAU45" s="107"/>
      <c r="AAV45" s="107"/>
      <c r="AAW45" s="107"/>
      <c r="AAX45" s="107"/>
      <c r="AAY45" s="107"/>
      <c r="AAZ45" s="107"/>
      <c r="ABA45" s="107"/>
      <c r="ABB45" s="107"/>
      <c r="ABC45" s="107"/>
      <c r="ABD45" s="107"/>
      <c r="ABE45" s="107"/>
      <c r="ABF45" s="107"/>
      <c r="ABG45" s="107"/>
      <c r="ABH45" s="107"/>
      <c r="ABI45" s="107"/>
      <c r="ABJ45" s="107"/>
      <c r="ABK45" s="107"/>
      <c r="ABL45" s="107"/>
      <c r="ABM45" s="107"/>
      <c r="ABN45" s="107"/>
      <c r="ABO45" s="107"/>
      <c r="ABP45" s="107"/>
      <c r="ABQ45" s="107"/>
      <c r="ABR45" s="107"/>
      <c r="ABS45" s="107"/>
      <c r="ABT45" s="107"/>
      <c r="ABU45" s="107"/>
      <c r="ABV45" s="107"/>
      <c r="ABW45" s="107"/>
      <c r="ABX45" s="107"/>
      <c r="ABY45" s="107"/>
      <c r="ABZ45" s="107"/>
      <c r="ACA45" s="107"/>
      <c r="ACB45" s="107"/>
      <c r="ACC45" s="107"/>
      <c r="ACD45" s="107"/>
      <c r="ACE45" s="107"/>
      <c r="ACF45" s="107"/>
      <c r="ACG45" s="107"/>
      <c r="ACH45" s="107"/>
      <c r="ACI45" s="107"/>
      <c r="ACJ45" s="107"/>
      <c r="ACK45" s="107"/>
      <c r="ACL45" s="107"/>
      <c r="ACM45" s="107"/>
      <c r="ACN45" s="107"/>
      <c r="ACO45" s="107"/>
      <c r="ACP45" s="107"/>
      <c r="ACQ45" s="107"/>
      <c r="ACR45" s="107"/>
      <c r="ACS45" s="107"/>
      <c r="ACT45" s="107"/>
      <c r="ACU45" s="107"/>
      <c r="ACV45" s="107"/>
      <c r="ACW45" s="107"/>
      <c r="ACX45" s="107"/>
      <c r="ACY45" s="107"/>
      <c r="ACZ45" s="107"/>
      <c r="ADA45" s="107"/>
      <c r="ADB45" s="107"/>
      <c r="ADC45" s="107"/>
      <c r="ADD45" s="107"/>
      <c r="ADE45" s="107"/>
      <c r="ADF45" s="107"/>
      <c r="ADG45" s="107"/>
      <c r="ADH45" s="107"/>
      <c r="ADI45" s="107"/>
      <c r="ADJ45" s="107"/>
      <c r="ADK45" s="107"/>
      <c r="ADL45" s="107"/>
      <c r="ADM45" s="107"/>
      <c r="ADN45" s="107"/>
      <c r="ADO45" s="107"/>
      <c r="ADP45" s="107"/>
      <c r="ADQ45" s="107"/>
      <c r="ADR45" s="107"/>
      <c r="ADS45" s="107"/>
      <c r="ADT45" s="107"/>
      <c r="ADU45" s="107"/>
      <c r="ADV45" s="107"/>
      <c r="ADW45" s="107"/>
      <c r="ADX45" s="107"/>
      <c r="ADY45" s="107"/>
      <c r="ADZ45" s="107"/>
      <c r="AEA45" s="107"/>
      <c r="AEB45" s="107"/>
      <c r="AEC45" s="107"/>
      <c r="AED45" s="107"/>
      <c r="AEE45" s="107"/>
      <c r="AEF45" s="107"/>
      <c r="AEG45" s="107"/>
      <c r="AEH45" s="107"/>
      <c r="AEI45" s="107"/>
      <c r="AEJ45" s="107"/>
      <c r="AEK45" s="107"/>
      <c r="AEL45" s="107"/>
      <c r="AEM45" s="107"/>
      <c r="AEN45" s="107"/>
      <c r="AEO45" s="107"/>
      <c r="AEP45" s="107"/>
      <c r="AEQ45" s="107"/>
      <c r="AER45" s="107"/>
      <c r="AES45" s="107"/>
      <c r="AET45" s="107"/>
      <c r="AEU45" s="107"/>
      <c r="AEV45" s="107"/>
      <c r="AEW45" s="107"/>
      <c r="AEX45" s="107"/>
      <c r="AEY45" s="107"/>
      <c r="AEZ45" s="107"/>
      <c r="AFA45" s="107"/>
      <c r="AFB45" s="107"/>
      <c r="AFC45" s="107"/>
      <c r="AFD45" s="107"/>
      <c r="AFE45" s="107"/>
      <c r="AFF45" s="107"/>
      <c r="AFG45" s="107"/>
      <c r="AFH45" s="107"/>
      <c r="AFI45" s="107"/>
      <c r="AFJ45" s="107"/>
      <c r="AFK45" s="107"/>
      <c r="AFL45" s="107"/>
      <c r="AFM45" s="107"/>
      <c r="AFN45" s="107"/>
      <c r="AFO45" s="107"/>
      <c r="AFP45" s="107"/>
      <c r="AFQ45" s="107"/>
      <c r="AFR45" s="107"/>
      <c r="AFS45" s="107"/>
      <c r="AFT45" s="107"/>
      <c r="AFU45" s="107"/>
      <c r="AFV45" s="107"/>
      <c r="AFW45" s="107"/>
      <c r="AFX45" s="107"/>
      <c r="AFY45" s="107"/>
      <c r="AFZ45" s="107"/>
      <c r="AGA45" s="107"/>
      <c r="AGB45" s="107"/>
      <c r="AGC45" s="107"/>
      <c r="AGD45" s="107"/>
      <c r="AGE45" s="107"/>
      <c r="AGF45" s="107"/>
      <c r="AGG45" s="107"/>
      <c r="AGH45" s="107"/>
      <c r="AGI45" s="107"/>
      <c r="AGJ45" s="107"/>
      <c r="AGK45" s="107"/>
      <c r="AGL45" s="107"/>
      <c r="AGM45" s="107"/>
      <c r="AGN45" s="107"/>
      <c r="AGO45" s="107"/>
      <c r="AGP45" s="107"/>
      <c r="AGQ45" s="107"/>
      <c r="AGR45" s="107"/>
      <c r="AGS45" s="107"/>
      <c r="AGT45" s="107"/>
      <c r="AGU45" s="107"/>
      <c r="AGV45" s="107"/>
      <c r="AGW45" s="107"/>
      <c r="AGX45" s="107"/>
      <c r="AGY45" s="107"/>
      <c r="AGZ45" s="107"/>
      <c r="AHA45" s="107"/>
      <c r="AHB45" s="107"/>
      <c r="AHC45" s="107"/>
      <c r="AHD45" s="107"/>
      <c r="AHE45" s="107"/>
      <c r="AHF45" s="107"/>
      <c r="AHG45" s="107"/>
      <c r="AHH45" s="107"/>
      <c r="AHI45" s="107"/>
      <c r="AHJ45" s="107"/>
      <c r="AHK45" s="107"/>
      <c r="AHL45" s="107"/>
      <c r="AHM45" s="107"/>
      <c r="AHN45" s="107"/>
      <c r="AHO45" s="107"/>
      <c r="AHP45" s="107"/>
      <c r="AHQ45" s="107"/>
      <c r="AHR45" s="107"/>
      <c r="AHS45" s="107"/>
      <c r="AHT45" s="107"/>
      <c r="AHU45" s="107"/>
      <c r="AHV45" s="107"/>
      <c r="AHW45" s="107"/>
      <c r="AHX45" s="107"/>
      <c r="AHY45" s="107"/>
      <c r="AHZ45" s="107"/>
      <c r="AIA45" s="107"/>
      <c r="AIB45" s="107"/>
      <c r="AIC45" s="107"/>
      <c r="AID45" s="107"/>
      <c r="AIE45" s="107"/>
      <c r="AIF45" s="107"/>
      <c r="AIG45" s="107"/>
      <c r="AIH45" s="107"/>
      <c r="AII45" s="107"/>
      <c r="AIJ45" s="107"/>
      <c r="AIK45" s="107"/>
      <c r="AIL45" s="107"/>
      <c r="AIM45" s="107"/>
      <c r="AIN45" s="107"/>
    </row>
    <row r="46" spans="1:924" s="86" customFormat="1" ht="18.75" customHeight="1" x14ac:dyDescent="0.3">
      <c r="A46" s="135"/>
      <c r="B46" s="61">
        <v>358370069408719</v>
      </c>
      <c r="C46" s="62" t="s">
        <v>8</v>
      </c>
      <c r="D46" s="62" t="s">
        <v>35</v>
      </c>
      <c r="E46" s="62" t="s">
        <v>15</v>
      </c>
      <c r="F46" s="75" t="s">
        <v>15</v>
      </c>
      <c r="G46" s="62">
        <f t="shared" si="2"/>
        <v>1</v>
      </c>
      <c r="H46" s="136"/>
      <c r="I46" s="62" t="s">
        <v>15</v>
      </c>
      <c r="J46" s="62">
        <f t="shared" si="3"/>
        <v>1</v>
      </c>
      <c r="K46" s="136"/>
      <c r="L46" s="75" t="s">
        <v>15</v>
      </c>
      <c r="M46" s="62" t="s">
        <v>36</v>
      </c>
      <c r="N46" s="62">
        <f t="shared" si="1"/>
        <v>0</v>
      </c>
      <c r="O46" s="134"/>
      <c r="P46" s="62"/>
      <c r="Q46" s="62"/>
      <c r="R46" s="62" t="s">
        <v>452</v>
      </c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07"/>
      <c r="DS46" s="107"/>
      <c r="DT46" s="107"/>
      <c r="DU46" s="107"/>
      <c r="DV46" s="107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  <c r="HN46" s="107"/>
      <c r="HO46" s="107"/>
      <c r="HP46" s="107"/>
      <c r="HQ46" s="107"/>
      <c r="HR46" s="107"/>
      <c r="HS46" s="107"/>
      <c r="HT46" s="107"/>
      <c r="HU46" s="107"/>
      <c r="HV46" s="107"/>
      <c r="HW46" s="107"/>
      <c r="HX46" s="107"/>
      <c r="HY46" s="107"/>
      <c r="HZ46" s="107"/>
      <c r="IA46" s="107"/>
      <c r="IB46" s="107"/>
      <c r="IC46" s="107"/>
      <c r="ID46" s="107"/>
      <c r="IE46" s="107"/>
      <c r="IF46" s="107"/>
      <c r="IG46" s="107"/>
      <c r="IH46" s="107"/>
      <c r="II46" s="107"/>
      <c r="IJ46" s="107"/>
      <c r="IK46" s="107"/>
      <c r="IL46" s="107"/>
      <c r="IM46" s="107"/>
      <c r="IN46" s="107"/>
      <c r="IO46" s="107"/>
      <c r="IP46" s="107"/>
      <c r="IQ46" s="107"/>
      <c r="IR46" s="107"/>
      <c r="IS46" s="107"/>
      <c r="IT46" s="107"/>
      <c r="IU46" s="107"/>
      <c r="IV46" s="107"/>
      <c r="IW46" s="107"/>
      <c r="IX46" s="107"/>
      <c r="IY46" s="107"/>
      <c r="IZ46" s="107"/>
      <c r="JA46" s="107"/>
      <c r="JB46" s="107"/>
      <c r="JC46" s="107"/>
      <c r="JD46" s="107"/>
      <c r="JE46" s="107"/>
      <c r="JF46" s="107"/>
      <c r="JG46" s="107"/>
      <c r="JH46" s="107"/>
      <c r="JI46" s="107"/>
      <c r="JJ46" s="107"/>
      <c r="JK46" s="107"/>
      <c r="JL46" s="107"/>
      <c r="JM46" s="107"/>
      <c r="JN46" s="107"/>
      <c r="JO46" s="107"/>
      <c r="JP46" s="107"/>
      <c r="JQ46" s="107"/>
      <c r="JR46" s="107"/>
      <c r="JS46" s="107"/>
      <c r="JT46" s="107"/>
      <c r="JU46" s="107"/>
      <c r="JV46" s="107"/>
      <c r="JW46" s="107"/>
      <c r="JX46" s="107"/>
      <c r="JY46" s="107"/>
      <c r="JZ46" s="107"/>
      <c r="KA46" s="107"/>
      <c r="KB46" s="107"/>
      <c r="KC46" s="107"/>
      <c r="KD46" s="107"/>
      <c r="KE46" s="107"/>
      <c r="KF46" s="107"/>
      <c r="KG46" s="107"/>
      <c r="KH46" s="107"/>
      <c r="KI46" s="107"/>
      <c r="KJ46" s="107"/>
      <c r="KK46" s="107"/>
      <c r="KL46" s="107"/>
      <c r="KM46" s="107"/>
      <c r="KN46" s="107"/>
      <c r="KO46" s="107"/>
      <c r="KP46" s="107"/>
      <c r="KQ46" s="107"/>
      <c r="KR46" s="107"/>
      <c r="KS46" s="107"/>
      <c r="KT46" s="107"/>
      <c r="KU46" s="107"/>
      <c r="KV46" s="107"/>
      <c r="KW46" s="107"/>
      <c r="KX46" s="107"/>
      <c r="KY46" s="107"/>
      <c r="KZ46" s="107"/>
      <c r="LA46" s="107"/>
      <c r="LB46" s="107"/>
      <c r="LC46" s="107"/>
      <c r="LD46" s="107"/>
      <c r="LE46" s="107"/>
      <c r="LF46" s="107"/>
      <c r="LG46" s="107"/>
      <c r="LH46" s="107"/>
      <c r="LI46" s="107"/>
      <c r="LJ46" s="107"/>
      <c r="LK46" s="107"/>
      <c r="LL46" s="107"/>
      <c r="LM46" s="107"/>
      <c r="LN46" s="107"/>
      <c r="LO46" s="107"/>
      <c r="LP46" s="107"/>
      <c r="LQ46" s="107"/>
      <c r="LR46" s="107"/>
      <c r="LS46" s="107"/>
      <c r="LT46" s="107"/>
      <c r="LU46" s="107"/>
      <c r="LV46" s="107"/>
      <c r="LW46" s="107"/>
      <c r="LX46" s="107"/>
      <c r="LY46" s="107"/>
      <c r="LZ46" s="107"/>
      <c r="MA46" s="107"/>
      <c r="MB46" s="107"/>
      <c r="MC46" s="107"/>
      <c r="MD46" s="107"/>
      <c r="ME46" s="107"/>
      <c r="MF46" s="107"/>
      <c r="MG46" s="107"/>
      <c r="MH46" s="107"/>
      <c r="MI46" s="107"/>
      <c r="MJ46" s="107"/>
      <c r="MK46" s="107"/>
      <c r="ML46" s="107"/>
      <c r="MM46" s="107"/>
      <c r="MN46" s="107"/>
      <c r="MO46" s="107"/>
      <c r="MP46" s="107"/>
      <c r="MQ46" s="107"/>
      <c r="MR46" s="107"/>
      <c r="MS46" s="107"/>
      <c r="MT46" s="107"/>
      <c r="MU46" s="107"/>
      <c r="MV46" s="107"/>
      <c r="MW46" s="107"/>
      <c r="MX46" s="107"/>
      <c r="MY46" s="107"/>
      <c r="MZ46" s="107"/>
      <c r="NA46" s="107"/>
      <c r="NB46" s="107"/>
      <c r="NC46" s="107"/>
      <c r="ND46" s="107"/>
      <c r="NE46" s="107"/>
      <c r="NF46" s="107"/>
      <c r="NG46" s="107"/>
      <c r="NH46" s="107"/>
      <c r="NI46" s="107"/>
      <c r="NJ46" s="107"/>
      <c r="NK46" s="107"/>
      <c r="NL46" s="107"/>
      <c r="NM46" s="107"/>
      <c r="NN46" s="107"/>
      <c r="NO46" s="107"/>
      <c r="NP46" s="107"/>
      <c r="NQ46" s="107"/>
      <c r="NR46" s="107"/>
      <c r="NS46" s="107"/>
      <c r="NT46" s="107"/>
      <c r="NU46" s="107"/>
      <c r="NV46" s="107"/>
      <c r="NW46" s="107"/>
      <c r="NX46" s="107"/>
      <c r="NY46" s="107"/>
      <c r="NZ46" s="107"/>
      <c r="OA46" s="107"/>
      <c r="OB46" s="107"/>
      <c r="OC46" s="107"/>
      <c r="OD46" s="107"/>
      <c r="OE46" s="107"/>
      <c r="OF46" s="107"/>
      <c r="OG46" s="107"/>
      <c r="OH46" s="107"/>
      <c r="OI46" s="107"/>
      <c r="OJ46" s="107"/>
      <c r="OK46" s="107"/>
      <c r="OL46" s="107"/>
      <c r="OM46" s="107"/>
      <c r="ON46" s="107"/>
      <c r="OO46" s="107"/>
      <c r="OP46" s="107"/>
      <c r="OQ46" s="107"/>
      <c r="OR46" s="107"/>
      <c r="OS46" s="107"/>
      <c r="OT46" s="107"/>
      <c r="OU46" s="107"/>
      <c r="OV46" s="107"/>
      <c r="OW46" s="107"/>
      <c r="OX46" s="107"/>
      <c r="OY46" s="107"/>
      <c r="OZ46" s="107"/>
      <c r="PA46" s="107"/>
      <c r="PB46" s="107"/>
      <c r="PC46" s="107"/>
      <c r="PD46" s="107"/>
      <c r="PE46" s="107"/>
      <c r="PF46" s="107"/>
      <c r="PG46" s="107"/>
      <c r="PH46" s="107"/>
      <c r="PI46" s="107"/>
      <c r="PJ46" s="107"/>
      <c r="PK46" s="107"/>
      <c r="PL46" s="107"/>
      <c r="PM46" s="107"/>
      <c r="PN46" s="107"/>
      <c r="PO46" s="107"/>
      <c r="PP46" s="107"/>
      <c r="PQ46" s="107"/>
      <c r="PR46" s="107"/>
      <c r="PS46" s="107"/>
      <c r="PT46" s="107"/>
      <c r="PU46" s="107"/>
      <c r="PV46" s="107"/>
      <c r="PW46" s="107"/>
      <c r="PX46" s="107"/>
      <c r="PY46" s="107"/>
      <c r="PZ46" s="107"/>
      <c r="QA46" s="107"/>
      <c r="QB46" s="107"/>
      <c r="QC46" s="107"/>
      <c r="QD46" s="107"/>
      <c r="QE46" s="107"/>
      <c r="QF46" s="107"/>
      <c r="QG46" s="107"/>
      <c r="QH46" s="107"/>
      <c r="QI46" s="107"/>
      <c r="QJ46" s="107"/>
      <c r="QK46" s="107"/>
      <c r="QL46" s="107"/>
      <c r="QM46" s="107"/>
      <c r="QN46" s="107"/>
      <c r="QO46" s="107"/>
      <c r="QP46" s="107"/>
      <c r="QQ46" s="107"/>
      <c r="QR46" s="107"/>
      <c r="QS46" s="107"/>
      <c r="QT46" s="107"/>
      <c r="QU46" s="107"/>
      <c r="QV46" s="107"/>
      <c r="QW46" s="107"/>
      <c r="QX46" s="107"/>
      <c r="QY46" s="107"/>
      <c r="QZ46" s="107"/>
      <c r="RA46" s="107"/>
      <c r="RB46" s="107"/>
      <c r="RC46" s="107"/>
      <c r="RD46" s="107"/>
      <c r="RE46" s="107"/>
      <c r="RF46" s="107"/>
      <c r="RG46" s="107"/>
      <c r="RH46" s="107"/>
      <c r="RI46" s="107"/>
      <c r="RJ46" s="107"/>
      <c r="RK46" s="107"/>
      <c r="RL46" s="107"/>
      <c r="RM46" s="107"/>
      <c r="RN46" s="107"/>
      <c r="RO46" s="107"/>
      <c r="RP46" s="107"/>
      <c r="RQ46" s="107"/>
      <c r="RR46" s="107"/>
      <c r="RS46" s="107"/>
      <c r="RT46" s="107"/>
      <c r="RU46" s="107"/>
      <c r="RV46" s="107"/>
      <c r="RW46" s="107"/>
      <c r="RX46" s="107"/>
      <c r="RY46" s="107"/>
      <c r="RZ46" s="107"/>
      <c r="SA46" s="107"/>
      <c r="SB46" s="107"/>
      <c r="SC46" s="107"/>
      <c r="SD46" s="107"/>
      <c r="SE46" s="107"/>
      <c r="SF46" s="107"/>
      <c r="SG46" s="107"/>
      <c r="SH46" s="107"/>
      <c r="SI46" s="107"/>
      <c r="SJ46" s="107"/>
      <c r="SK46" s="107"/>
      <c r="SL46" s="107"/>
      <c r="SM46" s="107"/>
      <c r="SN46" s="107"/>
      <c r="SO46" s="107"/>
      <c r="SP46" s="107"/>
      <c r="SQ46" s="107"/>
      <c r="SR46" s="107"/>
      <c r="SS46" s="107"/>
      <c r="ST46" s="107"/>
      <c r="SU46" s="107"/>
      <c r="SV46" s="107"/>
      <c r="SW46" s="107"/>
      <c r="SX46" s="107"/>
      <c r="SY46" s="107"/>
      <c r="SZ46" s="107"/>
      <c r="TA46" s="107"/>
      <c r="TB46" s="107"/>
      <c r="TC46" s="107"/>
      <c r="TD46" s="107"/>
      <c r="TE46" s="107"/>
      <c r="TF46" s="107"/>
      <c r="TG46" s="107"/>
      <c r="TH46" s="107"/>
      <c r="TI46" s="107"/>
      <c r="TJ46" s="107"/>
      <c r="TK46" s="107"/>
      <c r="TL46" s="107"/>
      <c r="TM46" s="107"/>
      <c r="TN46" s="107"/>
      <c r="TO46" s="107"/>
      <c r="TP46" s="107"/>
      <c r="TQ46" s="107"/>
      <c r="TR46" s="107"/>
      <c r="TS46" s="107"/>
      <c r="TT46" s="107"/>
      <c r="TU46" s="107"/>
      <c r="TV46" s="107"/>
      <c r="TW46" s="107"/>
      <c r="TX46" s="107"/>
      <c r="TY46" s="107"/>
      <c r="TZ46" s="107"/>
      <c r="UA46" s="107"/>
      <c r="UB46" s="107"/>
      <c r="UC46" s="107"/>
      <c r="UD46" s="107"/>
      <c r="UE46" s="107"/>
      <c r="UF46" s="107"/>
      <c r="UG46" s="107"/>
      <c r="UH46" s="107"/>
      <c r="UI46" s="107"/>
      <c r="UJ46" s="107"/>
      <c r="UK46" s="107"/>
      <c r="UL46" s="107"/>
      <c r="UM46" s="107"/>
      <c r="UN46" s="107"/>
      <c r="UO46" s="107"/>
      <c r="UP46" s="107"/>
      <c r="UQ46" s="107"/>
      <c r="UR46" s="107"/>
      <c r="US46" s="107"/>
      <c r="UT46" s="107"/>
      <c r="UU46" s="107"/>
      <c r="UV46" s="107"/>
      <c r="UW46" s="107"/>
      <c r="UX46" s="107"/>
      <c r="UY46" s="107"/>
      <c r="UZ46" s="107"/>
      <c r="VA46" s="107"/>
      <c r="VB46" s="107"/>
      <c r="VC46" s="107"/>
      <c r="VD46" s="107"/>
      <c r="VE46" s="107"/>
      <c r="VF46" s="107"/>
      <c r="VG46" s="107"/>
      <c r="VH46" s="107"/>
      <c r="VI46" s="107"/>
      <c r="VJ46" s="107"/>
      <c r="VK46" s="107"/>
      <c r="VL46" s="107"/>
      <c r="VM46" s="107"/>
      <c r="VN46" s="107"/>
      <c r="VO46" s="107"/>
      <c r="VP46" s="107"/>
      <c r="VQ46" s="107"/>
      <c r="VR46" s="107"/>
      <c r="VS46" s="107"/>
      <c r="VT46" s="107"/>
      <c r="VU46" s="107"/>
      <c r="VV46" s="107"/>
      <c r="VW46" s="107"/>
      <c r="VX46" s="107"/>
      <c r="VY46" s="107"/>
      <c r="VZ46" s="107"/>
      <c r="WA46" s="107"/>
      <c r="WB46" s="107"/>
      <c r="WC46" s="107"/>
      <c r="WD46" s="107"/>
      <c r="WE46" s="107"/>
      <c r="WF46" s="107"/>
      <c r="WG46" s="107"/>
      <c r="WH46" s="107"/>
      <c r="WI46" s="107"/>
      <c r="WJ46" s="107"/>
      <c r="WK46" s="107"/>
      <c r="WL46" s="107"/>
      <c r="WM46" s="107"/>
      <c r="WN46" s="107"/>
      <c r="WO46" s="107"/>
      <c r="WP46" s="107"/>
      <c r="WQ46" s="107"/>
      <c r="WR46" s="107"/>
      <c r="WS46" s="107"/>
      <c r="WT46" s="107"/>
      <c r="WU46" s="107"/>
      <c r="WV46" s="107"/>
      <c r="WW46" s="107"/>
      <c r="WX46" s="107"/>
      <c r="WY46" s="107"/>
      <c r="WZ46" s="107"/>
      <c r="XA46" s="107"/>
      <c r="XB46" s="107"/>
      <c r="XC46" s="107"/>
      <c r="XD46" s="107"/>
      <c r="XE46" s="107"/>
      <c r="XF46" s="107"/>
      <c r="XG46" s="107"/>
      <c r="XH46" s="107"/>
      <c r="XI46" s="107"/>
      <c r="XJ46" s="107"/>
      <c r="XK46" s="107"/>
      <c r="XL46" s="107"/>
      <c r="XM46" s="107"/>
      <c r="XN46" s="107"/>
      <c r="XO46" s="107"/>
      <c r="XP46" s="107"/>
      <c r="XQ46" s="107"/>
      <c r="XR46" s="107"/>
      <c r="XS46" s="107"/>
      <c r="XT46" s="107"/>
      <c r="XU46" s="107"/>
      <c r="XV46" s="107"/>
      <c r="XW46" s="107"/>
      <c r="XX46" s="107"/>
      <c r="XY46" s="107"/>
      <c r="XZ46" s="107"/>
      <c r="YA46" s="107"/>
      <c r="YB46" s="107"/>
      <c r="YC46" s="107"/>
      <c r="YD46" s="107"/>
      <c r="YE46" s="107"/>
      <c r="YF46" s="107"/>
      <c r="YG46" s="107"/>
      <c r="YH46" s="107"/>
      <c r="YI46" s="107"/>
      <c r="YJ46" s="107"/>
      <c r="YK46" s="107"/>
      <c r="YL46" s="107"/>
      <c r="YM46" s="107"/>
      <c r="YN46" s="107"/>
      <c r="YO46" s="107"/>
      <c r="YP46" s="107"/>
      <c r="YQ46" s="107"/>
      <c r="YR46" s="107"/>
      <c r="YS46" s="107"/>
      <c r="YT46" s="107"/>
      <c r="YU46" s="107"/>
      <c r="YV46" s="107"/>
      <c r="YW46" s="107"/>
      <c r="YX46" s="107"/>
      <c r="YY46" s="107"/>
      <c r="YZ46" s="107"/>
      <c r="ZA46" s="107"/>
      <c r="ZB46" s="107"/>
      <c r="ZC46" s="107"/>
      <c r="ZD46" s="107"/>
      <c r="ZE46" s="107"/>
      <c r="ZF46" s="107"/>
      <c r="ZG46" s="107"/>
      <c r="ZH46" s="107"/>
      <c r="ZI46" s="107"/>
      <c r="ZJ46" s="107"/>
      <c r="ZK46" s="107"/>
      <c r="ZL46" s="107"/>
      <c r="ZM46" s="107"/>
      <c r="ZN46" s="107"/>
      <c r="ZO46" s="107"/>
      <c r="ZP46" s="107"/>
      <c r="ZQ46" s="107"/>
      <c r="ZR46" s="107"/>
      <c r="ZS46" s="107"/>
      <c r="ZT46" s="107"/>
      <c r="ZU46" s="107"/>
      <c r="ZV46" s="107"/>
      <c r="ZW46" s="107"/>
      <c r="ZX46" s="107"/>
      <c r="ZY46" s="107"/>
      <c r="ZZ46" s="107"/>
      <c r="AAA46" s="107"/>
      <c r="AAB46" s="107"/>
      <c r="AAC46" s="107"/>
      <c r="AAD46" s="107"/>
      <c r="AAE46" s="107"/>
      <c r="AAF46" s="107"/>
      <c r="AAG46" s="107"/>
      <c r="AAH46" s="107"/>
      <c r="AAI46" s="107"/>
      <c r="AAJ46" s="107"/>
      <c r="AAK46" s="107"/>
      <c r="AAL46" s="107"/>
      <c r="AAM46" s="107"/>
      <c r="AAN46" s="107"/>
      <c r="AAO46" s="107"/>
      <c r="AAP46" s="107"/>
      <c r="AAQ46" s="107"/>
      <c r="AAR46" s="107"/>
      <c r="AAS46" s="107"/>
      <c r="AAT46" s="107"/>
      <c r="AAU46" s="107"/>
      <c r="AAV46" s="107"/>
      <c r="AAW46" s="107"/>
      <c r="AAX46" s="107"/>
      <c r="AAY46" s="107"/>
      <c r="AAZ46" s="107"/>
      <c r="ABA46" s="107"/>
      <c r="ABB46" s="107"/>
      <c r="ABC46" s="107"/>
      <c r="ABD46" s="107"/>
      <c r="ABE46" s="107"/>
      <c r="ABF46" s="107"/>
      <c r="ABG46" s="107"/>
      <c r="ABH46" s="107"/>
      <c r="ABI46" s="107"/>
      <c r="ABJ46" s="107"/>
      <c r="ABK46" s="107"/>
      <c r="ABL46" s="107"/>
      <c r="ABM46" s="107"/>
      <c r="ABN46" s="107"/>
      <c r="ABO46" s="107"/>
      <c r="ABP46" s="107"/>
      <c r="ABQ46" s="107"/>
      <c r="ABR46" s="107"/>
      <c r="ABS46" s="107"/>
      <c r="ABT46" s="107"/>
      <c r="ABU46" s="107"/>
      <c r="ABV46" s="107"/>
      <c r="ABW46" s="107"/>
      <c r="ABX46" s="107"/>
      <c r="ABY46" s="107"/>
      <c r="ABZ46" s="107"/>
      <c r="ACA46" s="107"/>
      <c r="ACB46" s="107"/>
      <c r="ACC46" s="107"/>
      <c r="ACD46" s="107"/>
      <c r="ACE46" s="107"/>
      <c r="ACF46" s="107"/>
      <c r="ACG46" s="107"/>
      <c r="ACH46" s="107"/>
      <c r="ACI46" s="107"/>
      <c r="ACJ46" s="107"/>
      <c r="ACK46" s="107"/>
      <c r="ACL46" s="107"/>
      <c r="ACM46" s="107"/>
      <c r="ACN46" s="107"/>
      <c r="ACO46" s="107"/>
      <c r="ACP46" s="107"/>
      <c r="ACQ46" s="107"/>
      <c r="ACR46" s="107"/>
      <c r="ACS46" s="107"/>
      <c r="ACT46" s="107"/>
      <c r="ACU46" s="107"/>
      <c r="ACV46" s="107"/>
      <c r="ACW46" s="107"/>
      <c r="ACX46" s="107"/>
      <c r="ACY46" s="107"/>
      <c r="ACZ46" s="107"/>
      <c r="ADA46" s="107"/>
      <c r="ADB46" s="107"/>
      <c r="ADC46" s="107"/>
      <c r="ADD46" s="107"/>
      <c r="ADE46" s="107"/>
      <c r="ADF46" s="107"/>
      <c r="ADG46" s="107"/>
      <c r="ADH46" s="107"/>
      <c r="ADI46" s="107"/>
      <c r="ADJ46" s="107"/>
      <c r="ADK46" s="107"/>
      <c r="ADL46" s="107"/>
      <c r="ADM46" s="107"/>
      <c r="ADN46" s="107"/>
      <c r="ADO46" s="107"/>
      <c r="ADP46" s="107"/>
      <c r="ADQ46" s="107"/>
      <c r="ADR46" s="107"/>
      <c r="ADS46" s="107"/>
      <c r="ADT46" s="107"/>
      <c r="ADU46" s="107"/>
      <c r="ADV46" s="107"/>
      <c r="ADW46" s="107"/>
      <c r="ADX46" s="107"/>
      <c r="ADY46" s="107"/>
      <c r="ADZ46" s="107"/>
      <c r="AEA46" s="107"/>
      <c r="AEB46" s="107"/>
      <c r="AEC46" s="107"/>
      <c r="AED46" s="107"/>
      <c r="AEE46" s="107"/>
      <c r="AEF46" s="107"/>
      <c r="AEG46" s="107"/>
      <c r="AEH46" s="107"/>
      <c r="AEI46" s="107"/>
      <c r="AEJ46" s="107"/>
      <c r="AEK46" s="107"/>
      <c r="AEL46" s="107"/>
      <c r="AEM46" s="107"/>
      <c r="AEN46" s="107"/>
      <c r="AEO46" s="107"/>
      <c r="AEP46" s="107"/>
      <c r="AEQ46" s="107"/>
      <c r="AER46" s="107"/>
      <c r="AES46" s="107"/>
      <c r="AET46" s="107"/>
      <c r="AEU46" s="107"/>
      <c r="AEV46" s="107"/>
      <c r="AEW46" s="107"/>
      <c r="AEX46" s="107"/>
      <c r="AEY46" s="107"/>
      <c r="AEZ46" s="107"/>
      <c r="AFA46" s="107"/>
      <c r="AFB46" s="107"/>
      <c r="AFC46" s="107"/>
      <c r="AFD46" s="107"/>
      <c r="AFE46" s="107"/>
      <c r="AFF46" s="107"/>
      <c r="AFG46" s="107"/>
      <c r="AFH46" s="107"/>
      <c r="AFI46" s="107"/>
      <c r="AFJ46" s="107"/>
      <c r="AFK46" s="107"/>
      <c r="AFL46" s="107"/>
      <c r="AFM46" s="107"/>
      <c r="AFN46" s="107"/>
      <c r="AFO46" s="107"/>
      <c r="AFP46" s="107"/>
      <c r="AFQ46" s="107"/>
      <c r="AFR46" s="107"/>
      <c r="AFS46" s="107"/>
      <c r="AFT46" s="107"/>
      <c r="AFU46" s="107"/>
      <c r="AFV46" s="107"/>
      <c r="AFW46" s="107"/>
      <c r="AFX46" s="107"/>
      <c r="AFY46" s="107"/>
      <c r="AFZ46" s="107"/>
      <c r="AGA46" s="107"/>
      <c r="AGB46" s="107"/>
      <c r="AGC46" s="107"/>
      <c r="AGD46" s="107"/>
      <c r="AGE46" s="107"/>
      <c r="AGF46" s="107"/>
      <c r="AGG46" s="107"/>
      <c r="AGH46" s="107"/>
      <c r="AGI46" s="107"/>
      <c r="AGJ46" s="107"/>
      <c r="AGK46" s="107"/>
      <c r="AGL46" s="107"/>
      <c r="AGM46" s="107"/>
      <c r="AGN46" s="107"/>
      <c r="AGO46" s="107"/>
      <c r="AGP46" s="107"/>
      <c r="AGQ46" s="107"/>
      <c r="AGR46" s="107"/>
      <c r="AGS46" s="107"/>
      <c r="AGT46" s="107"/>
      <c r="AGU46" s="107"/>
      <c r="AGV46" s="107"/>
      <c r="AGW46" s="107"/>
      <c r="AGX46" s="107"/>
      <c r="AGY46" s="107"/>
      <c r="AGZ46" s="107"/>
      <c r="AHA46" s="107"/>
      <c r="AHB46" s="107"/>
      <c r="AHC46" s="107"/>
      <c r="AHD46" s="107"/>
      <c r="AHE46" s="107"/>
      <c r="AHF46" s="107"/>
      <c r="AHG46" s="107"/>
      <c r="AHH46" s="107"/>
      <c r="AHI46" s="107"/>
      <c r="AHJ46" s="107"/>
      <c r="AHK46" s="107"/>
      <c r="AHL46" s="107"/>
      <c r="AHM46" s="107"/>
      <c r="AHN46" s="107"/>
      <c r="AHO46" s="107"/>
      <c r="AHP46" s="107"/>
      <c r="AHQ46" s="107"/>
      <c r="AHR46" s="107"/>
      <c r="AHS46" s="107"/>
      <c r="AHT46" s="107"/>
      <c r="AHU46" s="107"/>
      <c r="AHV46" s="107"/>
      <c r="AHW46" s="107"/>
      <c r="AHX46" s="107"/>
      <c r="AHY46" s="107"/>
      <c r="AHZ46" s="107"/>
      <c r="AIA46" s="107"/>
      <c r="AIB46" s="107"/>
      <c r="AIC46" s="107"/>
      <c r="AID46" s="107"/>
      <c r="AIE46" s="107"/>
      <c r="AIF46" s="107"/>
      <c r="AIG46" s="107"/>
      <c r="AIH46" s="107"/>
      <c r="AII46" s="107"/>
      <c r="AIJ46" s="107"/>
      <c r="AIK46" s="107"/>
      <c r="AIL46" s="107"/>
      <c r="AIM46" s="107"/>
      <c r="AIN46" s="107"/>
    </row>
    <row r="47" spans="1:924" ht="18.75" customHeight="1" x14ac:dyDescent="0.3">
      <c r="A47" s="144">
        <v>270</v>
      </c>
      <c r="B47" s="67">
        <v>354452065305901</v>
      </c>
      <c r="C47" s="68" t="s">
        <v>75</v>
      </c>
      <c r="D47" s="68" t="s">
        <v>9</v>
      </c>
      <c r="E47" s="68" t="s">
        <v>36</v>
      </c>
      <c r="F47" s="68" t="s">
        <v>36</v>
      </c>
      <c r="G47" s="68">
        <f t="shared" si="2"/>
        <v>1</v>
      </c>
      <c r="H47" s="139">
        <f>SUM(G47:G56)/COUNT(G47:G56)</f>
        <v>0.9</v>
      </c>
      <c r="I47" s="68" t="s">
        <v>36</v>
      </c>
      <c r="J47" s="68">
        <f t="shared" ref="J47:J86" si="4">IF(I47=F47,1,0)</f>
        <v>1</v>
      </c>
      <c r="K47" s="139">
        <f>SUM(J47:J56)/COUNT(J47:J56)</f>
        <v>0.6</v>
      </c>
      <c r="L47" s="74" t="s">
        <v>36</v>
      </c>
      <c r="M47" s="68" t="s">
        <v>36</v>
      </c>
      <c r="N47" s="68">
        <f t="shared" si="1"/>
        <v>1</v>
      </c>
      <c r="O47" s="139">
        <f>SUM(N47:N56)/COUNT(N47:N56)</f>
        <v>0.9</v>
      </c>
      <c r="P47" s="68" t="s">
        <v>76</v>
      </c>
      <c r="Q47" s="68" t="s">
        <v>77</v>
      </c>
      <c r="R47" s="68"/>
      <c r="S47" s="105"/>
      <c r="T47" s="105"/>
      <c r="U47" s="105"/>
      <c r="V47" s="105"/>
      <c r="W47" s="105"/>
    </row>
    <row r="48" spans="1:924" ht="18.75" customHeight="1" x14ac:dyDescent="0.3">
      <c r="A48" s="144"/>
      <c r="B48" s="67">
        <v>354390061608466</v>
      </c>
      <c r="C48" s="68" t="s">
        <v>75</v>
      </c>
      <c r="D48" s="68" t="s">
        <v>9</v>
      </c>
      <c r="E48" s="68" t="s">
        <v>36</v>
      </c>
      <c r="F48" s="68" t="s">
        <v>15</v>
      </c>
      <c r="G48" s="68">
        <f t="shared" si="2"/>
        <v>0</v>
      </c>
      <c r="H48" s="139"/>
      <c r="I48" s="68" t="s">
        <v>36</v>
      </c>
      <c r="J48" s="68">
        <f t="shared" si="4"/>
        <v>0</v>
      </c>
      <c r="K48" s="139"/>
      <c r="L48" s="74" t="s">
        <v>15</v>
      </c>
      <c r="M48" s="68" t="s">
        <v>15</v>
      </c>
      <c r="N48" s="68">
        <f t="shared" si="1"/>
        <v>1</v>
      </c>
      <c r="O48" s="139"/>
      <c r="P48" s="68" t="s">
        <v>78</v>
      </c>
      <c r="Q48" s="68" t="s">
        <v>79</v>
      </c>
      <c r="R48" s="68"/>
      <c r="S48" s="105"/>
      <c r="T48" s="105"/>
      <c r="U48" s="105"/>
      <c r="V48" s="105"/>
      <c r="W48" s="105"/>
    </row>
    <row r="49" spans="1:23" ht="18.75" customHeight="1" x14ac:dyDescent="0.3">
      <c r="A49" s="144"/>
      <c r="B49" s="67">
        <v>354387066761936</v>
      </c>
      <c r="C49" s="68" t="s">
        <v>75</v>
      </c>
      <c r="D49" s="68" t="s">
        <v>9</v>
      </c>
      <c r="E49" s="68" t="s">
        <v>36</v>
      </c>
      <c r="F49" s="68" t="s">
        <v>36</v>
      </c>
      <c r="G49" s="68">
        <f t="shared" si="2"/>
        <v>1</v>
      </c>
      <c r="H49" s="139"/>
      <c r="I49" s="68" t="s">
        <v>36</v>
      </c>
      <c r="J49" s="68">
        <f t="shared" si="4"/>
        <v>1</v>
      </c>
      <c r="K49" s="139"/>
      <c r="L49" s="74" t="s">
        <v>36</v>
      </c>
      <c r="M49" s="68" t="s">
        <v>36</v>
      </c>
      <c r="N49" s="68">
        <f t="shared" si="1"/>
        <v>1</v>
      </c>
      <c r="O49" s="139"/>
      <c r="P49" s="68" t="s">
        <v>80</v>
      </c>
      <c r="Q49" s="68" t="s">
        <v>81</v>
      </c>
      <c r="R49" s="68"/>
      <c r="S49" s="105"/>
      <c r="T49" s="105"/>
      <c r="U49" s="105"/>
      <c r="V49" s="105"/>
      <c r="W49" s="105"/>
    </row>
    <row r="50" spans="1:23" ht="18.75" customHeight="1" x14ac:dyDescent="0.3">
      <c r="A50" s="144"/>
      <c r="B50" s="67">
        <v>359323060659797</v>
      </c>
      <c r="C50" s="68" t="s">
        <v>75</v>
      </c>
      <c r="D50" s="68" t="s">
        <v>9</v>
      </c>
      <c r="E50" s="68" t="s">
        <v>36</v>
      </c>
      <c r="F50" s="68" t="s">
        <v>36</v>
      </c>
      <c r="G50" s="68">
        <f t="shared" si="2"/>
        <v>1</v>
      </c>
      <c r="H50" s="139"/>
      <c r="I50" s="68" t="s">
        <v>36</v>
      </c>
      <c r="J50" s="68">
        <f t="shared" si="4"/>
        <v>1</v>
      </c>
      <c r="K50" s="139"/>
      <c r="L50" s="74" t="s">
        <v>36</v>
      </c>
      <c r="M50" s="68" t="s">
        <v>36</v>
      </c>
      <c r="N50" s="68">
        <f t="shared" si="1"/>
        <v>1</v>
      </c>
      <c r="O50" s="139"/>
      <c r="P50" s="68" t="s">
        <v>82</v>
      </c>
      <c r="Q50" s="68" t="s">
        <v>83</v>
      </c>
      <c r="R50" s="68"/>
      <c r="S50" s="105"/>
      <c r="T50" s="105"/>
      <c r="U50" s="105"/>
      <c r="V50" s="105"/>
      <c r="W50" s="105"/>
    </row>
    <row r="51" spans="1:23" ht="18.75" customHeight="1" x14ac:dyDescent="0.3">
      <c r="A51" s="144"/>
      <c r="B51" s="67">
        <v>354451062926669</v>
      </c>
      <c r="C51" s="68" t="s">
        <v>75</v>
      </c>
      <c r="D51" s="68" t="s">
        <v>9</v>
      </c>
      <c r="E51" s="68" t="s">
        <v>36</v>
      </c>
      <c r="F51" s="68" t="s">
        <v>36</v>
      </c>
      <c r="G51" s="68">
        <f t="shared" si="2"/>
        <v>1</v>
      </c>
      <c r="H51" s="139"/>
      <c r="I51" s="68" t="s">
        <v>36</v>
      </c>
      <c r="J51" s="68">
        <f t="shared" si="4"/>
        <v>1</v>
      </c>
      <c r="K51" s="139"/>
      <c r="L51" s="74" t="s">
        <v>36</v>
      </c>
      <c r="M51" s="68" t="s">
        <v>36</v>
      </c>
      <c r="N51" s="68">
        <f t="shared" si="1"/>
        <v>1</v>
      </c>
      <c r="O51" s="139"/>
      <c r="P51" s="68" t="s">
        <v>84</v>
      </c>
      <c r="Q51" s="68" t="s">
        <v>85</v>
      </c>
      <c r="R51" s="68"/>
      <c r="S51" s="105"/>
      <c r="T51" s="105"/>
      <c r="U51" s="105"/>
      <c r="V51" s="105"/>
      <c r="W51" s="105"/>
    </row>
    <row r="52" spans="1:23" ht="18.75" customHeight="1" x14ac:dyDescent="0.3">
      <c r="A52" s="144"/>
      <c r="B52" s="67">
        <v>354389068223469</v>
      </c>
      <c r="C52" s="68" t="s">
        <v>75</v>
      </c>
      <c r="D52" s="68" t="s">
        <v>9</v>
      </c>
      <c r="E52" s="68" t="s">
        <v>36</v>
      </c>
      <c r="F52" s="68" t="s">
        <v>36</v>
      </c>
      <c r="G52" s="68">
        <f t="shared" si="2"/>
        <v>1</v>
      </c>
      <c r="H52" s="139"/>
      <c r="I52" s="68" t="s">
        <v>15</v>
      </c>
      <c r="J52" s="68">
        <f t="shared" si="4"/>
        <v>0</v>
      </c>
      <c r="K52" s="139"/>
      <c r="L52" s="74" t="s">
        <v>36</v>
      </c>
      <c r="M52" s="68" t="s">
        <v>15</v>
      </c>
      <c r="N52" s="68">
        <f t="shared" si="1"/>
        <v>0</v>
      </c>
      <c r="O52" s="139"/>
      <c r="P52" s="68" t="s">
        <v>86</v>
      </c>
      <c r="Q52" s="68" t="s">
        <v>87</v>
      </c>
      <c r="R52" s="68"/>
      <c r="S52" s="105"/>
      <c r="T52" s="105"/>
      <c r="U52" s="105"/>
      <c r="V52" s="105"/>
      <c r="W52" s="105"/>
    </row>
    <row r="53" spans="1:23" ht="18.75" customHeight="1" x14ac:dyDescent="0.3">
      <c r="A53" s="144"/>
      <c r="B53" s="67">
        <v>355876064928710</v>
      </c>
      <c r="C53" s="68" t="s">
        <v>75</v>
      </c>
      <c r="D53" s="68" t="s">
        <v>9</v>
      </c>
      <c r="E53" s="68" t="s">
        <v>36</v>
      </c>
      <c r="F53" s="68" t="s">
        <v>36</v>
      </c>
      <c r="G53" s="68">
        <f t="shared" si="2"/>
        <v>1</v>
      </c>
      <c r="H53" s="139"/>
      <c r="I53" s="68" t="s">
        <v>36</v>
      </c>
      <c r="J53" s="68">
        <f t="shared" si="4"/>
        <v>1</v>
      </c>
      <c r="K53" s="139"/>
      <c r="L53" s="74" t="s">
        <v>36</v>
      </c>
      <c r="M53" s="68" t="s">
        <v>36</v>
      </c>
      <c r="N53" s="68">
        <f t="shared" si="1"/>
        <v>1</v>
      </c>
      <c r="O53" s="139"/>
      <c r="P53" s="68" t="s">
        <v>88</v>
      </c>
      <c r="Q53" s="68" t="s">
        <v>89</v>
      </c>
      <c r="R53" s="68"/>
      <c r="S53" s="105"/>
      <c r="T53" s="105"/>
      <c r="U53" s="105"/>
      <c r="V53" s="105"/>
      <c r="W53" s="105"/>
    </row>
    <row r="54" spans="1:23" ht="18.75" customHeight="1" x14ac:dyDescent="0.3">
      <c r="A54" s="144"/>
      <c r="B54" s="67">
        <v>354393064156723</v>
      </c>
      <c r="C54" s="68" t="s">
        <v>75</v>
      </c>
      <c r="D54" s="68" t="s">
        <v>9</v>
      </c>
      <c r="E54" s="68" t="s">
        <v>36</v>
      </c>
      <c r="F54" s="68" t="s">
        <v>36</v>
      </c>
      <c r="G54" s="68">
        <f t="shared" si="2"/>
        <v>1</v>
      </c>
      <c r="H54" s="139"/>
      <c r="I54" s="68" t="s">
        <v>36</v>
      </c>
      <c r="J54" s="68">
        <f t="shared" si="4"/>
        <v>1</v>
      </c>
      <c r="K54" s="139"/>
      <c r="L54" s="74" t="s">
        <v>36</v>
      </c>
      <c r="M54" s="68" t="s">
        <v>36</v>
      </c>
      <c r="N54" s="68">
        <f t="shared" si="1"/>
        <v>1</v>
      </c>
      <c r="O54" s="139"/>
      <c r="P54" s="68" t="s">
        <v>90</v>
      </c>
      <c r="Q54" s="68" t="s">
        <v>91</v>
      </c>
      <c r="R54" s="68"/>
      <c r="S54" s="105"/>
      <c r="T54" s="105"/>
      <c r="U54" s="105"/>
      <c r="V54" s="105"/>
      <c r="W54" s="105"/>
    </row>
    <row r="55" spans="1:23" ht="18.75" customHeight="1" x14ac:dyDescent="0.3">
      <c r="A55" s="144"/>
      <c r="B55" s="67">
        <v>354386066441473</v>
      </c>
      <c r="C55" s="68" t="s">
        <v>75</v>
      </c>
      <c r="D55" s="68" t="s">
        <v>9</v>
      </c>
      <c r="E55" s="68" t="s">
        <v>36</v>
      </c>
      <c r="F55" s="68" t="s">
        <v>36</v>
      </c>
      <c r="G55" s="68">
        <f t="shared" si="2"/>
        <v>1</v>
      </c>
      <c r="H55" s="139"/>
      <c r="I55" s="68" t="s">
        <v>33</v>
      </c>
      <c r="J55" s="68">
        <f t="shared" si="4"/>
        <v>0</v>
      </c>
      <c r="K55" s="139"/>
      <c r="L55" s="74" t="s">
        <v>36</v>
      </c>
      <c r="M55" s="68" t="s">
        <v>36</v>
      </c>
      <c r="N55" s="68">
        <f t="shared" si="1"/>
        <v>1</v>
      </c>
      <c r="O55" s="139"/>
      <c r="P55" s="68" t="s">
        <v>92</v>
      </c>
      <c r="Q55" s="68" t="s">
        <v>93</v>
      </c>
      <c r="R55" s="68"/>
      <c r="S55" s="105"/>
      <c r="T55" s="105"/>
      <c r="U55" s="105"/>
      <c r="V55" s="105"/>
      <c r="W55" s="105"/>
    </row>
    <row r="56" spans="1:23" ht="18.75" customHeight="1" x14ac:dyDescent="0.3">
      <c r="A56" s="144"/>
      <c r="B56" s="67">
        <v>354389067669613</v>
      </c>
      <c r="C56" s="68" t="s">
        <v>75</v>
      </c>
      <c r="D56" s="68" t="s">
        <v>9</v>
      </c>
      <c r="E56" s="68" t="s">
        <v>36</v>
      </c>
      <c r="F56" s="68" t="s">
        <v>36</v>
      </c>
      <c r="G56" s="68">
        <f t="shared" si="2"/>
        <v>1</v>
      </c>
      <c r="H56" s="139"/>
      <c r="I56" s="68" t="s">
        <v>15</v>
      </c>
      <c r="J56" s="68">
        <f t="shared" si="4"/>
        <v>0</v>
      </c>
      <c r="K56" s="139"/>
      <c r="L56" s="74" t="s">
        <v>36</v>
      </c>
      <c r="M56" s="68" t="s">
        <v>36</v>
      </c>
      <c r="N56" s="68">
        <f t="shared" si="1"/>
        <v>1</v>
      </c>
      <c r="O56" s="139"/>
      <c r="P56" s="68" t="s">
        <v>94</v>
      </c>
      <c r="Q56" s="68" t="s">
        <v>95</v>
      </c>
      <c r="R56" s="68"/>
      <c r="S56" s="105"/>
      <c r="T56" s="105"/>
      <c r="U56" s="105"/>
      <c r="V56" s="105"/>
      <c r="W56" s="105"/>
    </row>
    <row r="57" spans="1:23" ht="18.75" customHeight="1" x14ac:dyDescent="0.3">
      <c r="A57" s="144">
        <v>270</v>
      </c>
      <c r="B57" s="67">
        <v>354389061363197</v>
      </c>
      <c r="C57" s="68" t="s">
        <v>75</v>
      </c>
      <c r="D57" s="68" t="s">
        <v>9</v>
      </c>
      <c r="E57" s="68" t="s">
        <v>15</v>
      </c>
      <c r="F57" s="68" t="s">
        <v>10</v>
      </c>
      <c r="G57" s="68">
        <f t="shared" si="2"/>
        <v>0</v>
      </c>
      <c r="H57" s="139">
        <f>SUM(G57:G66)/COUNT(G57:G66)</f>
        <v>0.2</v>
      </c>
      <c r="I57" s="68" t="s">
        <v>15</v>
      </c>
      <c r="J57" s="68">
        <f t="shared" si="4"/>
        <v>0</v>
      </c>
      <c r="K57" s="139">
        <f>SUM(J57:J66)/COUNT(J57:J66)</f>
        <v>0.6</v>
      </c>
      <c r="L57" s="74" t="s">
        <v>10</v>
      </c>
      <c r="M57" s="68" t="s">
        <v>36</v>
      </c>
      <c r="N57" s="68">
        <f t="shared" si="1"/>
        <v>0</v>
      </c>
      <c r="O57" s="139">
        <f>SUM(N57:N66)/COUNT(N57:N66)</f>
        <v>0.6</v>
      </c>
      <c r="P57" s="68" t="s">
        <v>96</v>
      </c>
      <c r="Q57" s="68" t="s">
        <v>97</v>
      </c>
      <c r="R57" s="68"/>
      <c r="S57" s="105"/>
      <c r="T57" s="105"/>
      <c r="U57" s="105"/>
      <c r="V57" s="105"/>
      <c r="W57" s="105"/>
    </row>
    <row r="58" spans="1:23" ht="18.75" customHeight="1" x14ac:dyDescent="0.3">
      <c r="A58" s="144"/>
      <c r="B58" s="67">
        <v>354390060413496</v>
      </c>
      <c r="C58" s="68" t="s">
        <v>75</v>
      </c>
      <c r="D58" s="68" t="s">
        <v>9</v>
      </c>
      <c r="E58" s="68" t="s">
        <v>15</v>
      </c>
      <c r="F58" s="68" t="s">
        <v>12</v>
      </c>
      <c r="G58" s="68">
        <f t="shared" si="2"/>
        <v>0</v>
      </c>
      <c r="H58" s="139"/>
      <c r="I58" s="68" t="s">
        <v>15</v>
      </c>
      <c r="J58" s="68">
        <f t="shared" si="4"/>
        <v>0</v>
      </c>
      <c r="K58" s="139"/>
      <c r="L58" s="74" t="s">
        <v>12</v>
      </c>
      <c r="M58" s="68" t="s">
        <v>15</v>
      </c>
      <c r="N58" s="68">
        <f t="shared" si="1"/>
        <v>0</v>
      </c>
      <c r="O58" s="139"/>
      <c r="P58" s="68" t="s">
        <v>98</v>
      </c>
      <c r="Q58" s="68" t="s">
        <v>99</v>
      </c>
      <c r="R58" s="68"/>
      <c r="S58" s="105"/>
      <c r="T58" s="105"/>
      <c r="U58" s="105"/>
      <c r="V58" s="105"/>
      <c r="W58" s="105"/>
    </row>
    <row r="59" spans="1:23" ht="18.75" customHeight="1" x14ac:dyDescent="0.3">
      <c r="A59" s="144"/>
      <c r="B59" s="67">
        <v>354451061457179</v>
      </c>
      <c r="C59" s="68" t="s">
        <v>75</v>
      </c>
      <c r="D59" s="68" t="s">
        <v>9</v>
      </c>
      <c r="E59" s="68" t="s">
        <v>15</v>
      </c>
      <c r="F59" s="68" t="s">
        <v>36</v>
      </c>
      <c r="G59" s="68">
        <f t="shared" si="2"/>
        <v>0</v>
      </c>
      <c r="H59" s="139"/>
      <c r="I59" s="68" t="s">
        <v>36</v>
      </c>
      <c r="J59" s="68">
        <f t="shared" si="4"/>
        <v>1</v>
      </c>
      <c r="K59" s="139"/>
      <c r="L59" s="74" t="s">
        <v>36</v>
      </c>
      <c r="M59" s="68" t="s">
        <v>36</v>
      </c>
      <c r="N59" s="68">
        <f t="shared" si="1"/>
        <v>1</v>
      </c>
      <c r="O59" s="139"/>
      <c r="P59" s="68" t="s">
        <v>100</v>
      </c>
      <c r="Q59" s="68" t="s">
        <v>101</v>
      </c>
      <c r="R59" s="68"/>
      <c r="S59" s="105"/>
      <c r="T59" s="105"/>
      <c r="U59" s="105"/>
      <c r="V59" s="105"/>
      <c r="W59" s="105"/>
    </row>
    <row r="60" spans="1:23" ht="18.75" customHeight="1" x14ac:dyDescent="0.3">
      <c r="A60" s="144"/>
      <c r="B60" s="67">
        <v>354391064636611</v>
      </c>
      <c r="C60" s="68" t="s">
        <v>75</v>
      </c>
      <c r="D60" s="68" t="s">
        <v>9</v>
      </c>
      <c r="E60" s="68" t="s">
        <v>15</v>
      </c>
      <c r="F60" s="68" t="s">
        <v>12</v>
      </c>
      <c r="G60" s="68">
        <f t="shared" si="2"/>
        <v>0</v>
      </c>
      <c r="H60" s="139"/>
      <c r="I60" s="68" t="s">
        <v>12</v>
      </c>
      <c r="J60" s="68">
        <f t="shared" si="4"/>
        <v>1</v>
      </c>
      <c r="K60" s="139"/>
      <c r="L60" s="74" t="s">
        <v>12</v>
      </c>
      <c r="M60" s="68" t="s">
        <v>12</v>
      </c>
      <c r="N60" s="68">
        <f t="shared" si="1"/>
        <v>1</v>
      </c>
      <c r="O60" s="139"/>
      <c r="P60" s="68" t="s">
        <v>103</v>
      </c>
      <c r="Q60" s="68" t="s">
        <v>104</v>
      </c>
      <c r="R60" s="68"/>
      <c r="S60" s="105"/>
      <c r="T60" s="105"/>
      <c r="U60" s="105"/>
      <c r="V60" s="105"/>
      <c r="W60" s="105"/>
    </row>
    <row r="61" spans="1:23" ht="18.75" customHeight="1" x14ac:dyDescent="0.3">
      <c r="A61" s="144"/>
      <c r="B61" s="67">
        <v>352001070085172</v>
      </c>
      <c r="C61" s="68" t="s">
        <v>75</v>
      </c>
      <c r="D61" s="68" t="s">
        <v>9</v>
      </c>
      <c r="E61" s="68" t="s">
        <v>15</v>
      </c>
      <c r="F61" s="68" t="s">
        <v>36</v>
      </c>
      <c r="G61" s="68">
        <f t="shared" si="2"/>
        <v>0</v>
      </c>
      <c r="H61" s="139"/>
      <c r="I61" s="68" t="s">
        <v>36</v>
      </c>
      <c r="J61" s="68">
        <f t="shared" si="4"/>
        <v>1</v>
      </c>
      <c r="K61" s="139"/>
      <c r="L61" s="74" t="s">
        <v>36</v>
      </c>
      <c r="M61" s="68" t="s">
        <v>36</v>
      </c>
      <c r="N61" s="68">
        <f t="shared" si="1"/>
        <v>1</v>
      </c>
      <c r="O61" s="139"/>
      <c r="P61" s="68" t="s">
        <v>105</v>
      </c>
      <c r="Q61" s="68" t="s">
        <v>106</v>
      </c>
      <c r="R61" s="68"/>
      <c r="S61" s="105"/>
      <c r="T61" s="105"/>
      <c r="U61" s="105"/>
      <c r="V61" s="105"/>
      <c r="W61" s="105"/>
    </row>
    <row r="62" spans="1:23" ht="18.75" customHeight="1" x14ac:dyDescent="0.3">
      <c r="A62" s="144"/>
      <c r="B62" s="67">
        <v>355876064453032</v>
      </c>
      <c r="C62" s="68" t="s">
        <v>75</v>
      </c>
      <c r="D62" s="68" t="s">
        <v>9</v>
      </c>
      <c r="E62" s="68" t="s">
        <v>15</v>
      </c>
      <c r="F62" s="68" t="s">
        <v>15</v>
      </c>
      <c r="G62" s="68">
        <f t="shared" si="2"/>
        <v>1</v>
      </c>
      <c r="H62" s="139"/>
      <c r="I62" s="68" t="s">
        <v>15</v>
      </c>
      <c r="J62" s="68">
        <f t="shared" si="4"/>
        <v>1</v>
      </c>
      <c r="K62" s="139"/>
      <c r="L62" s="74" t="s">
        <v>15</v>
      </c>
      <c r="M62" s="68" t="s">
        <v>36</v>
      </c>
      <c r="N62" s="68">
        <f t="shared" si="1"/>
        <v>0</v>
      </c>
      <c r="O62" s="139"/>
      <c r="P62" s="68" t="s">
        <v>107</v>
      </c>
      <c r="Q62" s="68" t="s">
        <v>108</v>
      </c>
      <c r="R62" s="68"/>
      <c r="S62" s="105"/>
      <c r="T62" s="105"/>
      <c r="U62" s="105"/>
      <c r="V62" s="105"/>
      <c r="W62" s="105"/>
    </row>
    <row r="63" spans="1:23" ht="18.75" customHeight="1" x14ac:dyDescent="0.3">
      <c r="A63" s="144"/>
      <c r="B63" s="67">
        <v>354455063410169</v>
      </c>
      <c r="C63" s="68" t="s">
        <v>75</v>
      </c>
      <c r="D63" s="68" t="s">
        <v>9</v>
      </c>
      <c r="E63" s="68" t="s">
        <v>15</v>
      </c>
      <c r="F63" s="68" t="s">
        <v>15</v>
      </c>
      <c r="G63" s="68">
        <f t="shared" si="2"/>
        <v>1</v>
      </c>
      <c r="H63" s="139"/>
      <c r="I63" s="68" t="s">
        <v>15</v>
      </c>
      <c r="J63" s="68">
        <f t="shared" si="4"/>
        <v>1</v>
      </c>
      <c r="K63" s="139"/>
      <c r="L63" s="74" t="s">
        <v>15</v>
      </c>
      <c r="M63" s="68" t="s">
        <v>15</v>
      </c>
      <c r="N63" s="68">
        <f t="shared" si="1"/>
        <v>1</v>
      </c>
      <c r="O63" s="139"/>
      <c r="P63" s="68" t="s">
        <v>109</v>
      </c>
      <c r="Q63" s="68" t="s">
        <v>110</v>
      </c>
      <c r="R63" s="68"/>
      <c r="S63" s="105"/>
      <c r="T63" s="105"/>
      <c r="U63" s="105"/>
      <c r="V63" s="105"/>
      <c r="W63" s="105"/>
    </row>
    <row r="64" spans="1:23" ht="18.75" customHeight="1" x14ac:dyDescent="0.3">
      <c r="A64" s="144"/>
      <c r="B64" s="67">
        <v>354389068905065</v>
      </c>
      <c r="C64" s="68" t="s">
        <v>75</v>
      </c>
      <c r="D64" s="68" t="s">
        <v>9</v>
      </c>
      <c r="E64" s="68" t="s">
        <v>15</v>
      </c>
      <c r="F64" s="68" t="s">
        <v>12</v>
      </c>
      <c r="G64" s="68">
        <f t="shared" si="2"/>
        <v>0</v>
      </c>
      <c r="H64" s="139"/>
      <c r="I64" s="68" t="s">
        <v>15</v>
      </c>
      <c r="J64" s="68">
        <f t="shared" si="4"/>
        <v>0</v>
      </c>
      <c r="K64" s="139"/>
      <c r="L64" s="74" t="s">
        <v>12</v>
      </c>
      <c r="M64" s="68" t="s">
        <v>15</v>
      </c>
      <c r="N64" s="68">
        <f t="shared" si="1"/>
        <v>0</v>
      </c>
      <c r="O64" s="139"/>
      <c r="P64" s="68" t="s">
        <v>111</v>
      </c>
      <c r="Q64" s="68" t="s">
        <v>112</v>
      </c>
      <c r="R64" s="68"/>
      <c r="S64" s="105"/>
      <c r="T64" s="105"/>
      <c r="U64" s="105"/>
      <c r="V64" s="105"/>
      <c r="W64" s="105"/>
    </row>
    <row r="65" spans="1:23" ht="18.75" customHeight="1" x14ac:dyDescent="0.3">
      <c r="A65" s="144"/>
      <c r="B65" s="67">
        <v>354454064665954</v>
      </c>
      <c r="C65" s="68" t="s">
        <v>75</v>
      </c>
      <c r="D65" s="68" t="s">
        <v>9</v>
      </c>
      <c r="E65" s="68" t="s">
        <v>15</v>
      </c>
      <c r="F65" s="68" t="s">
        <v>36</v>
      </c>
      <c r="G65" s="68">
        <f t="shared" si="2"/>
        <v>0</v>
      </c>
      <c r="H65" s="139"/>
      <c r="I65" s="68" t="s">
        <v>36</v>
      </c>
      <c r="J65" s="68">
        <f t="shared" si="4"/>
        <v>1</v>
      </c>
      <c r="K65" s="139"/>
      <c r="L65" s="74" t="s">
        <v>36</v>
      </c>
      <c r="M65" s="68" t="s">
        <v>36</v>
      </c>
      <c r="N65" s="68">
        <f t="shared" si="1"/>
        <v>1</v>
      </c>
      <c r="O65" s="139"/>
      <c r="P65" s="68" t="s">
        <v>113</v>
      </c>
      <c r="Q65" s="68" t="s">
        <v>114</v>
      </c>
      <c r="R65" s="68"/>
      <c r="S65" s="105"/>
      <c r="T65" s="105"/>
      <c r="U65" s="105"/>
      <c r="V65" s="105"/>
      <c r="W65" s="105"/>
    </row>
    <row r="66" spans="1:23" ht="18.75" customHeight="1" x14ac:dyDescent="0.3">
      <c r="A66" s="144"/>
      <c r="B66" s="67">
        <v>354455067807212</v>
      </c>
      <c r="C66" s="68" t="s">
        <v>75</v>
      </c>
      <c r="D66" s="68" t="s">
        <v>9</v>
      </c>
      <c r="E66" s="68" t="s">
        <v>15</v>
      </c>
      <c r="F66" s="68" t="s">
        <v>36</v>
      </c>
      <c r="G66" s="68">
        <f t="shared" si="2"/>
        <v>0</v>
      </c>
      <c r="H66" s="139"/>
      <c r="I66" s="68" t="s">
        <v>15</v>
      </c>
      <c r="J66" s="68">
        <f t="shared" si="4"/>
        <v>0</v>
      </c>
      <c r="K66" s="139"/>
      <c r="L66" s="74" t="s">
        <v>36</v>
      </c>
      <c r="M66" s="68" t="s">
        <v>36</v>
      </c>
      <c r="N66" s="68">
        <f t="shared" si="1"/>
        <v>1</v>
      </c>
      <c r="O66" s="139"/>
      <c r="P66" s="68" t="s">
        <v>113</v>
      </c>
      <c r="Q66" s="68" t="s">
        <v>115</v>
      </c>
      <c r="R66" s="68"/>
      <c r="S66" s="105"/>
      <c r="T66" s="105"/>
      <c r="U66" s="105"/>
      <c r="V66" s="105"/>
      <c r="W66" s="105"/>
    </row>
    <row r="67" spans="1:23" ht="18.75" customHeight="1" x14ac:dyDescent="0.3">
      <c r="A67" s="135">
        <v>270</v>
      </c>
      <c r="B67" s="61">
        <v>354386067995717</v>
      </c>
      <c r="C67" s="62" t="s">
        <v>75</v>
      </c>
      <c r="D67" s="62" t="s">
        <v>35</v>
      </c>
      <c r="E67" s="62" t="s">
        <v>10</v>
      </c>
      <c r="F67" s="62" t="s">
        <v>36</v>
      </c>
      <c r="G67" s="62">
        <f t="shared" si="2"/>
        <v>0</v>
      </c>
      <c r="H67" s="136">
        <f>SUM(G67:G76)/COUNT(G67:G76)</f>
        <v>0.1</v>
      </c>
      <c r="I67" s="62" t="s">
        <v>12</v>
      </c>
      <c r="J67" s="62">
        <f t="shared" si="4"/>
        <v>0</v>
      </c>
      <c r="K67" s="136">
        <f>SUM(J67:J76)/COUNT(J67:J76)</f>
        <v>0.4</v>
      </c>
      <c r="L67" s="75" t="s">
        <v>36</v>
      </c>
      <c r="M67" s="62" t="s">
        <v>36</v>
      </c>
      <c r="N67" s="62">
        <f t="shared" si="1"/>
        <v>1</v>
      </c>
      <c r="O67" s="136">
        <f>SUM(N67:N76)/COUNT(N67:N76)</f>
        <v>0.7</v>
      </c>
      <c r="P67" s="62" t="s">
        <v>116</v>
      </c>
      <c r="Q67" s="62" t="s">
        <v>117</v>
      </c>
      <c r="R67" s="62"/>
      <c r="S67" s="105"/>
      <c r="T67" s="105"/>
      <c r="U67" s="105"/>
      <c r="V67" s="105"/>
      <c r="W67" s="105"/>
    </row>
    <row r="68" spans="1:23" ht="18.75" customHeight="1" x14ac:dyDescent="0.3">
      <c r="A68" s="135"/>
      <c r="B68" s="61">
        <v>354386068178776</v>
      </c>
      <c r="C68" s="62" t="s">
        <v>75</v>
      </c>
      <c r="D68" s="62" t="s">
        <v>35</v>
      </c>
      <c r="E68" s="62" t="s">
        <v>10</v>
      </c>
      <c r="F68" s="62" t="s">
        <v>36</v>
      </c>
      <c r="G68" s="62">
        <f t="shared" si="2"/>
        <v>0</v>
      </c>
      <c r="H68" s="136"/>
      <c r="I68" s="62" t="s">
        <v>12</v>
      </c>
      <c r="J68" s="62">
        <f t="shared" si="4"/>
        <v>0</v>
      </c>
      <c r="K68" s="136"/>
      <c r="L68" s="77" t="s">
        <v>15</v>
      </c>
      <c r="M68" s="62" t="s">
        <v>15</v>
      </c>
      <c r="N68" s="62">
        <f t="shared" si="1"/>
        <v>1</v>
      </c>
      <c r="O68" s="136"/>
      <c r="P68" s="62" t="s">
        <v>116</v>
      </c>
      <c r="Q68" s="62" t="s">
        <v>117</v>
      </c>
      <c r="R68" s="62"/>
      <c r="S68" s="105"/>
      <c r="T68" s="105"/>
      <c r="U68" s="105"/>
      <c r="V68" s="105"/>
      <c r="W68" s="105"/>
    </row>
    <row r="69" spans="1:23" ht="18.75" customHeight="1" x14ac:dyDescent="0.3">
      <c r="A69" s="135"/>
      <c r="B69" s="61">
        <v>354455068386513</v>
      </c>
      <c r="C69" s="62" t="s">
        <v>75</v>
      </c>
      <c r="D69" s="62" t="s">
        <v>35</v>
      </c>
      <c r="E69" s="62" t="s">
        <v>10</v>
      </c>
      <c r="F69" s="62" t="s">
        <v>12</v>
      </c>
      <c r="G69" s="62">
        <f t="shared" si="2"/>
        <v>0</v>
      </c>
      <c r="H69" s="136"/>
      <c r="I69" s="62" t="s">
        <v>31</v>
      </c>
      <c r="J69" s="62">
        <f t="shared" si="4"/>
        <v>0</v>
      </c>
      <c r="K69" s="136"/>
      <c r="L69" s="75" t="s">
        <v>12</v>
      </c>
      <c r="M69" s="62" t="s">
        <v>12</v>
      </c>
      <c r="N69" s="62">
        <f t="shared" si="1"/>
        <v>1</v>
      </c>
      <c r="O69" s="136"/>
      <c r="P69" s="62" t="s">
        <v>118</v>
      </c>
      <c r="Q69" s="62" t="s">
        <v>119</v>
      </c>
      <c r="R69" s="62"/>
      <c r="S69" s="105"/>
      <c r="T69" s="105"/>
      <c r="U69" s="105"/>
      <c r="V69" s="105"/>
      <c r="W69" s="105"/>
    </row>
    <row r="70" spans="1:23" ht="18.75" customHeight="1" x14ac:dyDescent="0.3">
      <c r="A70" s="135"/>
      <c r="B70" s="61">
        <v>355876063705747</v>
      </c>
      <c r="C70" s="62" t="s">
        <v>75</v>
      </c>
      <c r="D70" s="62" t="s">
        <v>35</v>
      </c>
      <c r="E70" s="62" t="s">
        <v>10</v>
      </c>
      <c r="F70" s="62" t="s">
        <v>12</v>
      </c>
      <c r="G70" s="62">
        <f t="shared" si="2"/>
        <v>0</v>
      </c>
      <c r="H70" s="136"/>
      <c r="I70" s="62" t="s">
        <v>10</v>
      </c>
      <c r="J70" s="62">
        <f t="shared" si="4"/>
        <v>0</v>
      </c>
      <c r="K70" s="136"/>
      <c r="L70" s="75" t="s">
        <v>12</v>
      </c>
      <c r="M70" s="62" t="s">
        <v>15</v>
      </c>
      <c r="N70" s="62">
        <f t="shared" si="1"/>
        <v>0</v>
      </c>
      <c r="O70" s="136"/>
      <c r="P70" s="62" t="s">
        <v>120</v>
      </c>
      <c r="Q70" s="62" t="s">
        <v>121</v>
      </c>
      <c r="R70" s="62"/>
      <c r="S70" s="105"/>
      <c r="T70" s="105"/>
      <c r="U70" s="105"/>
      <c r="V70" s="105"/>
      <c r="W70" s="105"/>
    </row>
    <row r="71" spans="1:23" ht="18.75" customHeight="1" x14ac:dyDescent="0.3">
      <c r="A71" s="135"/>
      <c r="B71" s="61">
        <v>359321060749782</v>
      </c>
      <c r="C71" s="62" t="s">
        <v>75</v>
      </c>
      <c r="D71" s="62" t="s">
        <v>35</v>
      </c>
      <c r="E71" s="62" t="s">
        <v>10</v>
      </c>
      <c r="F71" s="62" t="s">
        <v>15</v>
      </c>
      <c r="G71" s="62">
        <f t="shared" si="2"/>
        <v>0</v>
      </c>
      <c r="H71" s="136"/>
      <c r="I71" s="62" t="s">
        <v>36</v>
      </c>
      <c r="J71" s="62">
        <f t="shared" si="4"/>
        <v>0</v>
      </c>
      <c r="K71" s="136"/>
      <c r="L71" s="75" t="s">
        <v>15</v>
      </c>
      <c r="M71" s="62" t="s">
        <v>36</v>
      </c>
      <c r="N71" s="62">
        <f t="shared" si="1"/>
        <v>0</v>
      </c>
      <c r="O71" s="136"/>
      <c r="P71" s="62" t="s">
        <v>122</v>
      </c>
      <c r="Q71" s="62" t="s">
        <v>123</v>
      </c>
      <c r="R71" s="62"/>
      <c r="S71" s="105"/>
      <c r="T71" s="105"/>
      <c r="U71" s="105"/>
      <c r="V71" s="105"/>
      <c r="W71" s="105"/>
    </row>
    <row r="72" spans="1:23" ht="18.75" customHeight="1" x14ac:dyDescent="0.3">
      <c r="A72" s="135"/>
      <c r="B72" s="61">
        <v>354392063284593</v>
      </c>
      <c r="C72" s="62" t="s">
        <v>75</v>
      </c>
      <c r="D72" s="62" t="s">
        <v>35</v>
      </c>
      <c r="E72" s="62" t="s">
        <v>10</v>
      </c>
      <c r="F72" s="62" t="s">
        <v>12</v>
      </c>
      <c r="G72" s="62">
        <f t="shared" si="2"/>
        <v>0</v>
      </c>
      <c r="H72" s="136"/>
      <c r="I72" s="62" t="s">
        <v>12</v>
      </c>
      <c r="J72" s="62">
        <f t="shared" si="4"/>
        <v>1</v>
      </c>
      <c r="K72" s="136"/>
      <c r="L72" s="75" t="s">
        <v>12</v>
      </c>
      <c r="M72" s="62" t="s">
        <v>12</v>
      </c>
      <c r="N72" s="62">
        <f t="shared" si="1"/>
        <v>1</v>
      </c>
      <c r="O72" s="136"/>
      <c r="P72" s="62" t="s">
        <v>124</v>
      </c>
      <c r="Q72" s="62" t="s">
        <v>125</v>
      </c>
      <c r="R72" s="62"/>
      <c r="S72" s="105"/>
      <c r="T72" s="105"/>
      <c r="U72" s="105"/>
      <c r="V72" s="105"/>
      <c r="W72" s="105"/>
    </row>
    <row r="73" spans="1:23" ht="18.75" customHeight="1" x14ac:dyDescent="0.3">
      <c r="A73" s="135"/>
      <c r="B73" s="61">
        <v>354451065685007</v>
      </c>
      <c r="C73" s="62" t="s">
        <v>75</v>
      </c>
      <c r="D73" s="62" t="s">
        <v>35</v>
      </c>
      <c r="E73" s="62" t="s">
        <v>10</v>
      </c>
      <c r="F73" s="62" t="s">
        <v>36</v>
      </c>
      <c r="G73" s="62">
        <f t="shared" si="2"/>
        <v>0</v>
      </c>
      <c r="H73" s="136"/>
      <c r="I73" s="62" t="s">
        <v>36</v>
      </c>
      <c r="J73" s="62">
        <f t="shared" si="4"/>
        <v>1</v>
      </c>
      <c r="K73" s="136"/>
      <c r="L73" s="75" t="s">
        <v>36</v>
      </c>
      <c r="M73" s="62" t="s">
        <v>36</v>
      </c>
      <c r="N73" s="62">
        <f t="shared" si="1"/>
        <v>1</v>
      </c>
      <c r="O73" s="136"/>
      <c r="P73" s="62" t="s">
        <v>126</v>
      </c>
      <c r="Q73" s="62" t="s">
        <v>127</v>
      </c>
      <c r="R73" s="62"/>
      <c r="S73" s="105"/>
      <c r="T73" s="105"/>
      <c r="U73" s="105"/>
      <c r="V73" s="105"/>
      <c r="W73" s="105"/>
    </row>
    <row r="74" spans="1:23" ht="18.75" customHeight="1" x14ac:dyDescent="0.3">
      <c r="A74" s="135"/>
      <c r="B74" s="61">
        <v>355877067727653</v>
      </c>
      <c r="C74" s="62" t="s">
        <v>75</v>
      </c>
      <c r="D74" s="62" t="s">
        <v>35</v>
      </c>
      <c r="E74" s="62" t="s">
        <v>10</v>
      </c>
      <c r="F74" s="62" t="s">
        <v>36</v>
      </c>
      <c r="G74" s="62">
        <f t="shared" si="2"/>
        <v>0</v>
      </c>
      <c r="H74" s="136"/>
      <c r="I74" s="62" t="s">
        <v>36</v>
      </c>
      <c r="J74" s="62">
        <f t="shared" si="4"/>
        <v>1</v>
      </c>
      <c r="K74" s="136"/>
      <c r="L74" s="75" t="s">
        <v>36</v>
      </c>
      <c r="M74" s="62" t="s">
        <v>36</v>
      </c>
      <c r="N74" s="62">
        <f t="shared" si="1"/>
        <v>1</v>
      </c>
      <c r="O74" s="136"/>
      <c r="P74" s="62" t="s">
        <v>128</v>
      </c>
      <c r="Q74" s="62" t="s">
        <v>129</v>
      </c>
      <c r="R74" s="62"/>
      <c r="S74" s="105"/>
      <c r="T74" s="105"/>
      <c r="U74" s="105"/>
      <c r="V74" s="105"/>
      <c r="W74" s="105"/>
    </row>
    <row r="75" spans="1:23" ht="18.75" customHeight="1" x14ac:dyDescent="0.3">
      <c r="A75" s="135"/>
      <c r="B75" s="61">
        <v>359322061512989</v>
      </c>
      <c r="C75" s="62" t="s">
        <v>75</v>
      </c>
      <c r="D75" s="62" t="s">
        <v>35</v>
      </c>
      <c r="E75" s="62" t="s">
        <v>10</v>
      </c>
      <c r="F75" s="62" t="s">
        <v>15</v>
      </c>
      <c r="G75" s="62">
        <f t="shared" si="2"/>
        <v>0</v>
      </c>
      <c r="H75" s="136"/>
      <c r="I75" s="62" t="s">
        <v>10</v>
      </c>
      <c r="J75" s="62">
        <f t="shared" si="4"/>
        <v>0</v>
      </c>
      <c r="K75" s="136"/>
      <c r="L75" s="75" t="s">
        <v>15</v>
      </c>
      <c r="M75" s="62" t="s">
        <v>15</v>
      </c>
      <c r="N75" s="62">
        <f t="shared" si="1"/>
        <v>1</v>
      </c>
      <c r="O75" s="136"/>
      <c r="P75" s="62" t="s">
        <v>130</v>
      </c>
      <c r="Q75" s="62" t="s">
        <v>131</v>
      </c>
      <c r="R75" s="62"/>
      <c r="S75" s="105"/>
      <c r="T75" s="105"/>
      <c r="U75" s="105"/>
      <c r="V75" s="105"/>
      <c r="W75" s="105"/>
    </row>
    <row r="76" spans="1:23" ht="18.75" customHeight="1" x14ac:dyDescent="0.3">
      <c r="A76" s="135"/>
      <c r="B76" s="61">
        <v>355877062520632</v>
      </c>
      <c r="C76" s="62" t="s">
        <v>75</v>
      </c>
      <c r="D76" s="62" t="s">
        <v>35</v>
      </c>
      <c r="E76" s="62" t="s">
        <v>10</v>
      </c>
      <c r="F76" s="62" t="s">
        <v>10</v>
      </c>
      <c r="G76" s="62">
        <f t="shared" si="2"/>
        <v>1</v>
      </c>
      <c r="H76" s="136"/>
      <c r="I76" s="62" t="s">
        <v>10</v>
      </c>
      <c r="J76" s="62">
        <f t="shared" si="4"/>
        <v>1</v>
      </c>
      <c r="K76" s="136"/>
      <c r="L76" s="75" t="s">
        <v>10</v>
      </c>
      <c r="M76" s="62" t="s">
        <v>15</v>
      </c>
      <c r="N76" s="62">
        <f t="shared" si="1"/>
        <v>0</v>
      </c>
      <c r="O76" s="136"/>
      <c r="P76" s="62" t="s">
        <v>132</v>
      </c>
      <c r="Q76" s="62" t="s">
        <v>133</v>
      </c>
      <c r="R76" s="62"/>
      <c r="S76" s="105"/>
      <c r="T76" s="105"/>
      <c r="U76" s="105"/>
      <c r="V76" s="105"/>
      <c r="W76" s="105"/>
    </row>
    <row r="77" spans="1:23" ht="18.75" customHeight="1" x14ac:dyDescent="0.3">
      <c r="A77" s="146">
        <v>270</v>
      </c>
      <c r="B77" s="65">
        <v>355771074187011</v>
      </c>
      <c r="C77" s="66" t="s">
        <v>134</v>
      </c>
      <c r="D77" s="66" t="s">
        <v>135</v>
      </c>
      <c r="E77" s="66" t="s">
        <v>10</v>
      </c>
      <c r="F77" s="66" t="s">
        <v>15</v>
      </c>
      <c r="G77" s="66">
        <f t="shared" si="2"/>
        <v>0</v>
      </c>
      <c r="H77" s="149">
        <f>SUM(G77:G86)/COUNT(G77:G86)</f>
        <v>0.4</v>
      </c>
      <c r="I77" s="66" t="s">
        <v>36</v>
      </c>
      <c r="J77" s="66">
        <f t="shared" si="4"/>
        <v>0</v>
      </c>
      <c r="K77" s="149">
        <f>SUM(J77:J86)/COUNT(J77:J86)</f>
        <v>0.6</v>
      </c>
      <c r="L77" s="79" t="s">
        <v>36</v>
      </c>
      <c r="M77" s="66" t="s">
        <v>36</v>
      </c>
      <c r="N77" s="66">
        <f t="shared" si="1"/>
        <v>1</v>
      </c>
      <c r="O77" s="149">
        <f>SUM(N77:N86)/COUNT(N77:N86)</f>
        <v>0.8</v>
      </c>
      <c r="P77" s="66" t="s">
        <v>136</v>
      </c>
      <c r="Q77" s="66" t="s">
        <v>137</v>
      </c>
      <c r="R77" s="66"/>
      <c r="S77" s="105"/>
      <c r="T77" s="105"/>
      <c r="U77" s="105"/>
      <c r="V77" s="105"/>
      <c r="W77" s="105"/>
    </row>
    <row r="78" spans="1:23" ht="18.75" customHeight="1" x14ac:dyDescent="0.3">
      <c r="A78" s="146"/>
      <c r="B78" s="65">
        <v>355771077575741</v>
      </c>
      <c r="C78" s="66" t="s">
        <v>134</v>
      </c>
      <c r="D78" s="66" t="s">
        <v>135</v>
      </c>
      <c r="E78" s="66" t="s">
        <v>10</v>
      </c>
      <c r="F78" s="66" t="s">
        <v>10</v>
      </c>
      <c r="G78" s="66">
        <f t="shared" si="2"/>
        <v>1</v>
      </c>
      <c r="H78" s="149"/>
      <c r="I78" s="66" t="s">
        <v>36</v>
      </c>
      <c r="J78" s="66">
        <f t="shared" si="4"/>
        <v>0</v>
      </c>
      <c r="K78" s="149"/>
      <c r="L78" s="79" t="s">
        <v>36</v>
      </c>
      <c r="M78" s="66" t="s">
        <v>36</v>
      </c>
      <c r="N78" s="66">
        <f t="shared" si="1"/>
        <v>1</v>
      </c>
      <c r="O78" s="149"/>
      <c r="P78" s="66" t="s">
        <v>138</v>
      </c>
      <c r="Q78" s="66" t="s">
        <v>139</v>
      </c>
      <c r="R78" s="66"/>
      <c r="S78" s="105"/>
      <c r="T78" s="105"/>
      <c r="U78" s="105"/>
      <c r="V78" s="105"/>
      <c r="W78" s="105"/>
    </row>
    <row r="79" spans="1:23" ht="18.75" customHeight="1" x14ac:dyDescent="0.3">
      <c r="A79" s="146"/>
      <c r="B79" s="65">
        <v>358566077086815</v>
      </c>
      <c r="C79" s="66" t="s">
        <v>134</v>
      </c>
      <c r="D79" s="66" t="s">
        <v>135</v>
      </c>
      <c r="E79" s="66" t="s">
        <v>10</v>
      </c>
      <c r="F79" s="66" t="s">
        <v>15</v>
      </c>
      <c r="G79" s="66">
        <f t="shared" si="2"/>
        <v>0</v>
      </c>
      <c r="H79" s="149"/>
      <c r="I79" s="66" t="s">
        <v>15</v>
      </c>
      <c r="J79" s="66">
        <f t="shared" si="4"/>
        <v>1</v>
      </c>
      <c r="K79" s="149"/>
      <c r="L79" s="76" t="s">
        <v>15</v>
      </c>
      <c r="M79" s="66" t="s">
        <v>15</v>
      </c>
      <c r="N79" s="66">
        <f t="shared" si="1"/>
        <v>1</v>
      </c>
      <c r="O79" s="149"/>
      <c r="P79" s="66" t="s">
        <v>140</v>
      </c>
      <c r="Q79" s="66" t="s">
        <v>141</v>
      </c>
      <c r="R79" s="66"/>
      <c r="S79" s="105"/>
      <c r="T79" s="105"/>
      <c r="U79" s="105"/>
      <c r="V79" s="105"/>
      <c r="W79" s="105"/>
    </row>
    <row r="80" spans="1:23" ht="18.75" customHeight="1" x14ac:dyDescent="0.3">
      <c r="A80" s="146"/>
      <c r="B80" s="65">
        <v>355768077430083</v>
      </c>
      <c r="C80" s="66" t="s">
        <v>134</v>
      </c>
      <c r="D80" s="66" t="s">
        <v>135</v>
      </c>
      <c r="E80" s="66" t="s">
        <v>10</v>
      </c>
      <c r="F80" s="66" t="s">
        <v>10</v>
      </c>
      <c r="G80" s="66">
        <f t="shared" si="2"/>
        <v>1</v>
      </c>
      <c r="H80" s="149"/>
      <c r="I80" s="66" t="s">
        <v>10</v>
      </c>
      <c r="J80" s="66">
        <f t="shared" si="4"/>
        <v>1</v>
      </c>
      <c r="K80" s="149"/>
      <c r="L80" s="76" t="s">
        <v>10</v>
      </c>
      <c r="M80" s="66" t="s">
        <v>10</v>
      </c>
      <c r="N80" s="66">
        <f t="shared" si="1"/>
        <v>1</v>
      </c>
      <c r="O80" s="149"/>
      <c r="P80" s="66" t="s">
        <v>142</v>
      </c>
      <c r="Q80" s="66" t="s">
        <v>143</v>
      </c>
      <c r="R80" s="66"/>
      <c r="S80" s="105"/>
      <c r="T80" s="105"/>
      <c r="U80" s="105"/>
      <c r="V80" s="105"/>
      <c r="W80" s="105"/>
    </row>
    <row r="81" spans="1:924" ht="18.75" customHeight="1" x14ac:dyDescent="0.3">
      <c r="A81" s="146"/>
      <c r="B81" s="65">
        <v>355767077142557</v>
      </c>
      <c r="C81" s="66" t="s">
        <v>134</v>
      </c>
      <c r="D81" s="66" t="s">
        <v>135</v>
      </c>
      <c r="E81" s="66" t="s">
        <v>10</v>
      </c>
      <c r="F81" s="66" t="s">
        <v>12</v>
      </c>
      <c r="G81" s="66">
        <f t="shared" si="2"/>
        <v>0</v>
      </c>
      <c r="H81" s="149"/>
      <c r="I81" s="66" t="s">
        <v>12</v>
      </c>
      <c r="J81" s="66">
        <f t="shared" si="4"/>
        <v>1</v>
      </c>
      <c r="K81" s="149"/>
      <c r="L81" s="79" t="s">
        <v>10</v>
      </c>
      <c r="M81" s="66" t="s">
        <v>10</v>
      </c>
      <c r="N81" s="66">
        <f t="shared" ref="N81:N179" si="5">IF(L81=M81,1,0)</f>
        <v>1</v>
      </c>
      <c r="O81" s="149"/>
      <c r="P81" s="66" t="s">
        <v>144</v>
      </c>
      <c r="Q81" s="66" t="s">
        <v>83</v>
      </c>
      <c r="R81" s="66"/>
      <c r="S81" s="105"/>
      <c r="T81" s="105"/>
      <c r="U81" s="105"/>
      <c r="V81" s="105"/>
      <c r="W81" s="105"/>
    </row>
    <row r="82" spans="1:924" ht="18.75" customHeight="1" x14ac:dyDescent="0.3">
      <c r="A82" s="146"/>
      <c r="B82" s="65">
        <v>355432075798336</v>
      </c>
      <c r="C82" s="66" t="s">
        <v>134</v>
      </c>
      <c r="D82" s="66" t="s">
        <v>135</v>
      </c>
      <c r="E82" s="66" t="s">
        <v>10</v>
      </c>
      <c r="F82" s="66" t="s">
        <v>15</v>
      </c>
      <c r="G82" s="66">
        <f t="shared" ref="G82:G180" si="6">IF(F82=E82,1,0)</f>
        <v>0</v>
      </c>
      <c r="H82" s="149"/>
      <c r="I82" s="66" t="s">
        <v>15</v>
      </c>
      <c r="J82" s="66">
        <f t="shared" si="4"/>
        <v>1</v>
      </c>
      <c r="K82" s="149"/>
      <c r="L82" s="76" t="s">
        <v>15</v>
      </c>
      <c r="M82" s="66" t="s">
        <v>36</v>
      </c>
      <c r="N82" s="66">
        <f t="shared" si="5"/>
        <v>0</v>
      </c>
      <c r="O82" s="149"/>
      <c r="P82" s="66" t="s">
        <v>145</v>
      </c>
      <c r="Q82" s="66" t="s">
        <v>146</v>
      </c>
      <c r="R82" s="66"/>
      <c r="S82" s="105"/>
      <c r="T82" s="105"/>
      <c r="U82" s="105"/>
      <c r="V82" s="105"/>
      <c r="W82" s="105"/>
    </row>
    <row r="83" spans="1:924" ht="18.75" customHeight="1" x14ac:dyDescent="0.3">
      <c r="A83" s="146"/>
      <c r="B83" s="65">
        <v>355691070359705</v>
      </c>
      <c r="C83" s="66" t="s">
        <v>134</v>
      </c>
      <c r="D83" s="66" t="s">
        <v>135</v>
      </c>
      <c r="E83" s="66" t="s">
        <v>10</v>
      </c>
      <c r="F83" s="66" t="s">
        <v>15</v>
      </c>
      <c r="G83" s="66">
        <f t="shared" si="6"/>
        <v>0</v>
      </c>
      <c r="H83" s="149"/>
      <c r="I83" s="66" t="s">
        <v>15</v>
      </c>
      <c r="J83" s="66">
        <f t="shared" si="4"/>
        <v>1</v>
      </c>
      <c r="K83" s="149"/>
      <c r="L83" s="76" t="s">
        <v>15</v>
      </c>
      <c r="M83" s="66" t="s">
        <v>36</v>
      </c>
      <c r="N83" s="66">
        <f t="shared" si="5"/>
        <v>0</v>
      </c>
      <c r="O83" s="149"/>
      <c r="P83" s="66" t="s">
        <v>147</v>
      </c>
      <c r="Q83" s="66" t="s">
        <v>148</v>
      </c>
      <c r="R83" s="66"/>
      <c r="S83" s="105"/>
      <c r="T83" s="105"/>
      <c r="U83" s="105"/>
      <c r="V83" s="105"/>
      <c r="W83" s="105"/>
    </row>
    <row r="84" spans="1:924" ht="18.75" customHeight="1" x14ac:dyDescent="0.3">
      <c r="A84" s="146"/>
      <c r="B84" s="65">
        <v>355430075955666</v>
      </c>
      <c r="C84" s="66" t="s">
        <v>134</v>
      </c>
      <c r="D84" s="66" t="s">
        <v>135</v>
      </c>
      <c r="E84" s="66" t="s">
        <v>10</v>
      </c>
      <c r="F84" s="80" t="s">
        <v>15</v>
      </c>
      <c r="G84" s="66">
        <f t="shared" si="6"/>
        <v>0</v>
      </c>
      <c r="H84" s="149"/>
      <c r="I84" s="66" t="s">
        <v>10</v>
      </c>
      <c r="J84" s="66">
        <f t="shared" si="4"/>
        <v>0</v>
      </c>
      <c r="K84" s="149"/>
      <c r="L84" s="76" t="s">
        <v>15</v>
      </c>
      <c r="M84" s="66" t="s">
        <v>15</v>
      </c>
      <c r="N84" s="66">
        <f t="shared" si="5"/>
        <v>1</v>
      </c>
      <c r="O84" s="149"/>
      <c r="P84" s="66" t="s">
        <v>149</v>
      </c>
      <c r="Q84" s="66" t="s">
        <v>150</v>
      </c>
      <c r="R84" s="66"/>
      <c r="S84" s="105"/>
      <c r="T84" s="105"/>
      <c r="U84" s="105"/>
      <c r="V84" s="105"/>
      <c r="W84" s="105"/>
    </row>
    <row r="85" spans="1:924" ht="18.75" customHeight="1" x14ac:dyDescent="0.3">
      <c r="A85" s="146"/>
      <c r="B85" s="65">
        <v>355767077205370</v>
      </c>
      <c r="C85" s="66" t="s">
        <v>134</v>
      </c>
      <c r="D85" s="66" t="s">
        <v>135</v>
      </c>
      <c r="E85" s="66" t="s">
        <v>10</v>
      </c>
      <c r="F85" s="66" t="s">
        <v>10</v>
      </c>
      <c r="G85" s="66">
        <f t="shared" si="6"/>
        <v>1</v>
      </c>
      <c r="H85" s="149"/>
      <c r="I85" s="66" t="s">
        <v>10</v>
      </c>
      <c r="J85" s="66">
        <f t="shared" si="4"/>
        <v>1</v>
      </c>
      <c r="K85" s="149"/>
      <c r="L85" s="79" t="s">
        <v>15</v>
      </c>
      <c r="M85" s="66" t="s">
        <v>15</v>
      </c>
      <c r="N85" s="66">
        <f t="shared" si="5"/>
        <v>1</v>
      </c>
      <c r="O85" s="149"/>
      <c r="P85" s="66" t="s">
        <v>151</v>
      </c>
      <c r="Q85" s="66" t="s">
        <v>152</v>
      </c>
      <c r="R85" s="66"/>
      <c r="S85" s="105"/>
      <c r="T85" s="105"/>
      <c r="U85" s="105"/>
      <c r="V85" s="105"/>
      <c r="W85" s="105"/>
    </row>
    <row r="86" spans="1:924" ht="18.75" customHeight="1" x14ac:dyDescent="0.3">
      <c r="A86" s="146"/>
      <c r="B86" s="65">
        <v>355763077254401</v>
      </c>
      <c r="C86" s="66" t="s">
        <v>134</v>
      </c>
      <c r="D86" s="66" t="s">
        <v>135</v>
      </c>
      <c r="E86" s="66" t="s">
        <v>10</v>
      </c>
      <c r="F86" s="66" t="s">
        <v>10</v>
      </c>
      <c r="G86" s="66">
        <f t="shared" si="6"/>
        <v>1</v>
      </c>
      <c r="H86" s="149"/>
      <c r="I86" s="66" t="s">
        <v>36</v>
      </c>
      <c r="J86" s="66">
        <f t="shared" si="4"/>
        <v>0</v>
      </c>
      <c r="K86" s="149"/>
      <c r="L86" s="76" t="s">
        <v>10</v>
      </c>
      <c r="M86" s="66" t="s">
        <v>10</v>
      </c>
      <c r="N86" s="66">
        <f t="shared" si="5"/>
        <v>1</v>
      </c>
      <c r="O86" s="149"/>
      <c r="P86" s="66" t="s">
        <v>153</v>
      </c>
      <c r="Q86" s="66" t="s">
        <v>154</v>
      </c>
      <c r="R86" s="66"/>
      <c r="S86" s="105"/>
      <c r="T86" s="105"/>
      <c r="U86" s="105"/>
      <c r="V86" s="105"/>
      <c r="W86" s="105"/>
    </row>
    <row r="87" spans="1:924" s="86" customFormat="1" ht="18.75" customHeight="1" x14ac:dyDescent="0.3">
      <c r="A87" s="125">
        <v>117</v>
      </c>
      <c r="B87" s="91">
        <v>355400084471468</v>
      </c>
      <c r="C87" s="92" t="s">
        <v>134</v>
      </c>
      <c r="D87" s="92" t="s">
        <v>227</v>
      </c>
      <c r="E87" s="92" t="s">
        <v>15</v>
      </c>
      <c r="F87" s="93" t="s">
        <v>36</v>
      </c>
      <c r="G87" s="92">
        <f t="shared" si="6"/>
        <v>0</v>
      </c>
      <c r="H87" s="124">
        <f>SUM(G87:G91)/COUNT(G87:G91)</f>
        <v>0.4</v>
      </c>
      <c r="I87" s="92" t="s">
        <v>36</v>
      </c>
      <c r="J87" s="92">
        <f>IF(F87=I87,1,0)</f>
        <v>1</v>
      </c>
      <c r="K87" s="124">
        <f>SUM(J87:J91)/COUNT(J87:J91)</f>
        <v>0.8</v>
      </c>
      <c r="L87" s="93" t="s">
        <v>36</v>
      </c>
      <c r="M87" s="92" t="s">
        <v>36</v>
      </c>
      <c r="N87" s="92">
        <f t="shared" ref="N87:N91" si="7">IF(M87=L87,1,0)</f>
        <v>1</v>
      </c>
      <c r="O87" s="124">
        <f>SUM(N87:N91)/COUNT(N87:N91)</f>
        <v>0.8</v>
      </c>
      <c r="P87" s="92"/>
      <c r="Q87" s="92"/>
      <c r="R87" s="92" t="s">
        <v>301</v>
      </c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A87" s="107"/>
      <c r="DB87" s="107"/>
      <c r="DC87" s="107"/>
      <c r="DD87" s="107"/>
      <c r="DE87" s="107"/>
      <c r="DF87" s="107"/>
      <c r="DG87" s="107"/>
      <c r="DH87" s="107"/>
      <c r="DI87" s="107"/>
      <c r="DJ87" s="107"/>
      <c r="DK87" s="107"/>
      <c r="DL87" s="107"/>
      <c r="DM87" s="107"/>
      <c r="DN87" s="107"/>
      <c r="DO87" s="107"/>
      <c r="DP87" s="107"/>
      <c r="DQ87" s="107"/>
      <c r="DR87" s="107"/>
      <c r="DS87" s="107"/>
      <c r="DT87" s="107"/>
      <c r="DU87" s="107"/>
      <c r="DV87" s="107"/>
      <c r="DW87" s="107"/>
      <c r="DX87" s="107"/>
      <c r="DY87" s="107"/>
      <c r="DZ87" s="107"/>
      <c r="EA87" s="107"/>
      <c r="EB87" s="107"/>
      <c r="EC87" s="107"/>
      <c r="ED87" s="107"/>
      <c r="EE87" s="107"/>
      <c r="EF87" s="107"/>
      <c r="EG87" s="107"/>
      <c r="EH87" s="107"/>
      <c r="EI87" s="107"/>
      <c r="EJ87" s="107"/>
      <c r="EK87" s="107"/>
      <c r="EL87" s="107"/>
      <c r="EM87" s="107"/>
      <c r="EN87" s="107"/>
      <c r="EO87" s="107"/>
      <c r="EP87" s="107"/>
      <c r="EQ87" s="107"/>
      <c r="ER87" s="107"/>
      <c r="ES87" s="107"/>
      <c r="ET87" s="107"/>
      <c r="EU87" s="107"/>
      <c r="EV87" s="107"/>
      <c r="EW87" s="107"/>
      <c r="EX87" s="107"/>
      <c r="EY87" s="107"/>
      <c r="EZ87" s="107"/>
      <c r="FA87" s="107"/>
      <c r="FB87" s="107"/>
      <c r="FC87" s="107"/>
      <c r="FD87" s="107"/>
      <c r="FE87" s="107"/>
      <c r="FF87" s="107"/>
      <c r="FG87" s="107"/>
      <c r="FH87" s="107"/>
      <c r="FI87" s="107"/>
      <c r="FJ87" s="107"/>
      <c r="FK87" s="107"/>
      <c r="FL87" s="107"/>
      <c r="FM87" s="107"/>
      <c r="FN87" s="107"/>
      <c r="FO87" s="107"/>
      <c r="FP87" s="107"/>
      <c r="FQ87" s="107"/>
      <c r="FR87" s="107"/>
      <c r="FS87" s="107"/>
      <c r="FT87" s="107"/>
      <c r="FU87" s="107"/>
      <c r="FV87" s="107"/>
      <c r="FW87" s="107"/>
      <c r="FX87" s="107"/>
      <c r="FY87" s="107"/>
      <c r="FZ87" s="107"/>
      <c r="GA87" s="107"/>
      <c r="GB87" s="107"/>
      <c r="GC87" s="107"/>
      <c r="GD87" s="107"/>
      <c r="GE87" s="107"/>
      <c r="GF87" s="107"/>
      <c r="GG87" s="107"/>
      <c r="GH87" s="107"/>
      <c r="GI87" s="107"/>
      <c r="GJ87" s="107"/>
      <c r="GK87" s="107"/>
      <c r="GL87" s="107"/>
      <c r="GM87" s="107"/>
      <c r="GN87" s="107"/>
      <c r="GO87" s="107"/>
      <c r="GP87" s="107"/>
      <c r="GQ87" s="107"/>
      <c r="GR87" s="107"/>
      <c r="GS87" s="107"/>
      <c r="GT87" s="107"/>
      <c r="GU87" s="107"/>
      <c r="GV87" s="107"/>
      <c r="GW87" s="107"/>
      <c r="GX87" s="107"/>
      <c r="GY87" s="107"/>
      <c r="GZ87" s="107"/>
      <c r="HA87" s="107"/>
      <c r="HB87" s="107"/>
      <c r="HC87" s="107"/>
      <c r="HD87" s="107"/>
      <c r="HE87" s="107"/>
      <c r="HF87" s="107"/>
      <c r="HG87" s="107"/>
      <c r="HH87" s="107"/>
      <c r="HI87" s="107"/>
      <c r="HJ87" s="107"/>
      <c r="HK87" s="107"/>
      <c r="HL87" s="107"/>
      <c r="HM87" s="107"/>
      <c r="HN87" s="107"/>
      <c r="HO87" s="107"/>
      <c r="HP87" s="107"/>
      <c r="HQ87" s="107"/>
      <c r="HR87" s="107"/>
      <c r="HS87" s="107"/>
      <c r="HT87" s="107"/>
      <c r="HU87" s="107"/>
      <c r="HV87" s="107"/>
      <c r="HW87" s="107"/>
      <c r="HX87" s="107"/>
      <c r="HY87" s="107"/>
      <c r="HZ87" s="107"/>
      <c r="IA87" s="107"/>
      <c r="IB87" s="107"/>
      <c r="IC87" s="107"/>
      <c r="ID87" s="107"/>
      <c r="IE87" s="107"/>
      <c r="IF87" s="107"/>
      <c r="IG87" s="107"/>
      <c r="IH87" s="107"/>
      <c r="II87" s="107"/>
      <c r="IJ87" s="107"/>
      <c r="IK87" s="107"/>
      <c r="IL87" s="107"/>
      <c r="IM87" s="107"/>
      <c r="IN87" s="107"/>
      <c r="IO87" s="107"/>
      <c r="IP87" s="107"/>
      <c r="IQ87" s="107"/>
      <c r="IR87" s="107"/>
      <c r="IS87" s="107"/>
      <c r="IT87" s="107"/>
      <c r="IU87" s="107"/>
      <c r="IV87" s="107"/>
      <c r="IW87" s="107"/>
      <c r="IX87" s="107"/>
      <c r="IY87" s="107"/>
      <c r="IZ87" s="107"/>
      <c r="JA87" s="107"/>
      <c r="JB87" s="107"/>
      <c r="JC87" s="107"/>
      <c r="JD87" s="107"/>
      <c r="JE87" s="107"/>
      <c r="JF87" s="107"/>
      <c r="JG87" s="107"/>
      <c r="JH87" s="107"/>
      <c r="JI87" s="107"/>
      <c r="JJ87" s="107"/>
      <c r="JK87" s="107"/>
      <c r="JL87" s="107"/>
      <c r="JM87" s="107"/>
      <c r="JN87" s="107"/>
      <c r="JO87" s="107"/>
      <c r="JP87" s="107"/>
      <c r="JQ87" s="107"/>
      <c r="JR87" s="107"/>
      <c r="JS87" s="107"/>
      <c r="JT87" s="107"/>
      <c r="JU87" s="107"/>
      <c r="JV87" s="107"/>
      <c r="JW87" s="107"/>
      <c r="JX87" s="107"/>
      <c r="JY87" s="107"/>
      <c r="JZ87" s="107"/>
      <c r="KA87" s="107"/>
      <c r="KB87" s="107"/>
      <c r="KC87" s="107"/>
      <c r="KD87" s="107"/>
      <c r="KE87" s="107"/>
      <c r="KF87" s="107"/>
      <c r="KG87" s="107"/>
      <c r="KH87" s="107"/>
      <c r="KI87" s="107"/>
      <c r="KJ87" s="107"/>
      <c r="KK87" s="107"/>
      <c r="KL87" s="107"/>
      <c r="KM87" s="107"/>
      <c r="KN87" s="107"/>
      <c r="KO87" s="107"/>
      <c r="KP87" s="107"/>
      <c r="KQ87" s="107"/>
      <c r="KR87" s="107"/>
      <c r="KS87" s="107"/>
      <c r="KT87" s="107"/>
      <c r="KU87" s="107"/>
      <c r="KV87" s="107"/>
      <c r="KW87" s="107"/>
      <c r="KX87" s="107"/>
      <c r="KY87" s="107"/>
      <c r="KZ87" s="107"/>
      <c r="LA87" s="107"/>
      <c r="LB87" s="107"/>
      <c r="LC87" s="107"/>
      <c r="LD87" s="107"/>
      <c r="LE87" s="107"/>
      <c r="LF87" s="107"/>
      <c r="LG87" s="107"/>
      <c r="LH87" s="107"/>
      <c r="LI87" s="107"/>
      <c r="LJ87" s="107"/>
      <c r="LK87" s="107"/>
      <c r="LL87" s="107"/>
      <c r="LM87" s="107"/>
      <c r="LN87" s="107"/>
      <c r="LO87" s="107"/>
      <c r="LP87" s="107"/>
      <c r="LQ87" s="107"/>
      <c r="LR87" s="107"/>
      <c r="LS87" s="107"/>
      <c r="LT87" s="107"/>
      <c r="LU87" s="107"/>
      <c r="LV87" s="107"/>
      <c r="LW87" s="107"/>
      <c r="LX87" s="107"/>
      <c r="LY87" s="107"/>
      <c r="LZ87" s="107"/>
      <c r="MA87" s="107"/>
      <c r="MB87" s="107"/>
      <c r="MC87" s="107"/>
      <c r="MD87" s="107"/>
      <c r="ME87" s="107"/>
      <c r="MF87" s="107"/>
      <c r="MG87" s="107"/>
      <c r="MH87" s="107"/>
      <c r="MI87" s="107"/>
      <c r="MJ87" s="107"/>
      <c r="MK87" s="107"/>
      <c r="ML87" s="107"/>
      <c r="MM87" s="107"/>
      <c r="MN87" s="107"/>
      <c r="MO87" s="107"/>
      <c r="MP87" s="107"/>
      <c r="MQ87" s="107"/>
      <c r="MR87" s="107"/>
      <c r="MS87" s="107"/>
      <c r="MT87" s="107"/>
      <c r="MU87" s="107"/>
      <c r="MV87" s="107"/>
      <c r="MW87" s="107"/>
      <c r="MX87" s="107"/>
      <c r="MY87" s="107"/>
      <c r="MZ87" s="107"/>
      <c r="NA87" s="107"/>
      <c r="NB87" s="107"/>
      <c r="NC87" s="107"/>
      <c r="ND87" s="107"/>
      <c r="NE87" s="107"/>
      <c r="NF87" s="107"/>
      <c r="NG87" s="107"/>
      <c r="NH87" s="107"/>
      <c r="NI87" s="107"/>
      <c r="NJ87" s="107"/>
      <c r="NK87" s="107"/>
      <c r="NL87" s="107"/>
      <c r="NM87" s="107"/>
      <c r="NN87" s="107"/>
      <c r="NO87" s="107"/>
      <c r="NP87" s="107"/>
      <c r="NQ87" s="107"/>
      <c r="NR87" s="107"/>
      <c r="NS87" s="107"/>
      <c r="NT87" s="107"/>
      <c r="NU87" s="107"/>
      <c r="NV87" s="107"/>
      <c r="NW87" s="107"/>
      <c r="NX87" s="107"/>
      <c r="NY87" s="107"/>
      <c r="NZ87" s="107"/>
      <c r="OA87" s="107"/>
      <c r="OB87" s="107"/>
      <c r="OC87" s="107"/>
      <c r="OD87" s="107"/>
      <c r="OE87" s="107"/>
      <c r="OF87" s="107"/>
      <c r="OG87" s="107"/>
      <c r="OH87" s="107"/>
      <c r="OI87" s="107"/>
      <c r="OJ87" s="107"/>
      <c r="OK87" s="107"/>
      <c r="OL87" s="107"/>
      <c r="OM87" s="107"/>
      <c r="ON87" s="107"/>
      <c r="OO87" s="107"/>
      <c r="OP87" s="107"/>
      <c r="OQ87" s="107"/>
      <c r="OR87" s="107"/>
      <c r="OS87" s="107"/>
      <c r="OT87" s="107"/>
      <c r="OU87" s="107"/>
      <c r="OV87" s="107"/>
      <c r="OW87" s="107"/>
      <c r="OX87" s="107"/>
      <c r="OY87" s="107"/>
      <c r="OZ87" s="107"/>
      <c r="PA87" s="107"/>
      <c r="PB87" s="107"/>
      <c r="PC87" s="107"/>
      <c r="PD87" s="107"/>
      <c r="PE87" s="107"/>
      <c r="PF87" s="107"/>
      <c r="PG87" s="107"/>
      <c r="PH87" s="107"/>
      <c r="PI87" s="107"/>
      <c r="PJ87" s="107"/>
      <c r="PK87" s="107"/>
      <c r="PL87" s="107"/>
      <c r="PM87" s="107"/>
      <c r="PN87" s="107"/>
      <c r="PO87" s="107"/>
      <c r="PP87" s="107"/>
      <c r="PQ87" s="107"/>
      <c r="PR87" s="107"/>
      <c r="PS87" s="107"/>
      <c r="PT87" s="107"/>
      <c r="PU87" s="107"/>
      <c r="PV87" s="107"/>
      <c r="PW87" s="107"/>
      <c r="PX87" s="107"/>
      <c r="PY87" s="107"/>
      <c r="PZ87" s="107"/>
      <c r="QA87" s="107"/>
      <c r="QB87" s="107"/>
      <c r="QC87" s="107"/>
      <c r="QD87" s="107"/>
      <c r="QE87" s="107"/>
      <c r="QF87" s="107"/>
      <c r="QG87" s="107"/>
      <c r="QH87" s="107"/>
      <c r="QI87" s="107"/>
      <c r="QJ87" s="107"/>
      <c r="QK87" s="107"/>
      <c r="QL87" s="107"/>
      <c r="QM87" s="107"/>
      <c r="QN87" s="107"/>
      <c r="QO87" s="107"/>
      <c r="QP87" s="107"/>
      <c r="QQ87" s="107"/>
      <c r="QR87" s="107"/>
      <c r="QS87" s="107"/>
      <c r="QT87" s="107"/>
      <c r="QU87" s="107"/>
      <c r="QV87" s="107"/>
      <c r="QW87" s="107"/>
      <c r="QX87" s="107"/>
      <c r="QY87" s="107"/>
      <c r="QZ87" s="107"/>
      <c r="RA87" s="107"/>
      <c r="RB87" s="107"/>
      <c r="RC87" s="107"/>
      <c r="RD87" s="107"/>
      <c r="RE87" s="107"/>
      <c r="RF87" s="107"/>
      <c r="RG87" s="107"/>
      <c r="RH87" s="107"/>
      <c r="RI87" s="107"/>
      <c r="RJ87" s="107"/>
      <c r="RK87" s="107"/>
      <c r="RL87" s="107"/>
      <c r="RM87" s="107"/>
      <c r="RN87" s="107"/>
      <c r="RO87" s="107"/>
      <c r="RP87" s="107"/>
      <c r="RQ87" s="107"/>
      <c r="RR87" s="107"/>
      <c r="RS87" s="107"/>
      <c r="RT87" s="107"/>
      <c r="RU87" s="107"/>
      <c r="RV87" s="107"/>
      <c r="RW87" s="107"/>
      <c r="RX87" s="107"/>
      <c r="RY87" s="107"/>
      <c r="RZ87" s="107"/>
      <c r="SA87" s="107"/>
      <c r="SB87" s="107"/>
      <c r="SC87" s="107"/>
      <c r="SD87" s="107"/>
      <c r="SE87" s="107"/>
      <c r="SF87" s="107"/>
      <c r="SG87" s="107"/>
      <c r="SH87" s="107"/>
      <c r="SI87" s="107"/>
      <c r="SJ87" s="107"/>
      <c r="SK87" s="107"/>
      <c r="SL87" s="107"/>
      <c r="SM87" s="107"/>
      <c r="SN87" s="107"/>
      <c r="SO87" s="107"/>
      <c r="SP87" s="107"/>
      <c r="SQ87" s="107"/>
      <c r="SR87" s="107"/>
      <c r="SS87" s="107"/>
      <c r="ST87" s="107"/>
      <c r="SU87" s="107"/>
      <c r="SV87" s="107"/>
      <c r="SW87" s="107"/>
      <c r="SX87" s="107"/>
      <c r="SY87" s="107"/>
      <c r="SZ87" s="107"/>
      <c r="TA87" s="107"/>
      <c r="TB87" s="107"/>
      <c r="TC87" s="107"/>
      <c r="TD87" s="107"/>
      <c r="TE87" s="107"/>
      <c r="TF87" s="107"/>
      <c r="TG87" s="107"/>
      <c r="TH87" s="107"/>
      <c r="TI87" s="107"/>
      <c r="TJ87" s="107"/>
      <c r="TK87" s="107"/>
      <c r="TL87" s="107"/>
      <c r="TM87" s="107"/>
      <c r="TN87" s="107"/>
      <c r="TO87" s="107"/>
      <c r="TP87" s="107"/>
      <c r="TQ87" s="107"/>
      <c r="TR87" s="107"/>
      <c r="TS87" s="107"/>
      <c r="TT87" s="107"/>
      <c r="TU87" s="107"/>
      <c r="TV87" s="107"/>
      <c r="TW87" s="107"/>
      <c r="TX87" s="107"/>
      <c r="TY87" s="107"/>
      <c r="TZ87" s="107"/>
      <c r="UA87" s="107"/>
      <c r="UB87" s="107"/>
      <c r="UC87" s="107"/>
      <c r="UD87" s="107"/>
      <c r="UE87" s="107"/>
      <c r="UF87" s="107"/>
      <c r="UG87" s="107"/>
      <c r="UH87" s="107"/>
      <c r="UI87" s="107"/>
      <c r="UJ87" s="107"/>
      <c r="UK87" s="107"/>
      <c r="UL87" s="107"/>
      <c r="UM87" s="107"/>
      <c r="UN87" s="107"/>
      <c r="UO87" s="107"/>
      <c r="UP87" s="107"/>
      <c r="UQ87" s="107"/>
      <c r="UR87" s="107"/>
      <c r="US87" s="107"/>
      <c r="UT87" s="107"/>
      <c r="UU87" s="107"/>
      <c r="UV87" s="107"/>
      <c r="UW87" s="107"/>
      <c r="UX87" s="107"/>
      <c r="UY87" s="107"/>
      <c r="UZ87" s="107"/>
      <c r="VA87" s="107"/>
      <c r="VB87" s="107"/>
      <c r="VC87" s="107"/>
      <c r="VD87" s="107"/>
      <c r="VE87" s="107"/>
      <c r="VF87" s="107"/>
      <c r="VG87" s="107"/>
      <c r="VH87" s="107"/>
      <c r="VI87" s="107"/>
      <c r="VJ87" s="107"/>
      <c r="VK87" s="107"/>
      <c r="VL87" s="107"/>
      <c r="VM87" s="107"/>
      <c r="VN87" s="107"/>
      <c r="VO87" s="107"/>
      <c r="VP87" s="107"/>
      <c r="VQ87" s="107"/>
      <c r="VR87" s="107"/>
      <c r="VS87" s="107"/>
      <c r="VT87" s="107"/>
      <c r="VU87" s="107"/>
      <c r="VV87" s="107"/>
      <c r="VW87" s="107"/>
      <c r="VX87" s="107"/>
      <c r="VY87" s="107"/>
      <c r="VZ87" s="107"/>
      <c r="WA87" s="107"/>
      <c r="WB87" s="107"/>
      <c r="WC87" s="107"/>
      <c r="WD87" s="107"/>
      <c r="WE87" s="107"/>
      <c r="WF87" s="107"/>
      <c r="WG87" s="107"/>
      <c r="WH87" s="107"/>
      <c r="WI87" s="107"/>
      <c r="WJ87" s="107"/>
      <c r="WK87" s="107"/>
      <c r="WL87" s="107"/>
      <c r="WM87" s="107"/>
      <c r="WN87" s="107"/>
      <c r="WO87" s="107"/>
      <c r="WP87" s="107"/>
      <c r="WQ87" s="107"/>
      <c r="WR87" s="107"/>
      <c r="WS87" s="107"/>
      <c r="WT87" s="107"/>
      <c r="WU87" s="107"/>
      <c r="WV87" s="107"/>
      <c r="WW87" s="107"/>
      <c r="WX87" s="107"/>
      <c r="WY87" s="107"/>
      <c r="WZ87" s="107"/>
      <c r="XA87" s="107"/>
      <c r="XB87" s="107"/>
      <c r="XC87" s="107"/>
      <c r="XD87" s="107"/>
      <c r="XE87" s="107"/>
      <c r="XF87" s="107"/>
      <c r="XG87" s="107"/>
      <c r="XH87" s="107"/>
      <c r="XI87" s="107"/>
      <c r="XJ87" s="107"/>
      <c r="XK87" s="107"/>
      <c r="XL87" s="107"/>
      <c r="XM87" s="107"/>
      <c r="XN87" s="107"/>
      <c r="XO87" s="107"/>
      <c r="XP87" s="107"/>
      <c r="XQ87" s="107"/>
      <c r="XR87" s="107"/>
      <c r="XS87" s="107"/>
      <c r="XT87" s="107"/>
      <c r="XU87" s="107"/>
      <c r="XV87" s="107"/>
      <c r="XW87" s="107"/>
      <c r="XX87" s="107"/>
      <c r="XY87" s="107"/>
      <c r="XZ87" s="107"/>
      <c r="YA87" s="107"/>
      <c r="YB87" s="107"/>
      <c r="YC87" s="107"/>
      <c r="YD87" s="107"/>
      <c r="YE87" s="107"/>
      <c r="YF87" s="107"/>
      <c r="YG87" s="107"/>
      <c r="YH87" s="107"/>
      <c r="YI87" s="107"/>
      <c r="YJ87" s="107"/>
      <c r="YK87" s="107"/>
      <c r="YL87" s="107"/>
      <c r="YM87" s="107"/>
      <c r="YN87" s="107"/>
      <c r="YO87" s="107"/>
      <c r="YP87" s="107"/>
      <c r="YQ87" s="107"/>
      <c r="YR87" s="107"/>
      <c r="YS87" s="107"/>
      <c r="YT87" s="107"/>
      <c r="YU87" s="107"/>
      <c r="YV87" s="107"/>
      <c r="YW87" s="107"/>
      <c r="YX87" s="107"/>
      <c r="YY87" s="107"/>
      <c r="YZ87" s="107"/>
      <c r="ZA87" s="107"/>
      <c r="ZB87" s="107"/>
      <c r="ZC87" s="107"/>
      <c r="ZD87" s="107"/>
      <c r="ZE87" s="107"/>
      <c r="ZF87" s="107"/>
      <c r="ZG87" s="107"/>
      <c r="ZH87" s="107"/>
      <c r="ZI87" s="107"/>
      <c r="ZJ87" s="107"/>
      <c r="ZK87" s="107"/>
      <c r="ZL87" s="107"/>
      <c r="ZM87" s="107"/>
      <c r="ZN87" s="107"/>
      <c r="ZO87" s="107"/>
      <c r="ZP87" s="107"/>
      <c r="ZQ87" s="107"/>
      <c r="ZR87" s="107"/>
      <c r="ZS87" s="107"/>
      <c r="ZT87" s="107"/>
      <c r="ZU87" s="107"/>
      <c r="ZV87" s="107"/>
      <c r="ZW87" s="107"/>
      <c r="ZX87" s="107"/>
      <c r="ZY87" s="107"/>
      <c r="ZZ87" s="107"/>
      <c r="AAA87" s="107"/>
      <c r="AAB87" s="107"/>
      <c r="AAC87" s="107"/>
      <c r="AAD87" s="107"/>
      <c r="AAE87" s="107"/>
      <c r="AAF87" s="107"/>
      <c r="AAG87" s="107"/>
      <c r="AAH87" s="107"/>
      <c r="AAI87" s="107"/>
      <c r="AAJ87" s="107"/>
      <c r="AAK87" s="107"/>
      <c r="AAL87" s="107"/>
      <c r="AAM87" s="107"/>
      <c r="AAN87" s="107"/>
      <c r="AAO87" s="107"/>
      <c r="AAP87" s="107"/>
      <c r="AAQ87" s="107"/>
      <c r="AAR87" s="107"/>
      <c r="AAS87" s="107"/>
      <c r="AAT87" s="107"/>
      <c r="AAU87" s="107"/>
      <c r="AAV87" s="107"/>
      <c r="AAW87" s="107"/>
      <c r="AAX87" s="107"/>
      <c r="AAY87" s="107"/>
      <c r="AAZ87" s="107"/>
      <c r="ABA87" s="107"/>
      <c r="ABB87" s="107"/>
      <c r="ABC87" s="107"/>
      <c r="ABD87" s="107"/>
      <c r="ABE87" s="107"/>
      <c r="ABF87" s="107"/>
      <c r="ABG87" s="107"/>
      <c r="ABH87" s="107"/>
      <c r="ABI87" s="107"/>
      <c r="ABJ87" s="107"/>
      <c r="ABK87" s="107"/>
      <c r="ABL87" s="107"/>
      <c r="ABM87" s="107"/>
      <c r="ABN87" s="107"/>
      <c r="ABO87" s="107"/>
      <c r="ABP87" s="107"/>
      <c r="ABQ87" s="107"/>
      <c r="ABR87" s="107"/>
      <c r="ABS87" s="107"/>
      <c r="ABT87" s="107"/>
      <c r="ABU87" s="107"/>
      <c r="ABV87" s="107"/>
      <c r="ABW87" s="107"/>
      <c r="ABX87" s="107"/>
      <c r="ABY87" s="107"/>
      <c r="ABZ87" s="107"/>
      <c r="ACA87" s="107"/>
      <c r="ACB87" s="107"/>
      <c r="ACC87" s="107"/>
      <c r="ACD87" s="107"/>
      <c r="ACE87" s="107"/>
      <c r="ACF87" s="107"/>
      <c r="ACG87" s="107"/>
      <c r="ACH87" s="107"/>
      <c r="ACI87" s="107"/>
      <c r="ACJ87" s="107"/>
      <c r="ACK87" s="107"/>
      <c r="ACL87" s="107"/>
      <c r="ACM87" s="107"/>
      <c r="ACN87" s="107"/>
      <c r="ACO87" s="107"/>
      <c r="ACP87" s="107"/>
      <c r="ACQ87" s="107"/>
      <c r="ACR87" s="107"/>
      <c r="ACS87" s="107"/>
      <c r="ACT87" s="107"/>
      <c r="ACU87" s="107"/>
      <c r="ACV87" s="107"/>
      <c r="ACW87" s="107"/>
      <c r="ACX87" s="107"/>
      <c r="ACY87" s="107"/>
      <c r="ACZ87" s="107"/>
      <c r="ADA87" s="107"/>
      <c r="ADB87" s="107"/>
      <c r="ADC87" s="107"/>
      <c r="ADD87" s="107"/>
      <c r="ADE87" s="107"/>
      <c r="ADF87" s="107"/>
      <c r="ADG87" s="107"/>
      <c r="ADH87" s="107"/>
      <c r="ADI87" s="107"/>
      <c r="ADJ87" s="107"/>
      <c r="ADK87" s="107"/>
      <c r="ADL87" s="107"/>
      <c r="ADM87" s="107"/>
      <c r="ADN87" s="107"/>
      <c r="ADO87" s="107"/>
      <c r="ADP87" s="107"/>
      <c r="ADQ87" s="107"/>
      <c r="ADR87" s="107"/>
      <c r="ADS87" s="107"/>
      <c r="ADT87" s="107"/>
      <c r="ADU87" s="107"/>
      <c r="ADV87" s="107"/>
      <c r="ADW87" s="107"/>
      <c r="ADX87" s="107"/>
      <c r="ADY87" s="107"/>
      <c r="ADZ87" s="107"/>
      <c r="AEA87" s="107"/>
      <c r="AEB87" s="107"/>
      <c r="AEC87" s="107"/>
      <c r="AED87" s="107"/>
      <c r="AEE87" s="107"/>
      <c r="AEF87" s="107"/>
      <c r="AEG87" s="107"/>
      <c r="AEH87" s="107"/>
      <c r="AEI87" s="107"/>
      <c r="AEJ87" s="107"/>
      <c r="AEK87" s="107"/>
      <c r="AEL87" s="107"/>
      <c r="AEM87" s="107"/>
      <c r="AEN87" s="107"/>
      <c r="AEO87" s="107"/>
      <c r="AEP87" s="107"/>
      <c r="AEQ87" s="107"/>
      <c r="AER87" s="107"/>
      <c r="AES87" s="107"/>
      <c r="AET87" s="107"/>
      <c r="AEU87" s="107"/>
      <c r="AEV87" s="107"/>
      <c r="AEW87" s="107"/>
      <c r="AEX87" s="107"/>
      <c r="AEY87" s="107"/>
      <c r="AEZ87" s="107"/>
      <c r="AFA87" s="107"/>
      <c r="AFB87" s="107"/>
      <c r="AFC87" s="107"/>
      <c r="AFD87" s="107"/>
      <c r="AFE87" s="107"/>
      <c r="AFF87" s="107"/>
      <c r="AFG87" s="107"/>
      <c r="AFH87" s="107"/>
      <c r="AFI87" s="107"/>
      <c r="AFJ87" s="107"/>
      <c r="AFK87" s="107"/>
      <c r="AFL87" s="107"/>
      <c r="AFM87" s="107"/>
      <c r="AFN87" s="107"/>
      <c r="AFO87" s="107"/>
      <c r="AFP87" s="107"/>
      <c r="AFQ87" s="107"/>
      <c r="AFR87" s="107"/>
      <c r="AFS87" s="107"/>
      <c r="AFT87" s="107"/>
      <c r="AFU87" s="107"/>
      <c r="AFV87" s="107"/>
      <c r="AFW87" s="107"/>
      <c r="AFX87" s="107"/>
      <c r="AFY87" s="107"/>
      <c r="AFZ87" s="107"/>
      <c r="AGA87" s="107"/>
      <c r="AGB87" s="107"/>
      <c r="AGC87" s="107"/>
      <c r="AGD87" s="107"/>
      <c r="AGE87" s="107"/>
      <c r="AGF87" s="107"/>
      <c r="AGG87" s="107"/>
      <c r="AGH87" s="107"/>
      <c r="AGI87" s="107"/>
      <c r="AGJ87" s="107"/>
      <c r="AGK87" s="107"/>
      <c r="AGL87" s="107"/>
      <c r="AGM87" s="107"/>
      <c r="AGN87" s="107"/>
      <c r="AGO87" s="107"/>
      <c r="AGP87" s="107"/>
      <c r="AGQ87" s="107"/>
      <c r="AGR87" s="107"/>
      <c r="AGS87" s="107"/>
      <c r="AGT87" s="107"/>
      <c r="AGU87" s="107"/>
      <c r="AGV87" s="107"/>
      <c r="AGW87" s="107"/>
      <c r="AGX87" s="107"/>
      <c r="AGY87" s="107"/>
      <c r="AGZ87" s="107"/>
      <c r="AHA87" s="107"/>
      <c r="AHB87" s="107"/>
      <c r="AHC87" s="107"/>
      <c r="AHD87" s="107"/>
      <c r="AHE87" s="107"/>
      <c r="AHF87" s="107"/>
      <c r="AHG87" s="107"/>
      <c r="AHH87" s="107"/>
      <c r="AHI87" s="107"/>
      <c r="AHJ87" s="107"/>
      <c r="AHK87" s="107"/>
      <c r="AHL87" s="107"/>
      <c r="AHM87" s="107"/>
      <c r="AHN87" s="107"/>
      <c r="AHO87" s="107"/>
      <c r="AHP87" s="107"/>
      <c r="AHQ87" s="107"/>
      <c r="AHR87" s="107"/>
      <c r="AHS87" s="107"/>
      <c r="AHT87" s="107"/>
      <c r="AHU87" s="107"/>
      <c r="AHV87" s="107"/>
      <c r="AHW87" s="107"/>
      <c r="AHX87" s="107"/>
      <c r="AHY87" s="107"/>
      <c r="AHZ87" s="107"/>
      <c r="AIA87" s="107"/>
      <c r="AIB87" s="107"/>
      <c r="AIC87" s="107"/>
      <c r="AID87" s="107"/>
      <c r="AIE87" s="107"/>
      <c r="AIF87" s="107"/>
      <c r="AIG87" s="107"/>
      <c r="AIH87" s="107"/>
      <c r="AII87" s="107"/>
      <c r="AIJ87" s="107"/>
      <c r="AIK87" s="107"/>
      <c r="AIL87" s="107"/>
      <c r="AIM87" s="107"/>
      <c r="AIN87" s="107"/>
    </row>
    <row r="88" spans="1:924" s="86" customFormat="1" ht="18.75" customHeight="1" x14ac:dyDescent="0.3">
      <c r="A88" s="125"/>
      <c r="B88" s="91">
        <v>355399089714171</v>
      </c>
      <c r="C88" s="92" t="s">
        <v>134</v>
      </c>
      <c r="D88" s="92" t="s">
        <v>227</v>
      </c>
      <c r="E88" s="92" t="s">
        <v>15</v>
      </c>
      <c r="F88" s="93" t="s">
        <v>36</v>
      </c>
      <c r="G88" s="92">
        <f t="shared" si="6"/>
        <v>0</v>
      </c>
      <c r="H88" s="124"/>
      <c r="I88" s="92" t="s">
        <v>15</v>
      </c>
      <c r="J88" s="92">
        <f>IF(F88=I88,1,0)</f>
        <v>0</v>
      </c>
      <c r="K88" s="124"/>
      <c r="L88" s="93" t="s">
        <v>36</v>
      </c>
      <c r="M88" s="92" t="s">
        <v>15</v>
      </c>
      <c r="N88" s="92">
        <f t="shared" si="7"/>
        <v>0</v>
      </c>
      <c r="O88" s="124"/>
      <c r="P88" s="92"/>
      <c r="Q88" s="92"/>
      <c r="R88" s="92" t="s">
        <v>460</v>
      </c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  <c r="DD88" s="107"/>
      <c r="DE88" s="107"/>
      <c r="DF88" s="107"/>
      <c r="DG88" s="107"/>
      <c r="DH88" s="107"/>
      <c r="DI88" s="107"/>
      <c r="DJ88" s="107"/>
      <c r="DK88" s="107"/>
      <c r="DL88" s="107"/>
      <c r="DM88" s="107"/>
      <c r="DN88" s="107"/>
      <c r="DO88" s="107"/>
      <c r="DP88" s="107"/>
      <c r="DQ88" s="107"/>
      <c r="DR88" s="107"/>
      <c r="DS88" s="107"/>
      <c r="DT88" s="107"/>
      <c r="DU88" s="107"/>
      <c r="DV88" s="107"/>
      <c r="DW88" s="107"/>
      <c r="DX88" s="107"/>
      <c r="DY88" s="107"/>
      <c r="DZ88" s="107"/>
      <c r="EA88" s="107"/>
      <c r="EB88" s="107"/>
      <c r="EC88" s="107"/>
      <c r="ED88" s="107"/>
      <c r="EE88" s="107"/>
      <c r="EF88" s="107"/>
      <c r="EG88" s="107"/>
      <c r="EH88" s="107"/>
      <c r="EI88" s="107"/>
      <c r="EJ88" s="107"/>
      <c r="EK88" s="107"/>
      <c r="EL88" s="107"/>
      <c r="EM88" s="107"/>
      <c r="EN88" s="107"/>
      <c r="EO88" s="107"/>
      <c r="EP88" s="107"/>
      <c r="EQ88" s="107"/>
      <c r="ER88" s="107"/>
      <c r="ES88" s="107"/>
      <c r="ET88" s="107"/>
      <c r="EU88" s="107"/>
      <c r="EV88" s="107"/>
      <c r="EW88" s="107"/>
      <c r="EX88" s="107"/>
      <c r="EY88" s="107"/>
      <c r="EZ88" s="107"/>
      <c r="FA88" s="107"/>
      <c r="FB88" s="107"/>
      <c r="FC88" s="107"/>
      <c r="FD88" s="107"/>
      <c r="FE88" s="107"/>
      <c r="FF88" s="107"/>
      <c r="FG88" s="107"/>
      <c r="FH88" s="107"/>
      <c r="FI88" s="107"/>
      <c r="FJ88" s="107"/>
      <c r="FK88" s="107"/>
      <c r="FL88" s="107"/>
      <c r="FM88" s="107"/>
      <c r="FN88" s="107"/>
      <c r="FO88" s="107"/>
      <c r="FP88" s="107"/>
      <c r="FQ88" s="107"/>
      <c r="FR88" s="107"/>
      <c r="FS88" s="107"/>
      <c r="FT88" s="107"/>
      <c r="FU88" s="107"/>
      <c r="FV88" s="107"/>
      <c r="FW88" s="107"/>
      <c r="FX88" s="107"/>
      <c r="FY88" s="107"/>
      <c r="FZ88" s="107"/>
      <c r="GA88" s="107"/>
      <c r="GB88" s="107"/>
      <c r="GC88" s="107"/>
      <c r="GD88" s="107"/>
      <c r="GE88" s="107"/>
      <c r="GF88" s="107"/>
      <c r="GG88" s="107"/>
      <c r="GH88" s="107"/>
      <c r="GI88" s="107"/>
      <c r="GJ88" s="107"/>
      <c r="GK88" s="107"/>
      <c r="GL88" s="107"/>
      <c r="GM88" s="107"/>
      <c r="GN88" s="107"/>
      <c r="GO88" s="107"/>
      <c r="GP88" s="107"/>
      <c r="GQ88" s="107"/>
      <c r="GR88" s="107"/>
      <c r="GS88" s="107"/>
      <c r="GT88" s="107"/>
      <c r="GU88" s="107"/>
      <c r="GV88" s="107"/>
      <c r="GW88" s="107"/>
      <c r="GX88" s="107"/>
      <c r="GY88" s="107"/>
      <c r="GZ88" s="107"/>
      <c r="HA88" s="107"/>
      <c r="HB88" s="107"/>
      <c r="HC88" s="107"/>
      <c r="HD88" s="107"/>
      <c r="HE88" s="107"/>
      <c r="HF88" s="107"/>
      <c r="HG88" s="107"/>
      <c r="HH88" s="107"/>
      <c r="HI88" s="107"/>
      <c r="HJ88" s="107"/>
      <c r="HK88" s="107"/>
      <c r="HL88" s="107"/>
      <c r="HM88" s="107"/>
      <c r="HN88" s="107"/>
      <c r="HO88" s="107"/>
      <c r="HP88" s="107"/>
      <c r="HQ88" s="107"/>
      <c r="HR88" s="107"/>
      <c r="HS88" s="107"/>
      <c r="HT88" s="107"/>
      <c r="HU88" s="107"/>
      <c r="HV88" s="107"/>
      <c r="HW88" s="107"/>
      <c r="HX88" s="107"/>
      <c r="HY88" s="107"/>
      <c r="HZ88" s="107"/>
      <c r="IA88" s="107"/>
      <c r="IB88" s="107"/>
      <c r="IC88" s="107"/>
      <c r="ID88" s="107"/>
      <c r="IE88" s="107"/>
      <c r="IF88" s="107"/>
      <c r="IG88" s="107"/>
      <c r="IH88" s="107"/>
      <c r="II88" s="107"/>
      <c r="IJ88" s="107"/>
      <c r="IK88" s="107"/>
      <c r="IL88" s="107"/>
      <c r="IM88" s="107"/>
      <c r="IN88" s="107"/>
      <c r="IO88" s="107"/>
      <c r="IP88" s="107"/>
      <c r="IQ88" s="107"/>
      <c r="IR88" s="107"/>
      <c r="IS88" s="107"/>
      <c r="IT88" s="107"/>
      <c r="IU88" s="107"/>
      <c r="IV88" s="107"/>
      <c r="IW88" s="107"/>
      <c r="IX88" s="107"/>
      <c r="IY88" s="107"/>
      <c r="IZ88" s="107"/>
      <c r="JA88" s="107"/>
      <c r="JB88" s="107"/>
      <c r="JC88" s="107"/>
      <c r="JD88" s="107"/>
      <c r="JE88" s="107"/>
      <c r="JF88" s="107"/>
      <c r="JG88" s="107"/>
      <c r="JH88" s="107"/>
      <c r="JI88" s="107"/>
      <c r="JJ88" s="107"/>
      <c r="JK88" s="107"/>
      <c r="JL88" s="107"/>
      <c r="JM88" s="107"/>
      <c r="JN88" s="107"/>
      <c r="JO88" s="107"/>
      <c r="JP88" s="107"/>
      <c r="JQ88" s="107"/>
      <c r="JR88" s="107"/>
      <c r="JS88" s="107"/>
      <c r="JT88" s="107"/>
      <c r="JU88" s="107"/>
      <c r="JV88" s="107"/>
      <c r="JW88" s="107"/>
      <c r="JX88" s="107"/>
      <c r="JY88" s="107"/>
      <c r="JZ88" s="107"/>
      <c r="KA88" s="107"/>
      <c r="KB88" s="107"/>
      <c r="KC88" s="107"/>
      <c r="KD88" s="107"/>
      <c r="KE88" s="107"/>
      <c r="KF88" s="107"/>
      <c r="KG88" s="107"/>
      <c r="KH88" s="107"/>
      <c r="KI88" s="107"/>
      <c r="KJ88" s="107"/>
      <c r="KK88" s="107"/>
      <c r="KL88" s="107"/>
      <c r="KM88" s="107"/>
      <c r="KN88" s="107"/>
      <c r="KO88" s="107"/>
      <c r="KP88" s="107"/>
      <c r="KQ88" s="107"/>
      <c r="KR88" s="107"/>
      <c r="KS88" s="107"/>
      <c r="KT88" s="107"/>
      <c r="KU88" s="107"/>
      <c r="KV88" s="107"/>
      <c r="KW88" s="107"/>
      <c r="KX88" s="107"/>
      <c r="KY88" s="107"/>
      <c r="KZ88" s="107"/>
      <c r="LA88" s="107"/>
      <c r="LB88" s="107"/>
      <c r="LC88" s="107"/>
      <c r="LD88" s="107"/>
      <c r="LE88" s="107"/>
      <c r="LF88" s="107"/>
      <c r="LG88" s="107"/>
      <c r="LH88" s="107"/>
      <c r="LI88" s="107"/>
      <c r="LJ88" s="107"/>
      <c r="LK88" s="107"/>
      <c r="LL88" s="107"/>
      <c r="LM88" s="107"/>
      <c r="LN88" s="107"/>
      <c r="LO88" s="107"/>
      <c r="LP88" s="107"/>
      <c r="LQ88" s="107"/>
      <c r="LR88" s="107"/>
      <c r="LS88" s="107"/>
      <c r="LT88" s="107"/>
      <c r="LU88" s="107"/>
      <c r="LV88" s="107"/>
      <c r="LW88" s="107"/>
      <c r="LX88" s="107"/>
      <c r="LY88" s="107"/>
      <c r="LZ88" s="107"/>
      <c r="MA88" s="107"/>
      <c r="MB88" s="107"/>
      <c r="MC88" s="107"/>
      <c r="MD88" s="107"/>
      <c r="ME88" s="107"/>
      <c r="MF88" s="107"/>
      <c r="MG88" s="107"/>
      <c r="MH88" s="107"/>
      <c r="MI88" s="107"/>
      <c r="MJ88" s="107"/>
      <c r="MK88" s="107"/>
      <c r="ML88" s="107"/>
      <c r="MM88" s="107"/>
      <c r="MN88" s="107"/>
      <c r="MO88" s="107"/>
      <c r="MP88" s="107"/>
      <c r="MQ88" s="107"/>
      <c r="MR88" s="107"/>
      <c r="MS88" s="107"/>
      <c r="MT88" s="107"/>
      <c r="MU88" s="107"/>
      <c r="MV88" s="107"/>
      <c r="MW88" s="107"/>
      <c r="MX88" s="107"/>
      <c r="MY88" s="107"/>
      <c r="MZ88" s="107"/>
      <c r="NA88" s="107"/>
      <c r="NB88" s="107"/>
      <c r="NC88" s="107"/>
      <c r="ND88" s="107"/>
      <c r="NE88" s="107"/>
      <c r="NF88" s="107"/>
      <c r="NG88" s="107"/>
      <c r="NH88" s="107"/>
      <c r="NI88" s="107"/>
      <c r="NJ88" s="107"/>
      <c r="NK88" s="107"/>
      <c r="NL88" s="107"/>
      <c r="NM88" s="107"/>
      <c r="NN88" s="107"/>
      <c r="NO88" s="107"/>
      <c r="NP88" s="107"/>
      <c r="NQ88" s="107"/>
      <c r="NR88" s="107"/>
      <c r="NS88" s="107"/>
      <c r="NT88" s="107"/>
      <c r="NU88" s="107"/>
      <c r="NV88" s="107"/>
      <c r="NW88" s="107"/>
      <c r="NX88" s="107"/>
      <c r="NY88" s="107"/>
      <c r="NZ88" s="107"/>
      <c r="OA88" s="107"/>
      <c r="OB88" s="107"/>
      <c r="OC88" s="107"/>
      <c r="OD88" s="107"/>
      <c r="OE88" s="107"/>
      <c r="OF88" s="107"/>
      <c r="OG88" s="107"/>
      <c r="OH88" s="107"/>
      <c r="OI88" s="107"/>
      <c r="OJ88" s="107"/>
      <c r="OK88" s="107"/>
      <c r="OL88" s="107"/>
      <c r="OM88" s="107"/>
      <c r="ON88" s="107"/>
      <c r="OO88" s="107"/>
      <c r="OP88" s="107"/>
      <c r="OQ88" s="107"/>
      <c r="OR88" s="107"/>
      <c r="OS88" s="107"/>
      <c r="OT88" s="107"/>
      <c r="OU88" s="107"/>
      <c r="OV88" s="107"/>
      <c r="OW88" s="107"/>
      <c r="OX88" s="107"/>
      <c r="OY88" s="107"/>
      <c r="OZ88" s="107"/>
      <c r="PA88" s="107"/>
      <c r="PB88" s="107"/>
      <c r="PC88" s="107"/>
      <c r="PD88" s="107"/>
      <c r="PE88" s="107"/>
      <c r="PF88" s="107"/>
      <c r="PG88" s="107"/>
      <c r="PH88" s="107"/>
      <c r="PI88" s="107"/>
      <c r="PJ88" s="107"/>
      <c r="PK88" s="107"/>
      <c r="PL88" s="107"/>
      <c r="PM88" s="107"/>
      <c r="PN88" s="107"/>
      <c r="PO88" s="107"/>
      <c r="PP88" s="107"/>
      <c r="PQ88" s="107"/>
      <c r="PR88" s="107"/>
      <c r="PS88" s="107"/>
      <c r="PT88" s="107"/>
      <c r="PU88" s="107"/>
      <c r="PV88" s="107"/>
      <c r="PW88" s="107"/>
      <c r="PX88" s="107"/>
      <c r="PY88" s="107"/>
      <c r="PZ88" s="107"/>
      <c r="QA88" s="107"/>
      <c r="QB88" s="107"/>
      <c r="QC88" s="107"/>
      <c r="QD88" s="107"/>
      <c r="QE88" s="107"/>
      <c r="QF88" s="107"/>
      <c r="QG88" s="107"/>
      <c r="QH88" s="107"/>
      <c r="QI88" s="107"/>
      <c r="QJ88" s="107"/>
      <c r="QK88" s="107"/>
      <c r="QL88" s="107"/>
      <c r="QM88" s="107"/>
      <c r="QN88" s="107"/>
      <c r="QO88" s="107"/>
      <c r="QP88" s="107"/>
      <c r="QQ88" s="107"/>
      <c r="QR88" s="107"/>
      <c r="QS88" s="107"/>
      <c r="QT88" s="107"/>
      <c r="QU88" s="107"/>
      <c r="QV88" s="107"/>
      <c r="QW88" s="107"/>
      <c r="QX88" s="107"/>
      <c r="QY88" s="107"/>
      <c r="QZ88" s="107"/>
      <c r="RA88" s="107"/>
      <c r="RB88" s="107"/>
      <c r="RC88" s="107"/>
      <c r="RD88" s="107"/>
      <c r="RE88" s="107"/>
      <c r="RF88" s="107"/>
      <c r="RG88" s="107"/>
      <c r="RH88" s="107"/>
      <c r="RI88" s="107"/>
      <c r="RJ88" s="107"/>
      <c r="RK88" s="107"/>
      <c r="RL88" s="107"/>
      <c r="RM88" s="107"/>
      <c r="RN88" s="107"/>
      <c r="RO88" s="107"/>
      <c r="RP88" s="107"/>
      <c r="RQ88" s="107"/>
      <c r="RR88" s="107"/>
      <c r="RS88" s="107"/>
      <c r="RT88" s="107"/>
      <c r="RU88" s="107"/>
      <c r="RV88" s="107"/>
      <c r="RW88" s="107"/>
      <c r="RX88" s="107"/>
      <c r="RY88" s="107"/>
      <c r="RZ88" s="107"/>
      <c r="SA88" s="107"/>
      <c r="SB88" s="107"/>
      <c r="SC88" s="107"/>
      <c r="SD88" s="107"/>
      <c r="SE88" s="107"/>
      <c r="SF88" s="107"/>
      <c r="SG88" s="107"/>
      <c r="SH88" s="107"/>
      <c r="SI88" s="107"/>
      <c r="SJ88" s="107"/>
      <c r="SK88" s="107"/>
      <c r="SL88" s="107"/>
      <c r="SM88" s="107"/>
      <c r="SN88" s="107"/>
      <c r="SO88" s="107"/>
      <c r="SP88" s="107"/>
      <c r="SQ88" s="107"/>
      <c r="SR88" s="107"/>
      <c r="SS88" s="107"/>
      <c r="ST88" s="107"/>
      <c r="SU88" s="107"/>
      <c r="SV88" s="107"/>
      <c r="SW88" s="107"/>
      <c r="SX88" s="107"/>
      <c r="SY88" s="107"/>
      <c r="SZ88" s="107"/>
      <c r="TA88" s="107"/>
      <c r="TB88" s="107"/>
      <c r="TC88" s="107"/>
      <c r="TD88" s="107"/>
      <c r="TE88" s="107"/>
      <c r="TF88" s="107"/>
      <c r="TG88" s="107"/>
      <c r="TH88" s="107"/>
      <c r="TI88" s="107"/>
      <c r="TJ88" s="107"/>
      <c r="TK88" s="107"/>
      <c r="TL88" s="107"/>
      <c r="TM88" s="107"/>
      <c r="TN88" s="107"/>
      <c r="TO88" s="107"/>
      <c r="TP88" s="107"/>
      <c r="TQ88" s="107"/>
      <c r="TR88" s="107"/>
      <c r="TS88" s="107"/>
      <c r="TT88" s="107"/>
      <c r="TU88" s="107"/>
      <c r="TV88" s="107"/>
      <c r="TW88" s="107"/>
      <c r="TX88" s="107"/>
      <c r="TY88" s="107"/>
      <c r="TZ88" s="107"/>
      <c r="UA88" s="107"/>
      <c r="UB88" s="107"/>
      <c r="UC88" s="107"/>
      <c r="UD88" s="107"/>
      <c r="UE88" s="107"/>
      <c r="UF88" s="107"/>
      <c r="UG88" s="107"/>
      <c r="UH88" s="107"/>
      <c r="UI88" s="107"/>
      <c r="UJ88" s="107"/>
      <c r="UK88" s="107"/>
      <c r="UL88" s="107"/>
      <c r="UM88" s="107"/>
      <c r="UN88" s="107"/>
      <c r="UO88" s="107"/>
      <c r="UP88" s="107"/>
      <c r="UQ88" s="107"/>
      <c r="UR88" s="107"/>
      <c r="US88" s="107"/>
      <c r="UT88" s="107"/>
      <c r="UU88" s="107"/>
      <c r="UV88" s="107"/>
      <c r="UW88" s="107"/>
      <c r="UX88" s="107"/>
      <c r="UY88" s="107"/>
      <c r="UZ88" s="107"/>
      <c r="VA88" s="107"/>
      <c r="VB88" s="107"/>
      <c r="VC88" s="107"/>
      <c r="VD88" s="107"/>
      <c r="VE88" s="107"/>
      <c r="VF88" s="107"/>
      <c r="VG88" s="107"/>
      <c r="VH88" s="107"/>
      <c r="VI88" s="107"/>
      <c r="VJ88" s="107"/>
      <c r="VK88" s="107"/>
      <c r="VL88" s="107"/>
      <c r="VM88" s="107"/>
      <c r="VN88" s="107"/>
      <c r="VO88" s="107"/>
      <c r="VP88" s="107"/>
      <c r="VQ88" s="107"/>
      <c r="VR88" s="107"/>
      <c r="VS88" s="107"/>
      <c r="VT88" s="107"/>
      <c r="VU88" s="107"/>
      <c r="VV88" s="107"/>
      <c r="VW88" s="107"/>
      <c r="VX88" s="107"/>
      <c r="VY88" s="107"/>
      <c r="VZ88" s="107"/>
      <c r="WA88" s="107"/>
      <c r="WB88" s="107"/>
      <c r="WC88" s="107"/>
      <c r="WD88" s="107"/>
      <c r="WE88" s="107"/>
      <c r="WF88" s="107"/>
      <c r="WG88" s="107"/>
      <c r="WH88" s="107"/>
      <c r="WI88" s="107"/>
      <c r="WJ88" s="107"/>
      <c r="WK88" s="107"/>
      <c r="WL88" s="107"/>
      <c r="WM88" s="107"/>
      <c r="WN88" s="107"/>
      <c r="WO88" s="107"/>
      <c r="WP88" s="107"/>
      <c r="WQ88" s="107"/>
      <c r="WR88" s="107"/>
      <c r="WS88" s="107"/>
      <c r="WT88" s="107"/>
      <c r="WU88" s="107"/>
      <c r="WV88" s="107"/>
      <c r="WW88" s="107"/>
      <c r="WX88" s="107"/>
      <c r="WY88" s="107"/>
      <c r="WZ88" s="107"/>
      <c r="XA88" s="107"/>
      <c r="XB88" s="107"/>
      <c r="XC88" s="107"/>
      <c r="XD88" s="107"/>
      <c r="XE88" s="107"/>
      <c r="XF88" s="107"/>
      <c r="XG88" s="107"/>
      <c r="XH88" s="107"/>
      <c r="XI88" s="107"/>
      <c r="XJ88" s="107"/>
      <c r="XK88" s="107"/>
      <c r="XL88" s="107"/>
      <c r="XM88" s="107"/>
      <c r="XN88" s="107"/>
      <c r="XO88" s="107"/>
      <c r="XP88" s="107"/>
      <c r="XQ88" s="107"/>
      <c r="XR88" s="107"/>
      <c r="XS88" s="107"/>
      <c r="XT88" s="107"/>
      <c r="XU88" s="107"/>
      <c r="XV88" s="107"/>
      <c r="XW88" s="107"/>
      <c r="XX88" s="107"/>
      <c r="XY88" s="107"/>
      <c r="XZ88" s="107"/>
      <c r="YA88" s="107"/>
      <c r="YB88" s="107"/>
      <c r="YC88" s="107"/>
      <c r="YD88" s="107"/>
      <c r="YE88" s="107"/>
      <c r="YF88" s="107"/>
      <c r="YG88" s="107"/>
      <c r="YH88" s="107"/>
      <c r="YI88" s="107"/>
      <c r="YJ88" s="107"/>
      <c r="YK88" s="107"/>
      <c r="YL88" s="107"/>
      <c r="YM88" s="107"/>
      <c r="YN88" s="107"/>
      <c r="YO88" s="107"/>
      <c r="YP88" s="107"/>
      <c r="YQ88" s="107"/>
      <c r="YR88" s="107"/>
      <c r="YS88" s="107"/>
      <c r="YT88" s="107"/>
      <c r="YU88" s="107"/>
      <c r="YV88" s="107"/>
      <c r="YW88" s="107"/>
      <c r="YX88" s="107"/>
      <c r="YY88" s="107"/>
      <c r="YZ88" s="107"/>
      <c r="ZA88" s="107"/>
      <c r="ZB88" s="107"/>
      <c r="ZC88" s="107"/>
      <c r="ZD88" s="107"/>
      <c r="ZE88" s="107"/>
      <c r="ZF88" s="107"/>
      <c r="ZG88" s="107"/>
      <c r="ZH88" s="107"/>
      <c r="ZI88" s="107"/>
      <c r="ZJ88" s="107"/>
      <c r="ZK88" s="107"/>
      <c r="ZL88" s="107"/>
      <c r="ZM88" s="107"/>
      <c r="ZN88" s="107"/>
      <c r="ZO88" s="107"/>
      <c r="ZP88" s="107"/>
      <c r="ZQ88" s="107"/>
      <c r="ZR88" s="107"/>
      <c r="ZS88" s="107"/>
      <c r="ZT88" s="107"/>
      <c r="ZU88" s="107"/>
      <c r="ZV88" s="107"/>
      <c r="ZW88" s="107"/>
      <c r="ZX88" s="107"/>
      <c r="ZY88" s="107"/>
      <c r="ZZ88" s="107"/>
      <c r="AAA88" s="107"/>
      <c r="AAB88" s="107"/>
      <c r="AAC88" s="107"/>
      <c r="AAD88" s="107"/>
      <c r="AAE88" s="107"/>
      <c r="AAF88" s="107"/>
      <c r="AAG88" s="107"/>
      <c r="AAH88" s="107"/>
      <c r="AAI88" s="107"/>
      <c r="AAJ88" s="107"/>
      <c r="AAK88" s="107"/>
      <c r="AAL88" s="107"/>
      <c r="AAM88" s="107"/>
      <c r="AAN88" s="107"/>
      <c r="AAO88" s="107"/>
      <c r="AAP88" s="107"/>
      <c r="AAQ88" s="107"/>
      <c r="AAR88" s="107"/>
      <c r="AAS88" s="107"/>
      <c r="AAT88" s="107"/>
      <c r="AAU88" s="107"/>
      <c r="AAV88" s="107"/>
      <c r="AAW88" s="107"/>
      <c r="AAX88" s="107"/>
      <c r="AAY88" s="107"/>
      <c r="AAZ88" s="107"/>
      <c r="ABA88" s="107"/>
      <c r="ABB88" s="107"/>
      <c r="ABC88" s="107"/>
      <c r="ABD88" s="107"/>
      <c r="ABE88" s="107"/>
      <c r="ABF88" s="107"/>
      <c r="ABG88" s="107"/>
      <c r="ABH88" s="107"/>
      <c r="ABI88" s="107"/>
      <c r="ABJ88" s="107"/>
      <c r="ABK88" s="107"/>
      <c r="ABL88" s="107"/>
      <c r="ABM88" s="107"/>
      <c r="ABN88" s="107"/>
      <c r="ABO88" s="107"/>
      <c r="ABP88" s="107"/>
      <c r="ABQ88" s="107"/>
      <c r="ABR88" s="107"/>
      <c r="ABS88" s="107"/>
      <c r="ABT88" s="107"/>
      <c r="ABU88" s="107"/>
      <c r="ABV88" s="107"/>
      <c r="ABW88" s="107"/>
      <c r="ABX88" s="107"/>
      <c r="ABY88" s="107"/>
      <c r="ABZ88" s="107"/>
      <c r="ACA88" s="107"/>
      <c r="ACB88" s="107"/>
      <c r="ACC88" s="107"/>
      <c r="ACD88" s="107"/>
      <c r="ACE88" s="107"/>
      <c r="ACF88" s="107"/>
      <c r="ACG88" s="107"/>
      <c r="ACH88" s="107"/>
      <c r="ACI88" s="107"/>
      <c r="ACJ88" s="107"/>
      <c r="ACK88" s="107"/>
      <c r="ACL88" s="107"/>
      <c r="ACM88" s="107"/>
      <c r="ACN88" s="107"/>
      <c r="ACO88" s="107"/>
      <c r="ACP88" s="107"/>
      <c r="ACQ88" s="107"/>
      <c r="ACR88" s="107"/>
      <c r="ACS88" s="107"/>
      <c r="ACT88" s="107"/>
      <c r="ACU88" s="107"/>
      <c r="ACV88" s="107"/>
      <c r="ACW88" s="107"/>
      <c r="ACX88" s="107"/>
      <c r="ACY88" s="107"/>
      <c r="ACZ88" s="107"/>
      <c r="ADA88" s="107"/>
      <c r="ADB88" s="107"/>
      <c r="ADC88" s="107"/>
      <c r="ADD88" s="107"/>
      <c r="ADE88" s="107"/>
      <c r="ADF88" s="107"/>
      <c r="ADG88" s="107"/>
      <c r="ADH88" s="107"/>
      <c r="ADI88" s="107"/>
      <c r="ADJ88" s="107"/>
      <c r="ADK88" s="107"/>
      <c r="ADL88" s="107"/>
      <c r="ADM88" s="107"/>
      <c r="ADN88" s="107"/>
      <c r="ADO88" s="107"/>
      <c r="ADP88" s="107"/>
      <c r="ADQ88" s="107"/>
      <c r="ADR88" s="107"/>
      <c r="ADS88" s="107"/>
      <c r="ADT88" s="107"/>
      <c r="ADU88" s="107"/>
      <c r="ADV88" s="107"/>
      <c r="ADW88" s="107"/>
      <c r="ADX88" s="107"/>
      <c r="ADY88" s="107"/>
      <c r="ADZ88" s="107"/>
      <c r="AEA88" s="107"/>
      <c r="AEB88" s="107"/>
      <c r="AEC88" s="107"/>
      <c r="AED88" s="107"/>
      <c r="AEE88" s="107"/>
      <c r="AEF88" s="107"/>
      <c r="AEG88" s="107"/>
      <c r="AEH88" s="107"/>
      <c r="AEI88" s="107"/>
      <c r="AEJ88" s="107"/>
      <c r="AEK88" s="107"/>
      <c r="AEL88" s="107"/>
      <c r="AEM88" s="107"/>
      <c r="AEN88" s="107"/>
      <c r="AEO88" s="107"/>
      <c r="AEP88" s="107"/>
      <c r="AEQ88" s="107"/>
      <c r="AER88" s="107"/>
      <c r="AES88" s="107"/>
      <c r="AET88" s="107"/>
      <c r="AEU88" s="107"/>
      <c r="AEV88" s="107"/>
      <c r="AEW88" s="107"/>
      <c r="AEX88" s="107"/>
      <c r="AEY88" s="107"/>
      <c r="AEZ88" s="107"/>
      <c r="AFA88" s="107"/>
      <c r="AFB88" s="107"/>
      <c r="AFC88" s="107"/>
      <c r="AFD88" s="107"/>
      <c r="AFE88" s="107"/>
      <c r="AFF88" s="107"/>
      <c r="AFG88" s="107"/>
      <c r="AFH88" s="107"/>
      <c r="AFI88" s="107"/>
      <c r="AFJ88" s="107"/>
      <c r="AFK88" s="107"/>
      <c r="AFL88" s="107"/>
      <c r="AFM88" s="107"/>
      <c r="AFN88" s="107"/>
      <c r="AFO88" s="107"/>
      <c r="AFP88" s="107"/>
      <c r="AFQ88" s="107"/>
      <c r="AFR88" s="107"/>
      <c r="AFS88" s="107"/>
      <c r="AFT88" s="107"/>
      <c r="AFU88" s="107"/>
      <c r="AFV88" s="107"/>
      <c r="AFW88" s="107"/>
      <c r="AFX88" s="107"/>
      <c r="AFY88" s="107"/>
      <c r="AFZ88" s="107"/>
      <c r="AGA88" s="107"/>
      <c r="AGB88" s="107"/>
      <c r="AGC88" s="107"/>
      <c r="AGD88" s="107"/>
      <c r="AGE88" s="107"/>
      <c r="AGF88" s="107"/>
      <c r="AGG88" s="107"/>
      <c r="AGH88" s="107"/>
      <c r="AGI88" s="107"/>
      <c r="AGJ88" s="107"/>
      <c r="AGK88" s="107"/>
      <c r="AGL88" s="107"/>
      <c r="AGM88" s="107"/>
      <c r="AGN88" s="107"/>
      <c r="AGO88" s="107"/>
      <c r="AGP88" s="107"/>
      <c r="AGQ88" s="107"/>
      <c r="AGR88" s="107"/>
      <c r="AGS88" s="107"/>
      <c r="AGT88" s="107"/>
      <c r="AGU88" s="107"/>
      <c r="AGV88" s="107"/>
      <c r="AGW88" s="107"/>
      <c r="AGX88" s="107"/>
      <c r="AGY88" s="107"/>
      <c r="AGZ88" s="107"/>
      <c r="AHA88" s="107"/>
      <c r="AHB88" s="107"/>
      <c r="AHC88" s="107"/>
      <c r="AHD88" s="107"/>
      <c r="AHE88" s="107"/>
      <c r="AHF88" s="107"/>
      <c r="AHG88" s="107"/>
      <c r="AHH88" s="107"/>
      <c r="AHI88" s="107"/>
      <c r="AHJ88" s="107"/>
      <c r="AHK88" s="107"/>
      <c r="AHL88" s="107"/>
      <c r="AHM88" s="107"/>
      <c r="AHN88" s="107"/>
      <c r="AHO88" s="107"/>
      <c r="AHP88" s="107"/>
      <c r="AHQ88" s="107"/>
      <c r="AHR88" s="107"/>
      <c r="AHS88" s="107"/>
      <c r="AHT88" s="107"/>
      <c r="AHU88" s="107"/>
      <c r="AHV88" s="107"/>
      <c r="AHW88" s="107"/>
      <c r="AHX88" s="107"/>
      <c r="AHY88" s="107"/>
      <c r="AHZ88" s="107"/>
      <c r="AIA88" s="107"/>
      <c r="AIB88" s="107"/>
      <c r="AIC88" s="107"/>
      <c r="AID88" s="107"/>
      <c r="AIE88" s="107"/>
      <c r="AIF88" s="107"/>
      <c r="AIG88" s="107"/>
      <c r="AIH88" s="107"/>
      <c r="AII88" s="107"/>
      <c r="AIJ88" s="107"/>
      <c r="AIK88" s="107"/>
      <c r="AIL88" s="107"/>
      <c r="AIM88" s="107"/>
      <c r="AIN88" s="107"/>
    </row>
    <row r="89" spans="1:924" s="86" customFormat="1" ht="18.75" customHeight="1" x14ac:dyDescent="0.3">
      <c r="A89" s="125"/>
      <c r="B89" s="91">
        <v>359156071665548</v>
      </c>
      <c r="C89" s="92" t="s">
        <v>134</v>
      </c>
      <c r="D89" s="92" t="s">
        <v>227</v>
      </c>
      <c r="E89" s="92" t="s">
        <v>15</v>
      </c>
      <c r="F89" s="93" t="s">
        <v>15</v>
      </c>
      <c r="G89" s="92">
        <f t="shared" si="6"/>
        <v>1</v>
      </c>
      <c r="H89" s="124"/>
      <c r="I89" s="92" t="s">
        <v>15</v>
      </c>
      <c r="J89" s="92">
        <f>IF(F89=I89,1,0)</f>
        <v>1</v>
      </c>
      <c r="K89" s="124"/>
      <c r="L89" s="93" t="s">
        <v>15</v>
      </c>
      <c r="M89" s="92" t="s">
        <v>15</v>
      </c>
      <c r="N89" s="92">
        <f t="shared" si="7"/>
        <v>1</v>
      </c>
      <c r="O89" s="124"/>
      <c r="P89" s="92"/>
      <c r="Q89" s="92"/>
      <c r="R89" s="92" t="s">
        <v>461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  <c r="CX89" s="107"/>
      <c r="CY89" s="107"/>
      <c r="CZ89" s="107"/>
      <c r="DA89" s="107"/>
      <c r="DB89" s="107"/>
      <c r="DC89" s="107"/>
      <c r="DD89" s="107"/>
      <c r="DE89" s="107"/>
      <c r="DF89" s="107"/>
      <c r="DG89" s="107"/>
      <c r="DH89" s="107"/>
      <c r="DI89" s="107"/>
      <c r="DJ89" s="107"/>
      <c r="DK89" s="107"/>
      <c r="DL89" s="107"/>
      <c r="DM89" s="107"/>
      <c r="DN89" s="107"/>
      <c r="DO89" s="107"/>
      <c r="DP89" s="107"/>
      <c r="DQ89" s="107"/>
      <c r="DR89" s="107"/>
      <c r="DS89" s="107"/>
      <c r="DT89" s="107"/>
      <c r="DU89" s="107"/>
      <c r="DV89" s="107"/>
      <c r="DW89" s="107"/>
      <c r="DX89" s="107"/>
      <c r="DY89" s="107"/>
      <c r="DZ89" s="107"/>
      <c r="EA89" s="107"/>
      <c r="EB89" s="107"/>
      <c r="EC89" s="107"/>
      <c r="ED89" s="107"/>
      <c r="EE89" s="107"/>
      <c r="EF89" s="107"/>
      <c r="EG89" s="107"/>
      <c r="EH89" s="107"/>
      <c r="EI89" s="107"/>
      <c r="EJ89" s="107"/>
      <c r="EK89" s="107"/>
      <c r="EL89" s="107"/>
      <c r="EM89" s="107"/>
      <c r="EN89" s="107"/>
      <c r="EO89" s="107"/>
      <c r="EP89" s="107"/>
      <c r="EQ89" s="107"/>
      <c r="ER89" s="107"/>
      <c r="ES89" s="107"/>
      <c r="ET89" s="107"/>
      <c r="EU89" s="107"/>
      <c r="EV89" s="107"/>
      <c r="EW89" s="107"/>
      <c r="EX89" s="107"/>
      <c r="EY89" s="107"/>
      <c r="EZ89" s="107"/>
      <c r="FA89" s="107"/>
      <c r="FB89" s="107"/>
      <c r="FC89" s="107"/>
      <c r="FD89" s="107"/>
      <c r="FE89" s="107"/>
      <c r="FF89" s="107"/>
      <c r="FG89" s="107"/>
      <c r="FH89" s="107"/>
      <c r="FI89" s="107"/>
      <c r="FJ89" s="107"/>
      <c r="FK89" s="107"/>
      <c r="FL89" s="107"/>
      <c r="FM89" s="107"/>
      <c r="FN89" s="107"/>
      <c r="FO89" s="107"/>
      <c r="FP89" s="107"/>
      <c r="FQ89" s="107"/>
      <c r="FR89" s="107"/>
      <c r="FS89" s="107"/>
      <c r="FT89" s="107"/>
      <c r="FU89" s="107"/>
      <c r="FV89" s="107"/>
      <c r="FW89" s="107"/>
      <c r="FX89" s="107"/>
      <c r="FY89" s="107"/>
      <c r="FZ89" s="107"/>
      <c r="GA89" s="107"/>
      <c r="GB89" s="107"/>
      <c r="GC89" s="107"/>
      <c r="GD89" s="107"/>
      <c r="GE89" s="107"/>
      <c r="GF89" s="107"/>
      <c r="GG89" s="107"/>
      <c r="GH89" s="107"/>
      <c r="GI89" s="107"/>
      <c r="GJ89" s="107"/>
      <c r="GK89" s="107"/>
      <c r="GL89" s="107"/>
      <c r="GM89" s="107"/>
      <c r="GN89" s="107"/>
      <c r="GO89" s="107"/>
      <c r="GP89" s="107"/>
      <c r="GQ89" s="107"/>
      <c r="GR89" s="107"/>
      <c r="GS89" s="107"/>
      <c r="GT89" s="107"/>
      <c r="GU89" s="107"/>
      <c r="GV89" s="107"/>
      <c r="GW89" s="107"/>
      <c r="GX89" s="107"/>
      <c r="GY89" s="107"/>
      <c r="GZ89" s="107"/>
      <c r="HA89" s="107"/>
      <c r="HB89" s="107"/>
      <c r="HC89" s="107"/>
      <c r="HD89" s="107"/>
      <c r="HE89" s="107"/>
      <c r="HF89" s="107"/>
      <c r="HG89" s="107"/>
      <c r="HH89" s="107"/>
      <c r="HI89" s="107"/>
      <c r="HJ89" s="107"/>
      <c r="HK89" s="107"/>
      <c r="HL89" s="107"/>
      <c r="HM89" s="107"/>
      <c r="HN89" s="107"/>
      <c r="HO89" s="107"/>
      <c r="HP89" s="107"/>
      <c r="HQ89" s="107"/>
      <c r="HR89" s="107"/>
      <c r="HS89" s="107"/>
      <c r="HT89" s="107"/>
      <c r="HU89" s="107"/>
      <c r="HV89" s="107"/>
      <c r="HW89" s="107"/>
      <c r="HX89" s="107"/>
      <c r="HY89" s="107"/>
      <c r="HZ89" s="107"/>
      <c r="IA89" s="107"/>
      <c r="IB89" s="107"/>
      <c r="IC89" s="107"/>
      <c r="ID89" s="107"/>
      <c r="IE89" s="107"/>
      <c r="IF89" s="107"/>
      <c r="IG89" s="107"/>
      <c r="IH89" s="107"/>
      <c r="II89" s="107"/>
      <c r="IJ89" s="107"/>
      <c r="IK89" s="107"/>
      <c r="IL89" s="107"/>
      <c r="IM89" s="107"/>
      <c r="IN89" s="107"/>
      <c r="IO89" s="107"/>
      <c r="IP89" s="107"/>
      <c r="IQ89" s="107"/>
      <c r="IR89" s="107"/>
      <c r="IS89" s="107"/>
      <c r="IT89" s="107"/>
      <c r="IU89" s="107"/>
      <c r="IV89" s="107"/>
      <c r="IW89" s="107"/>
      <c r="IX89" s="107"/>
      <c r="IY89" s="107"/>
      <c r="IZ89" s="107"/>
      <c r="JA89" s="107"/>
      <c r="JB89" s="107"/>
      <c r="JC89" s="107"/>
      <c r="JD89" s="107"/>
      <c r="JE89" s="107"/>
      <c r="JF89" s="107"/>
      <c r="JG89" s="107"/>
      <c r="JH89" s="107"/>
      <c r="JI89" s="107"/>
      <c r="JJ89" s="107"/>
      <c r="JK89" s="107"/>
      <c r="JL89" s="107"/>
      <c r="JM89" s="107"/>
      <c r="JN89" s="107"/>
      <c r="JO89" s="107"/>
      <c r="JP89" s="107"/>
      <c r="JQ89" s="107"/>
      <c r="JR89" s="107"/>
      <c r="JS89" s="107"/>
      <c r="JT89" s="107"/>
      <c r="JU89" s="107"/>
      <c r="JV89" s="107"/>
      <c r="JW89" s="107"/>
      <c r="JX89" s="107"/>
      <c r="JY89" s="107"/>
      <c r="JZ89" s="107"/>
      <c r="KA89" s="107"/>
      <c r="KB89" s="107"/>
      <c r="KC89" s="107"/>
      <c r="KD89" s="107"/>
      <c r="KE89" s="107"/>
      <c r="KF89" s="107"/>
      <c r="KG89" s="107"/>
      <c r="KH89" s="107"/>
      <c r="KI89" s="107"/>
      <c r="KJ89" s="107"/>
      <c r="KK89" s="107"/>
      <c r="KL89" s="107"/>
      <c r="KM89" s="107"/>
      <c r="KN89" s="107"/>
      <c r="KO89" s="107"/>
      <c r="KP89" s="107"/>
      <c r="KQ89" s="107"/>
      <c r="KR89" s="107"/>
      <c r="KS89" s="107"/>
      <c r="KT89" s="107"/>
      <c r="KU89" s="107"/>
      <c r="KV89" s="107"/>
      <c r="KW89" s="107"/>
      <c r="KX89" s="107"/>
      <c r="KY89" s="107"/>
      <c r="KZ89" s="107"/>
      <c r="LA89" s="107"/>
      <c r="LB89" s="107"/>
      <c r="LC89" s="107"/>
      <c r="LD89" s="107"/>
      <c r="LE89" s="107"/>
      <c r="LF89" s="107"/>
      <c r="LG89" s="107"/>
      <c r="LH89" s="107"/>
      <c r="LI89" s="107"/>
      <c r="LJ89" s="107"/>
      <c r="LK89" s="107"/>
      <c r="LL89" s="107"/>
      <c r="LM89" s="107"/>
      <c r="LN89" s="107"/>
      <c r="LO89" s="107"/>
      <c r="LP89" s="107"/>
      <c r="LQ89" s="107"/>
      <c r="LR89" s="107"/>
      <c r="LS89" s="107"/>
      <c r="LT89" s="107"/>
      <c r="LU89" s="107"/>
      <c r="LV89" s="107"/>
      <c r="LW89" s="107"/>
      <c r="LX89" s="107"/>
      <c r="LY89" s="107"/>
      <c r="LZ89" s="107"/>
      <c r="MA89" s="107"/>
      <c r="MB89" s="107"/>
      <c r="MC89" s="107"/>
      <c r="MD89" s="107"/>
      <c r="ME89" s="107"/>
      <c r="MF89" s="107"/>
      <c r="MG89" s="107"/>
      <c r="MH89" s="107"/>
      <c r="MI89" s="107"/>
      <c r="MJ89" s="107"/>
      <c r="MK89" s="107"/>
      <c r="ML89" s="107"/>
      <c r="MM89" s="107"/>
      <c r="MN89" s="107"/>
      <c r="MO89" s="107"/>
      <c r="MP89" s="107"/>
      <c r="MQ89" s="107"/>
      <c r="MR89" s="107"/>
      <c r="MS89" s="107"/>
      <c r="MT89" s="107"/>
      <c r="MU89" s="107"/>
      <c r="MV89" s="107"/>
      <c r="MW89" s="107"/>
      <c r="MX89" s="107"/>
      <c r="MY89" s="107"/>
      <c r="MZ89" s="107"/>
      <c r="NA89" s="107"/>
      <c r="NB89" s="107"/>
      <c r="NC89" s="107"/>
      <c r="ND89" s="107"/>
      <c r="NE89" s="107"/>
      <c r="NF89" s="107"/>
      <c r="NG89" s="107"/>
      <c r="NH89" s="107"/>
      <c r="NI89" s="107"/>
      <c r="NJ89" s="107"/>
      <c r="NK89" s="107"/>
      <c r="NL89" s="107"/>
      <c r="NM89" s="107"/>
      <c r="NN89" s="107"/>
      <c r="NO89" s="107"/>
      <c r="NP89" s="107"/>
      <c r="NQ89" s="107"/>
      <c r="NR89" s="107"/>
      <c r="NS89" s="107"/>
      <c r="NT89" s="107"/>
      <c r="NU89" s="107"/>
      <c r="NV89" s="107"/>
      <c r="NW89" s="107"/>
      <c r="NX89" s="107"/>
      <c r="NY89" s="107"/>
      <c r="NZ89" s="107"/>
      <c r="OA89" s="107"/>
      <c r="OB89" s="107"/>
      <c r="OC89" s="107"/>
      <c r="OD89" s="107"/>
      <c r="OE89" s="107"/>
      <c r="OF89" s="107"/>
      <c r="OG89" s="107"/>
      <c r="OH89" s="107"/>
      <c r="OI89" s="107"/>
      <c r="OJ89" s="107"/>
      <c r="OK89" s="107"/>
      <c r="OL89" s="107"/>
      <c r="OM89" s="107"/>
      <c r="ON89" s="107"/>
      <c r="OO89" s="107"/>
      <c r="OP89" s="107"/>
      <c r="OQ89" s="107"/>
      <c r="OR89" s="107"/>
      <c r="OS89" s="107"/>
      <c r="OT89" s="107"/>
      <c r="OU89" s="107"/>
      <c r="OV89" s="107"/>
      <c r="OW89" s="107"/>
      <c r="OX89" s="107"/>
      <c r="OY89" s="107"/>
      <c r="OZ89" s="107"/>
      <c r="PA89" s="107"/>
      <c r="PB89" s="107"/>
      <c r="PC89" s="107"/>
      <c r="PD89" s="107"/>
      <c r="PE89" s="107"/>
      <c r="PF89" s="107"/>
      <c r="PG89" s="107"/>
      <c r="PH89" s="107"/>
      <c r="PI89" s="107"/>
      <c r="PJ89" s="107"/>
      <c r="PK89" s="107"/>
      <c r="PL89" s="107"/>
      <c r="PM89" s="107"/>
      <c r="PN89" s="107"/>
      <c r="PO89" s="107"/>
      <c r="PP89" s="107"/>
      <c r="PQ89" s="107"/>
      <c r="PR89" s="107"/>
      <c r="PS89" s="107"/>
      <c r="PT89" s="107"/>
      <c r="PU89" s="107"/>
      <c r="PV89" s="107"/>
      <c r="PW89" s="107"/>
      <c r="PX89" s="107"/>
      <c r="PY89" s="107"/>
      <c r="PZ89" s="107"/>
      <c r="QA89" s="107"/>
      <c r="QB89" s="107"/>
      <c r="QC89" s="107"/>
      <c r="QD89" s="107"/>
      <c r="QE89" s="107"/>
      <c r="QF89" s="107"/>
      <c r="QG89" s="107"/>
      <c r="QH89" s="107"/>
      <c r="QI89" s="107"/>
      <c r="QJ89" s="107"/>
      <c r="QK89" s="107"/>
      <c r="QL89" s="107"/>
      <c r="QM89" s="107"/>
      <c r="QN89" s="107"/>
      <c r="QO89" s="107"/>
      <c r="QP89" s="107"/>
      <c r="QQ89" s="107"/>
      <c r="QR89" s="107"/>
      <c r="QS89" s="107"/>
      <c r="QT89" s="107"/>
      <c r="QU89" s="107"/>
      <c r="QV89" s="107"/>
      <c r="QW89" s="107"/>
      <c r="QX89" s="107"/>
      <c r="QY89" s="107"/>
      <c r="QZ89" s="107"/>
      <c r="RA89" s="107"/>
      <c r="RB89" s="107"/>
      <c r="RC89" s="107"/>
      <c r="RD89" s="107"/>
      <c r="RE89" s="107"/>
      <c r="RF89" s="107"/>
      <c r="RG89" s="107"/>
      <c r="RH89" s="107"/>
      <c r="RI89" s="107"/>
      <c r="RJ89" s="107"/>
      <c r="RK89" s="107"/>
      <c r="RL89" s="107"/>
      <c r="RM89" s="107"/>
      <c r="RN89" s="107"/>
      <c r="RO89" s="107"/>
      <c r="RP89" s="107"/>
      <c r="RQ89" s="107"/>
      <c r="RR89" s="107"/>
      <c r="RS89" s="107"/>
      <c r="RT89" s="107"/>
      <c r="RU89" s="107"/>
      <c r="RV89" s="107"/>
      <c r="RW89" s="107"/>
      <c r="RX89" s="107"/>
      <c r="RY89" s="107"/>
      <c r="RZ89" s="107"/>
      <c r="SA89" s="107"/>
      <c r="SB89" s="107"/>
      <c r="SC89" s="107"/>
      <c r="SD89" s="107"/>
      <c r="SE89" s="107"/>
      <c r="SF89" s="107"/>
      <c r="SG89" s="107"/>
      <c r="SH89" s="107"/>
      <c r="SI89" s="107"/>
      <c r="SJ89" s="107"/>
      <c r="SK89" s="107"/>
      <c r="SL89" s="107"/>
      <c r="SM89" s="107"/>
      <c r="SN89" s="107"/>
      <c r="SO89" s="107"/>
      <c r="SP89" s="107"/>
      <c r="SQ89" s="107"/>
      <c r="SR89" s="107"/>
      <c r="SS89" s="107"/>
      <c r="ST89" s="107"/>
      <c r="SU89" s="107"/>
      <c r="SV89" s="107"/>
      <c r="SW89" s="107"/>
      <c r="SX89" s="107"/>
      <c r="SY89" s="107"/>
      <c r="SZ89" s="107"/>
      <c r="TA89" s="107"/>
      <c r="TB89" s="107"/>
      <c r="TC89" s="107"/>
      <c r="TD89" s="107"/>
      <c r="TE89" s="107"/>
      <c r="TF89" s="107"/>
      <c r="TG89" s="107"/>
      <c r="TH89" s="107"/>
      <c r="TI89" s="107"/>
      <c r="TJ89" s="107"/>
      <c r="TK89" s="107"/>
      <c r="TL89" s="107"/>
      <c r="TM89" s="107"/>
      <c r="TN89" s="107"/>
      <c r="TO89" s="107"/>
      <c r="TP89" s="107"/>
      <c r="TQ89" s="107"/>
      <c r="TR89" s="107"/>
      <c r="TS89" s="107"/>
      <c r="TT89" s="107"/>
      <c r="TU89" s="107"/>
      <c r="TV89" s="107"/>
      <c r="TW89" s="107"/>
      <c r="TX89" s="107"/>
      <c r="TY89" s="107"/>
      <c r="TZ89" s="107"/>
      <c r="UA89" s="107"/>
      <c r="UB89" s="107"/>
      <c r="UC89" s="107"/>
      <c r="UD89" s="107"/>
      <c r="UE89" s="107"/>
      <c r="UF89" s="107"/>
      <c r="UG89" s="107"/>
      <c r="UH89" s="107"/>
      <c r="UI89" s="107"/>
      <c r="UJ89" s="107"/>
      <c r="UK89" s="107"/>
      <c r="UL89" s="107"/>
      <c r="UM89" s="107"/>
      <c r="UN89" s="107"/>
      <c r="UO89" s="107"/>
      <c r="UP89" s="107"/>
      <c r="UQ89" s="107"/>
      <c r="UR89" s="107"/>
      <c r="US89" s="107"/>
      <c r="UT89" s="107"/>
      <c r="UU89" s="107"/>
      <c r="UV89" s="107"/>
      <c r="UW89" s="107"/>
      <c r="UX89" s="107"/>
      <c r="UY89" s="107"/>
      <c r="UZ89" s="107"/>
      <c r="VA89" s="107"/>
      <c r="VB89" s="107"/>
      <c r="VC89" s="107"/>
      <c r="VD89" s="107"/>
      <c r="VE89" s="107"/>
      <c r="VF89" s="107"/>
      <c r="VG89" s="107"/>
      <c r="VH89" s="107"/>
      <c r="VI89" s="107"/>
      <c r="VJ89" s="107"/>
      <c r="VK89" s="107"/>
      <c r="VL89" s="107"/>
      <c r="VM89" s="107"/>
      <c r="VN89" s="107"/>
      <c r="VO89" s="107"/>
      <c r="VP89" s="107"/>
      <c r="VQ89" s="107"/>
      <c r="VR89" s="107"/>
      <c r="VS89" s="107"/>
      <c r="VT89" s="107"/>
      <c r="VU89" s="107"/>
      <c r="VV89" s="107"/>
      <c r="VW89" s="107"/>
      <c r="VX89" s="107"/>
      <c r="VY89" s="107"/>
      <c r="VZ89" s="107"/>
      <c r="WA89" s="107"/>
      <c r="WB89" s="107"/>
      <c r="WC89" s="107"/>
      <c r="WD89" s="107"/>
      <c r="WE89" s="107"/>
      <c r="WF89" s="107"/>
      <c r="WG89" s="107"/>
      <c r="WH89" s="107"/>
      <c r="WI89" s="107"/>
      <c r="WJ89" s="107"/>
      <c r="WK89" s="107"/>
      <c r="WL89" s="107"/>
      <c r="WM89" s="107"/>
      <c r="WN89" s="107"/>
      <c r="WO89" s="107"/>
      <c r="WP89" s="107"/>
      <c r="WQ89" s="107"/>
      <c r="WR89" s="107"/>
      <c r="WS89" s="107"/>
      <c r="WT89" s="107"/>
      <c r="WU89" s="107"/>
      <c r="WV89" s="107"/>
      <c r="WW89" s="107"/>
      <c r="WX89" s="107"/>
      <c r="WY89" s="107"/>
      <c r="WZ89" s="107"/>
      <c r="XA89" s="107"/>
      <c r="XB89" s="107"/>
      <c r="XC89" s="107"/>
      <c r="XD89" s="107"/>
      <c r="XE89" s="107"/>
      <c r="XF89" s="107"/>
      <c r="XG89" s="107"/>
      <c r="XH89" s="107"/>
      <c r="XI89" s="107"/>
      <c r="XJ89" s="107"/>
      <c r="XK89" s="107"/>
      <c r="XL89" s="107"/>
      <c r="XM89" s="107"/>
      <c r="XN89" s="107"/>
      <c r="XO89" s="107"/>
      <c r="XP89" s="107"/>
      <c r="XQ89" s="107"/>
      <c r="XR89" s="107"/>
      <c r="XS89" s="107"/>
      <c r="XT89" s="107"/>
      <c r="XU89" s="107"/>
      <c r="XV89" s="107"/>
      <c r="XW89" s="107"/>
      <c r="XX89" s="107"/>
      <c r="XY89" s="107"/>
      <c r="XZ89" s="107"/>
      <c r="YA89" s="107"/>
      <c r="YB89" s="107"/>
      <c r="YC89" s="107"/>
      <c r="YD89" s="107"/>
      <c r="YE89" s="107"/>
      <c r="YF89" s="107"/>
      <c r="YG89" s="107"/>
      <c r="YH89" s="107"/>
      <c r="YI89" s="107"/>
      <c r="YJ89" s="107"/>
      <c r="YK89" s="107"/>
      <c r="YL89" s="107"/>
      <c r="YM89" s="107"/>
      <c r="YN89" s="107"/>
      <c r="YO89" s="107"/>
      <c r="YP89" s="107"/>
      <c r="YQ89" s="107"/>
      <c r="YR89" s="107"/>
      <c r="YS89" s="107"/>
      <c r="YT89" s="107"/>
      <c r="YU89" s="107"/>
      <c r="YV89" s="107"/>
      <c r="YW89" s="107"/>
      <c r="YX89" s="107"/>
      <c r="YY89" s="107"/>
      <c r="YZ89" s="107"/>
      <c r="ZA89" s="107"/>
      <c r="ZB89" s="107"/>
      <c r="ZC89" s="107"/>
      <c r="ZD89" s="107"/>
      <c r="ZE89" s="107"/>
      <c r="ZF89" s="107"/>
      <c r="ZG89" s="107"/>
      <c r="ZH89" s="107"/>
      <c r="ZI89" s="107"/>
      <c r="ZJ89" s="107"/>
      <c r="ZK89" s="107"/>
      <c r="ZL89" s="107"/>
      <c r="ZM89" s="107"/>
      <c r="ZN89" s="107"/>
      <c r="ZO89" s="107"/>
      <c r="ZP89" s="107"/>
      <c r="ZQ89" s="107"/>
      <c r="ZR89" s="107"/>
      <c r="ZS89" s="107"/>
      <c r="ZT89" s="107"/>
      <c r="ZU89" s="107"/>
      <c r="ZV89" s="107"/>
      <c r="ZW89" s="107"/>
      <c r="ZX89" s="107"/>
      <c r="ZY89" s="107"/>
      <c r="ZZ89" s="107"/>
      <c r="AAA89" s="107"/>
      <c r="AAB89" s="107"/>
      <c r="AAC89" s="107"/>
      <c r="AAD89" s="107"/>
      <c r="AAE89" s="107"/>
      <c r="AAF89" s="107"/>
      <c r="AAG89" s="107"/>
      <c r="AAH89" s="107"/>
      <c r="AAI89" s="107"/>
      <c r="AAJ89" s="107"/>
      <c r="AAK89" s="107"/>
      <c r="AAL89" s="107"/>
      <c r="AAM89" s="107"/>
      <c r="AAN89" s="107"/>
      <c r="AAO89" s="107"/>
      <c r="AAP89" s="107"/>
      <c r="AAQ89" s="107"/>
      <c r="AAR89" s="107"/>
      <c r="AAS89" s="107"/>
      <c r="AAT89" s="107"/>
      <c r="AAU89" s="107"/>
      <c r="AAV89" s="107"/>
      <c r="AAW89" s="107"/>
      <c r="AAX89" s="107"/>
      <c r="AAY89" s="107"/>
      <c r="AAZ89" s="107"/>
      <c r="ABA89" s="107"/>
      <c r="ABB89" s="107"/>
      <c r="ABC89" s="107"/>
      <c r="ABD89" s="107"/>
      <c r="ABE89" s="107"/>
      <c r="ABF89" s="107"/>
      <c r="ABG89" s="107"/>
      <c r="ABH89" s="107"/>
      <c r="ABI89" s="107"/>
      <c r="ABJ89" s="107"/>
      <c r="ABK89" s="107"/>
      <c r="ABL89" s="107"/>
      <c r="ABM89" s="107"/>
      <c r="ABN89" s="107"/>
      <c r="ABO89" s="107"/>
      <c r="ABP89" s="107"/>
      <c r="ABQ89" s="107"/>
      <c r="ABR89" s="107"/>
      <c r="ABS89" s="107"/>
      <c r="ABT89" s="107"/>
      <c r="ABU89" s="107"/>
      <c r="ABV89" s="107"/>
      <c r="ABW89" s="107"/>
      <c r="ABX89" s="107"/>
      <c r="ABY89" s="107"/>
      <c r="ABZ89" s="107"/>
      <c r="ACA89" s="107"/>
      <c r="ACB89" s="107"/>
      <c r="ACC89" s="107"/>
      <c r="ACD89" s="107"/>
      <c r="ACE89" s="107"/>
      <c r="ACF89" s="107"/>
      <c r="ACG89" s="107"/>
      <c r="ACH89" s="107"/>
      <c r="ACI89" s="107"/>
      <c r="ACJ89" s="107"/>
      <c r="ACK89" s="107"/>
      <c r="ACL89" s="107"/>
      <c r="ACM89" s="107"/>
      <c r="ACN89" s="107"/>
      <c r="ACO89" s="107"/>
      <c r="ACP89" s="107"/>
      <c r="ACQ89" s="107"/>
      <c r="ACR89" s="107"/>
      <c r="ACS89" s="107"/>
      <c r="ACT89" s="107"/>
      <c r="ACU89" s="107"/>
      <c r="ACV89" s="107"/>
      <c r="ACW89" s="107"/>
      <c r="ACX89" s="107"/>
      <c r="ACY89" s="107"/>
      <c r="ACZ89" s="107"/>
      <c r="ADA89" s="107"/>
      <c r="ADB89" s="107"/>
      <c r="ADC89" s="107"/>
      <c r="ADD89" s="107"/>
      <c r="ADE89" s="107"/>
      <c r="ADF89" s="107"/>
      <c r="ADG89" s="107"/>
      <c r="ADH89" s="107"/>
      <c r="ADI89" s="107"/>
      <c r="ADJ89" s="107"/>
      <c r="ADK89" s="107"/>
      <c r="ADL89" s="107"/>
      <c r="ADM89" s="107"/>
      <c r="ADN89" s="107"/>
      <c r="ADO89" s="107"/>
      <c r="ADP89" s="107"/>
      <c r="ADQ89" s="107"/>
      <c r="ADR89" s="107"/>
      <c r="ADS89" s="107"/>
      <c r="ADT89" s="107"/>
      <c r="ADU89" s="107"/>
      <c r="ADV89" s="107"/>
      <c r="ADW89" s="107"/>
      <c r="ADX89" s="107"/>
      <c r="ADY89" s="107"/>
      <c r="ADZ89" s="107"/>
      <c r="AEA89" s="107"/>
      <c r="AEB89" s="107"/>
      <c r="AEC89" s="107"/>
      <c r="AED89" s="107"/>
      <c r="AEE89" s="107"/>
      <c r="AEF89" s="107"/>
      <c r="AEG89" s="107"/>
      <c r="AEH89" s="107"/>
      <c r="AEI89" s="107"/>
      <c r="AEJ89" s="107"/>
      <c r="AEK89" s="107"/>
      <c r="AEL89" s="107"/>
      <c r="AEM89" s="107"/>
      <c r="AEN89" s="107"/>
      <c r="AEO89" s="107"/>
      <c r="AEP89" s="107"/>
      <c r="AEQ89" s="107"/>
      <c r="AER89" s="107"/>
      <c r="AES89" s="107"/>
      <c r="AET89" s="107"/>
      <c r="AEU89" s="107"/>
      <c r="AEV89" s="107"/>
      <c r="AEW89" s="107"/>
      <c r="AEX89" s="107"/>
      <c r="AEY89" s="107"/>
      <c r="AEZ89" s="107"/>
      <c r="AFA89" s="107"/>
      <c r="AFB89" s="107"/>
      <c r="AFC89" s="107"/>
      <c r="AFD89" s="107"/>
      <c r="AFE89" s="107"/>
      <c r="AFF89" s="107"/>
      <c r="AFG89" s="107"/>
      <c r="AFH89" s="107"/>
      <c r="AFI89" s="107"/>
      <c r="AFJ89" s="107"/>
      <c r="AFK89" s="107"/>
      <c r="AFL89" s="107"/>
      <c r="AFM89" s="107"/>
      <c r="AFN89" s="107"/>
      <c r="AFO89" s="107"/>
      <c r="AFP89" s="107"/>
      <c r="AFQ89" s="107"/>
      <c r="AFR89" s="107"/>
      <c r="AFS89" s="107"/>
      <c r="AFT89" s="107"/>
      <c r="AFU89" s="107"/>
      <c r="AFV89" s="107"/>
      <c r="AFW89" s="107"/>
      <c r="AFX89" s="107"/>
      <c r="AFY89" s="107"/>
      <c r="AFZ89" s="107"/>
      <c r="AGA89" s="107"/>
      <c r="AGB89" s="107"/>
      <c r="AGC89" s="107"/>
      <c r="AGD89" s="107"/>
      <c r="AGE89" s="107"/>
      <c r="AGF89" s="107"/>
      <c r="AGG89" s="107"/>
      <c r="AGH89" s="107"/>
      <c r="AGI89" s="107"/>
      <c r="AGJ89" s="107"/>
      <c r="AGK89" s="107"/>
      <c r="AGL89" s="107"/>
      <c r="AGM89" s="107"/>
      <c r="AGN89" s="107"/>
      <c r="AGO89" s="107"/>
      <c r="AGP89" s="107"/>
      <c r="AGQ89" s="107"/>
      <c r="AGR89" s="107"/>
      <c r="AGS89" s="107"/>
      <c r="AGT89" s="107"/>
      <c r="AGU89" s="107"/>
      <c r="AGV89" s="107"/>
      <c r="AGW89" s="107"/>
      <c r="AGX89" s="107"/>
      <c r="AGY89" s="107"/>
      <c r="AGZ89" s="107"/>
      <c r="AHA89" s="107"/>
      <c r="AHB89" s="107"/>
      <c r="AHC89" s="107"/>
      <c r="AHD89" s="107"/>
      <c r="AHE89" s="107"/>
      <c r="AHF89" s="107"/>
      <c r="AHG89" s="107"/>
      <c r="AHH89" s="107"/>
      <c r="AHI89" s="107"/>
      <c r="AHJ89" s="107"/>
      <c r="AHK89" s="107"/>
      <c r="AHL89" s="107"/>
      <c r="AHM89" s="107"/>
      <c r="AHN89" s="107"/>
      <c r="AHO89" s="107"/>
      <c r="AHP89" s="107"/>
      <c r="AHQ89" s="107"/>
      <c r="AHR89" s="107"/>
      <c r="AHS89" s="107"/>
      <c r="AHT89" s="107"/>
      <c r="AHU89" s="107"/>
      <c r="AHV89" s="107"/>
      <c r="AHW89" s="107"/>
      <c r="AHX89" s="107"/>
      <c r="AHY89" s="107"/>
      <c r="AHZ89" s="107"/>
      <c r="AIA89" s="107"/>
      <c r="AIB89" s="107"/>
      <c r="AIC89" s="107"/>
      <c r="AID89" s="107"/>
      <c r="AIE89" s="107"/>
      <c r="AIF89" s="107"/>
      <c r="AIG89" s="107"/>
      <c r="AIH89" s="107"/>
      <c r="AII89" s="107"/>
      <c r="AIJ89" s="107"/>
      <c r="AIK89" s="107"/>
      <c r="AIL89" s="107"/>
      <c r="AIM89" s="107"/>
      <c r="AIN89" s="107"/>
    </row>
    <row r="90" spans="1:924" s="86" customFormat="1" ht="18.75" customHeight="1" x14ac:dyDescent="0.3">
      <c r="A90" s="125"/>
      <c r="B90" s="91">
        <v>355399089676982</v>
      </c>
      <c r="C90" s="92" t="s">
        <v>134</v>
      </c>
      <c r="D90" s="92" t="s">
        <v>227</v>
      </c>
      <c r="E90" s="92" t="s">
        <v>15</v>
      </c>
      <c r="F90" s="93" t="s">
        <v>15</v>
      </c>
      <c r="G90" s="92">
        <f t="shared" si="6"/>
        <v>1</v>
      </c>
      <c r="H90" s="124"/>
      <c r="I90" s="92" t="s">
        <v>15</v>
      </c>
      <c r="J90" s="92">
        <f>IF(F90=I90,1,0)</f>
        <v>1</v>
      </c>
      <c r="K90" s="124"/>
      <c r="L90" s="93" t="s">
        <v>15</v>
      </c>
      <c r="M90" s="92" t="s">
        <v>15</v>
      </c>
      <c r="N90" s="92">
        <f t="shared" si="7"/>
        <v>1</v>
      </c>
      <c r="O90" s="124"/>
      <c r="P90" s="92"/>
      <c r="Q90" s="92"/>
      <c r="R90" s="92" t="s">
        <v>462</v>
      </c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107"/>
      <c r="CU90" s="107"/>
      <c r="CV90" s="107"/>
      <c r="CW90" s="107"/>
      <c r="CX90" s="107"/>
      <c r="CY90" s="107"/>
      <c r="CZ90" s="107"/>
      <c r="DA90" s="107"/>
      <c r="DB90" s="107"/>
      <c r="DC90" s="107"/>
      <c r="DD90" s="107"/>
      <c r="DE90" s="107"/>
      <c r="DF90" s="107"/>
      <c r="DG90" s="107"/>
      <c r="DH90" s="107"/>
      <c r="DI90" s="107"/>
      <c r="DJ90" s="107"/>
      <c r="DK90" s="107"/>
      <c r="DL90" s="107"/>
      <c r="DM90" s="107"/>
      <c r="DN90" s="107"/>
      <c r="DO90" s="107"/>
      <c r="DP90" s="107"/>
      <c r="DQ90" s="107"/>
      <c r="DR90" s="107"/>
      <c r="DS90" s="107"/>
      <c r="DT90" s="107"/>
      <c r="DU90" s="107"/>
      <c r="DV90" s="107"/>
      <c r="DW90" s="107"/>
      <c r="DX90" s="107"/>
      <c r="DY90" s="107"/>
      <c r="DZ90" s="107"/>
      <c r="EA90" s="107"/>
      <c r="EB90" s="107"/>
      <c r="EC90" s="107"/>
      <c r="ED90" s="107"/>
      <c r="EE90" s="107"/>
      <c r="EF90" s="107"/>
      <c r="EG90" s="107"/>
      <c r="EH90" s="107"/>
      <c r="EI90" s="107"/>
      <c r="EJ90" s="107"/>
      <c r="EK90" s="107"/>
      <c r="EL90" s="107"/>
      <c r="EM90" s="107"/>
      <c r="EN90" s="107"/>
      <c r="EO90" s="107"/>
      <c r="EP90" s="107"/>
      <c r="EQ90" s="107"/>
      <c r="ER90" s="107"/>
      <c r="ES90" s="107"/>
      <c r="ET90" s="107"/>
      <c r="EU90" s="107"/>
      <c r="EV90" s="107"/>
      <c r="EW90" s="107"/>
      <c r="EX90" s="107"/>
      <c r="EY90" s="107"/>
      <c r="EZ90" s="107"/>
      <c r="FA90" s="107"/>
      <c r="FB90" s="107"/>
      <c r="FC90" s="107"/>
      <c r="FD90" s="107"/>
      <c r="FE90" s="107"/>
      <c r="FF90" s="107"/>
      <c r="FG90" s="107"/>
      <c r="FH90" s="107"/>
      <c r="FI90" s="107"/>
      <c r="FJ90" s="107"/>
      <c r="FK90" s="107"/>
      <c r="FL90" s="107"/>
      <c r="FM90" s="107"/>
      <c r="FN90" s="107"/>
      <c r="FO90" s="107"/>
      <c r="FP90" s="107"/>
      <c r="FQ90" s="107"/>
      <c r="FR90" s="107"/>
      <c r="FS90" s="107"/>
      <c r="FT90" s="107"/>
      <c r="FU90" s="107"/>
      <c r="FV90" s="107"/>
      <c r="FW90" s="107"/>
      <c r="FX90" s="107"/>
      <c r="FY90" s="107"/>
      <c r="FZ90" s="107"/>
      <c r="GA90" s="107"/>
      <c r="GB90" s="107"/>
      <c r="GC90" s="107"/>
      <c r="GD90" s="107"/>
      <c r="GE90" s="107"/>
      <c r="GF90" s="107"/>
      <c r="GG90" s="107"/>
      <c r="GH90" s="107"/>
      <c r="GI90" s="107"/>
      <c r="GJ90" s="107"/>
      <c r="GK90" s="107"/>
      <c r="GL90" s="107"/>
      <c r="GM90" s="107"/>
      <c r="GN90" s="107"/>
      <c r="GO90" s="107"/>
      <c r="GP90" s="107"/>
      <c r="GQ90" s="107"/>
      <c r="GR90" s="107"/>
      <c r="GS90" s="107"/>
      <c r="GT90" s="107"/>
      <c r="GU90" s="107"/>
      <c r="GV90" s="107"/>
      <c r="GW90" s="107"/>
      <c r="GX90" s="107"/>
      <c r="GY90" s="107"/>
      <c r="GZ90" s="107"/>
      <c r="HA90" s="107"/>
      <c r="HB90" s="107"/>
      <c r="HC90" s="107"/>
      <c r="HD90" s="107"/>
      <c r="HE90" s="107"/>
      <c r="HF90" s="107"/>
      <c r="HG90" s="107"/>
      <c r="HH90" s="107"/>
      <c r="HI90" s="107"/>
      <c r="HJ90" s="107"/>
      <c r="HK90" s="107"/>
      <c r="HL90" s="107"/>
      <c r="HM90" s="107"/>
      <c r="HN90" s="107"/>
      <c r="HO90" s="107"/>
      <c r="HP90" s="107"/>
      <c r="HQ90" s="107"/>
      <c r="HR90" s="107"/>
      <c r="HS90" s="107"/>
      <c r="HT90" s="107"/>
      <c r="HU90" s="107"/>
      <c r="HV90" s="107"/>
      <c r="HW90" s="107"/>
      <c r="HX90" s="107"/>
      <c r="HY90" s="107"/>
      <c r="HZ90" s="107"/>
      <c r="IA90" s="107"/>
      <c r="IB90" s="107"/>
      <c r="IC90" s="107"/>
      <c r="ID90" s="107"/>
      <c r="IE90" s="107"/>
      <c r="IF90" s="107"/>
      <c r="IG90" s="107"/>
      <c r="IH90" s="107"/>
      <c r="II90" s="107"/>
      <c r="IJ90" s="107"/>
      <c r="IK90" s="107"/>
      <c r="IL90" s="107"/>
      <c r="IM90" s="107"/>
      <c r="IN90" s="107"/>
      <c r="IO90" s="107"/>
      <c r="IP90" s="107"/>
      <c r="IQ90" s="107"/>
      <c r="IR90" s="107"/>
      <c r="IS90" s="107"/>
      <c r="IT90" s="107"/>
      <c r="IU90" s="107"/>
      <c r="IV90" s="107"/>
      <c r="IW90" s="107"/>
      <c r="IX90" s="107"/>
      <c r="IY90" s="107"/>
      <c r="IZ90" s="107"/>
      <c r="JA90" s="107"/>
      <c r="JB90" s="107"/>
      <c r="JC90" s="107"/>
      <c r="JD90" s="107"/>
      <c r="JE90" s="107"/>
      <c r="JF90" s="107"/>
      <c r="JG90" s="107"/>
      <c r="JH90" s="107"/>
      <c r="JI90" s="107"/>
      <c r="JJ90" s="107"/>
      <c r="JK90" s="107"/>
      <c r="JL90" s="107"/>
      <c r="JM90" s="107"/>
      <c r="JN90" s="107"/>
      <c r="JO90" s="107"/>
      <c r="JP90" s="107"/>
      <c r="JQ90" s="107"/>
      <c r="JR90" s="107"/>
      <c r="JS90" s="107"/>
      <c r="JT90" s="107"/>
      <c r="JU90" s="107"/>
      <c r="JV90" s="107"/>
      <c r="JW90" s="107"/>
      <c r="JX90" s="107"/>
      <c r="JY90" s="107"/>
      <c r="JZ90" s="107"/>
      <c r="KA90" s="107"/>
      <c r="KB90" s="107"/>
      <c r="KC90" s="107"/>
      <c r="KD90" s="107"/>
      <c r="KE90" s="107"/>
      <c r="KF90" s="107"/>
      <c r="KG90" s="107"/>
      <c r="KH90" s="107"/>
      <c r="KI90" s="107"/>
      <c r="KJ90" s="107"/>
      <c r="KK90" s="107"/>
      <c r="KL90" s="107"/>
      <c r="KM90" s="107"/>
      <c r="KN90" s="107"/>
      <c r="KO90" s="107"/>
      <c r="KP90" s="107"/>
      <c r="KQ90" s="107"/>
      <c r="KR90" s="107"/>
      <c r="KS90" s="107"/>
      <c r="KT90" s="107"/>
      <c r="KU90" s="107"/>
      <c r="KV90" s="107"/>
      <c r="KW90" s="107"/>
      <c r="KX90" s="107"/>
      <c r="KY90" s="107"/>
      <c r="KZ90" s="107"/>
      <c r="LA90" s="107"/>
      <c r="LB90" s="107"/>
      <c r="LC90" s="107"/>
      <c r="LD90" s="107"/>
      <c r="LE90" s="107"/>
      <c r="LF90" s="107"/>
      <c r="LG90" s="107"/>
      <c r="LH90" s="107"/>
      <c r="LI90" s="107"/>
      <c r="LJ90" s="107"/>
      <c r="LK90" s="107"/>
      <c r="LL90" s="107"/>
      <c r="LM90" s="107"/>
      <c r="LN90" s="107"/>
      <c r="LO90" s="107"/>
      <c r="LP90" s="107"/>
      <c r="LQ90" s="107"/>
      <c r="LR90" s="107"/>
      <c r="LS90" s="107"/>
      <c r="LT90" s="107"/>
      <c r="LU90" s="107"/>
      <c r="LV90" s="107"/>
      <c r="LW90" s="107"/>
      <c r="LX90" s="107"/>
      <c r="LY90" s="107"/>
      <c r="LZ90" s="107"/>
      <c r="MA90" s="107"/>
      <c r="MB90" s="107"/>
      <c r="MC90" s="107"/>
      <c r="MD90" s="107"/>
      <c r="ME90" s="107"/>
      <c r="MF90" s="107"/>
      <c r="MG90" s="107"/>
      <c r="MH90" s="107"/>
      <c r="MI90" s="107"/>
      <c r="MJ90" s="107"/>
      <c r="MK90" s="107"/>
      <c r="ML90" s="107"/>
      <c r="MM90" s="107"/>
      <c r="MN90" s="107"/>
      <c r="MO90" s="107"/>
      <c r="MP90" s="107"/>
      <c r="MQ90" s="107"/>
      <c r="MR90" s="107"/>
      <c r="MS90" s="107"/>
      <c r="MT90" s="107"/>
      <c r="MU90" s="107"/>
      <c r="MV90" s="107"/>
      <c r="MW90" s="107"/>
      <c r="MX90" s="107"/>
      <c r="MY90" s="107"/>
      <c r="MZ90" s="107"/>
      <c r="NA90" s="107"/>
      <c r="NB90" s="107"/>
      <c r="NC90" s="107"/>
      <c r="ND90" s="107"/>
      <c r="NE90" s="107"/>
      <c r="NF90" s="107"/>
      <c r="NG90" s="107"/>
      <c r="NH90" s="107"/>
      <c r="NI90" s="107"/>
      <c r="NJ90" s="107"/>
      <c r="NK90" s="107"/>
      <c r="NL90" s="107"/>
      <c r="NM90" s="107"/>
      <c r="NN90" s="107"/>
      <c r="NO90" s="107"/>
      <c r="NP90" s="107"/>
      <c r="NQ90" s="107"/>
      <c r="NR90" s="107"/>
      <c r="NS90" s="107"/>
      <c r="NT90" s="107"/>
      <c r="NU90" s="107"/>
      <c r="NV90" s="107"/>
      <c r="NW90" s="107"/>
      <c r="NX90" s="107"/>
      <c r="NY90" s="107"/>
      <c r="NZ90" s="107"/>
      <c r="OA90" s="107"/>
      <c r="OB90" s="107"/>
      <c r="OC90" s="107"/>
      <c r="OD90" s="107"/>
      <c r="OE90" s="107"/>
      <c r="OF90" s="107"/>
      <c r="OG90" s="107"/>
      <c r="OH90" s="107"/>
      <c r="OI90" s="107"/>
      <c r="OJ90" s="107"/>
      <c r="OK90" s="107"/>
      <c r="OL90" s="107"/>
      <c r="OM90" s="107"/>
      <c r="ON90" s="107"/>
      <c r="OO90" s="107"/>
      <c r="OP90" s="107"/>
      <c r="OQ90" s="107"/>
      <c r="OR90" s="107"/>
      <c r="OS90" s="107"/>
      <c r="OT90" s="107"/>
      <c r="OU90" s="107"/>
      <c r="OV90" s="107"/>
      <c r="OW90" s="107"/>
      <c r="OX90" s="107"/>
      <c r="OY90" s="107"/>
      <c r="OZ90" s="107"/>
      <c r="PA90" s="107"/>
      <c r="PB90" s="107"/>
      <c r="PC90" s="107"/>
      <c r="PD90" s="107"/>
      <c r="PE90" s="107"/>
      <c r="PF90" s="107"/>
      <c r="PG90" s="107"/>
      <c r="PH90" s="107"/>
      <c r="PI90" s="107"/>
      <c r="PJ90" s="107"/>
      <c r="PK90" s="107"/>
      <c r="PL90" s="107"/>
      <c r="PM90" s="107"/>
      <c r="PN90" s="107"/>
      <c r="PO90" s="107"/>
      <c r="PP90" s="107"/>
      <c r="PQ90" s="107"/>
      <c r="PR90" s="107"/>
      <c r="PS90" s="107"/>
      <c r="PT90" s="107"/>
      <c r="PU90" s="107"/>
      <c r="PV90" s="107"/>
      <c r="PW90" s="107"/>
      <c r="PX90" s="107"/>
      <c r="PY90" s="107"/>
      <c r="PZ90" s="107"/>
      <c r="QA90" s="107"/>
      <c r="QB90" s="107"/>
      <c r="QC90" s="107"/>
      <c r="QD90" s="107"/>
      <c r="QE90" s="107"/>
      <c r="QF90" s="107"/>
      <c r="QG90" s="107"/>
      <c r="QH90" s="107"/>
      <c r="QI90" s="107"/>
      <c r="QJ90" s="107"/>
      <c r="QK90" s="107"/>
      <c r="QL90" s="107"/>
      <c r="QM90" s="107"/>
      <c r="QN90" s="107"/>
      <c r="QO90" s="107"/>
      <c r="QP90" s="107"/>
      <c r="QQ90" s="107"/>
      <c r="QR90" s="107"/>
      <c r="QS90" s="107"/>
      <c r="QT90" s="107"/>
      <c r="QU90" s="107"/>
      <c r="QV90" s="107"/>
      <c r="QW90" s="107"/>
      <c r="QX90" s="107"/>
      <c r="QY90" s="107"/>
      <c r="QZ90" s="107"/>
      <c r="RA90" s="107"/>
      <c r="RB90" s="107"/>
      <c r="RC90" s="107"/>
      <c r="RD90" s="107"/>
      <c r="RE90" s="107"/>
      <c r="RF90" s="107"/>
      <c r="RG90" s="107"/>
      <c r="RH90" s="107"/>
      <c r="RI90" s="107"/>
      <c r="RJ90" s="107"/>
      <c r="RK90" s="107"/>
      <c r="RL90" s="107"/>
      <c r="RM90" s="107"/>
      <c r="RN90" s="107"/>
      <c r="RO90" s="107"/>
      <c r="RP90" s="107"/>
      <c r="RQ90" s="107"/>
      <c r="RR90" s="107"/>
      <c r="RS90" s="107"/>
      <c r="RT90" s="107"/>
      <c r="RU90" s="107"/>
      <c r="RV90" s="107"/>
      <c r="RW90" s="107"/>
      <c r="RX90" s="107"/>
      <c r="RY90" s="107"/>
      <c r="RZ90" s="107"/>
      <c r="SA90" s="107"/>
      <c r="SB90" s="107"/>
      <c r="SC90" s="107"/>
      <c r="SD90" s="107"/>
      <c r="SE90" s="107"/>
      <c r="SF90" s="107"/>
      <c r="SG90" s="107"/>
      <c r="SH90" s="107"/>
      <c r="SI90" s="107"/>
      <c r="SJ90" s="107"/>
      <c r="SK90" s="107"/>
      <c r="SL90" s="107"/>
      <c r="SM90" s="107"/>
      <c r="SN90" s="107"/>
      <c r="SO90" s="107"/>
      <c r="SP90" s="107"/>
      <c r="SQ90" s="107"/>
      <c r="SR90" s="107"/>
      <c r="SS90" s="107"/>
      <c r="ST90" s="107"/>
      <c r="SU90" s="107"/>
      <c r="SV90" s="107"/>
      <c r="SW90" s="107"/>
      <c r="SX90" s="107"/>
      <c r="SY90" s="107"/>
      <c r="SZ90" s="107"/>
      <c r="TA90" s="107"/>
      <c r="TB90" s="107"/>
      <c r="TC90" s="107"/>
      <c r="TD90" s="107"/>
      <c r="TE90" s="107"/>
      <c r="TF90" s="107"/>
      <c r="TG90" s="107"/>
      <c r="TH90" s="107"/>
      <c r="TI90" s="107"/>
      <c r="TJ90" s="107"/>
      <c r="TK90" s="107"/>
      <c r="TL90" s="107"/>
      <c r="TM90" s="107"/>
      <c r="TN90" s="107"/>
      <c r="TO90" s="107"/>
      <c r="TP90" s="107"/>
      <c r="TQ90" s="107"/>
      <c r="TR90" s="107"/>
      <c r="TS90" s="107"/>
      <c r="TT90" s="107"/>
      <c r="TU90" s="107"/>
      <c r="TV90" s="107"/>
      <c r="TW90" s="107"/>
      <c r="TX90" s="107"/>
      <c r="TY90" s="107"/>
      <c r="TZ90" s="107"/>
      <c r="UA90" s="107"/>
      <c r="UB90" s="107"/>
      <c r="UC90" s="107"/>
      <c r="UD90" s="107"/>
      <c r="UE90" s="107"/>
      <c r="UF90" s="107"/>
      <c r="UG90" s="107"/>
      <c r="UH90" s="107"/>
      <c r="UI90" s="107"/>
      <c r="UJ90" s="107"/>
      <c r="UK90" s="107"/>
      <c r="UL90" s="107"/>
      <c r="UM90" s="107"/>
      <c r="UN90" s="107"/>
      <c r="UO90" s="107"/>
      <c r="UP90" s="107"/>
      <c r="UQ90" s="107"/>
      <c r="UR90" s="107"/>
      <c r="US90" s="107"/>
      <c r="UT90" s="107"/>
      <c r="UU90" s="107"/>
      <c r="UV90" s="107"/>
      <c r="UW90" s="107"/>
      <c r="UX90" s="107"/>
      <c r="UY90" s="107"/>
      <c r="UZ90" s="107"/>
      <c r="VA90" s="107"/>
      <c r="VB90" s="107"/>
      <c r="VC90" s="107"/>
      <c r="VD90" s="107"/>
      <c r="VE90" s="107"/>
      <c r="VF90" s="107"/>
      <c r="VG90" s="107"/>
      <c r="VH90" s="107"/>
      <c r="VI90" s="107"/>
      <c r="VJ90" s="107"/>
      <c r="VK90" s="107"/>
      <c r="VL90" s="107"/>
      <c r="VM90" s="107"/>
      <c r="VN90" s="107"/>
      <c r="VO90" s="107"/>
      <c r="VP90" s="107"/>
      <c r="VQ90" s="107"/>
      <c r="VR90" s="107"/>
      <c r="VS90" s="107"/>
      <c r="VT90" s="107"/>
      <c r="VU90" s="107"/>
      <c r="VV90" s="107"/>
      <c r="VW90" s="107"/>
      <c r="VX90" s="107"/>
      <c r="VY90" s="107"/>
      <c r="VZ90" s="107"/>
      <c r="WA90" s="107"/>
      <c r="WB90" s="107"/>
      <c r="WC90" s="107"/>
      <c r="WD90" s="107"/>
      <c r="WE90" s="107"/>
      <c r="WF90" s="107"/>
      <c r="WG90" s="107"/>
      <c r="WH90" s="107"/>
      <c r="WI90" s="107"/>
      <c r="WJ90" s="107"/>
      <c r="WK90" s="107"/>
      <c r="WL90" s="107"/>
      <c r="WM90" s="107"/>
      <c r="WN90" s="107"/>
      <c r="WO90" s="107"/>
      <c r="WP90" s="107"/>
      <c r="WQ90" s="107"/>
      <c r="WR90" s="107"/>
      <c r="WS90" s="107"/>
      <c r="WT90" s="107"/>
      <c r="WU90" s="107"/>
      <c r="WV90" s="107"/>
      <c r="WW90" s="107"/>
      <c r="WX90" s="107"/>
      <c r="WY90" s="107"/>
      <c r="WZ90" s="107"/>
      <c r="XA90" s="107"/>
      <c r="XB90" s="107"/>
      <c r="XC90" s="107"/>
      <c r="XD90" s="107"/>
      <c r="XE90" s="107"/>
      <c r="XF90" s="107"/>
      <c r="XG90" s="107"/>
      <c r="XH90" s="107"/>
      <c r="XI90" s="107"/>
      <c r="XJ90" s="107"/>
      <c r="XK90" s="107"/>
      <c r="XL90" s="107"/>
      <c r="XM90" s="107"/>
      <c r="XN90" s="107"/>
      <c r="XO90" s="107"/>
      <c r="XP90" s="107"/>
      <c r="XQ90" s="107"/>
      <c r="XR90" s="107"/>
      <c r="XS90" s="107"/>
      <c r="XT90" s="107"/>
      <c r="XU90" s="107"/>
      <c r="XV90" s="107"/>
      <c r="XW90" s="107"/>
      <c r="XX90" s="107"/>
      <c r="XY90" s="107"/>
      <c r="XZ90" s="107"/>
      <c r="YA90" s="107"/>
      <c r="YB90" s="107"/>
      <c r="YC90" s="107"/>
      <c r="YD90" s="107"/>
      <c r="YE90" s="107"/>
      <c r="YF90" s="107"/>
      <c r="YG90" s="107"/>
      <c r="YH90" s="107"/>
      <c r="YI90" s="107"/>
      <c r="YJ90" s="107"/>
      <c r="YK90" s="107"/>
      <c r="YL90" s="107"/>
      <c r="YM90" s="107"/>
      <c r="YN90" s="107"/>
      <c r="YO90" s="107"/>
      <c r="YP90" s="107"/>
      <c r="YQ90" s="107"/>
      <c r="YR90" s="107"/>
      <c r="YS90" s="107"/>
      <c r="YT90" s="107"/>
      <c r="YU90" s="107"/>
      <c r="YV90" s="107"/>
      <c r="YW90" s="107"/>
      <c r="YX90" s="107"/>
      <c r="YY90" s="107"/>
      <c r="YZ90" s="107"/>
      <c r="ZA90" s="107"/>
      <c r="ZB90" s="107"/>
      <c r="ZC90" s="107"/>
      <c r="ZD90" s="107"/>
      <c r="ZE90" s="107"/>
      <c r="ZF90" s="107"/>
      <c r="ZG90" s="107"/>
      <c r="ZH90" s="107"/>
      <c r="ZI90" s="107"/>
      <c r="ZJ90" s="107"/>
      <c r="ZK90" s="107"/>
      <c r="ZL90" s="107"/>
      <c r="ZM90" s="107"/>
      <c r="ZN90" s="107"/>
      <c r="ZO90" s="107"/>
      <c r="ZP90" s="107"/>
      <c r="ZQ90" s="107"/>
      <c r="ZR90" s="107"/>
      <c r="ZS90" s="107"/>
      <c r="ZT90" s="107"/>
      <c r="ZU90" s="107"/>
      <c r="ZV90" s="107"/>
      <c r="ZW90" s="107"/>
      <c r="ZX90" s="107"/>
      <c r="ZY90" s="107"/>
      <c r="ZZ90" s="107"/>
      <c r="AAA90" s="107"/>
      <c r="AAB90" s="107"/>
      <c r="AAC90" s="107"/>
      <c r="AAD90" s="107"/>
      <c r="AAE90" s="107"/>
      <c r="AAF90" s="107"/>
      <c r="AAG90" s="107"/>
      <c r="AAH90" s="107"/>
      <c r="AAI90" s="107"/>
      <c r="AAJ90" s="107"/>
      <c r="AAK90" s="107"/>
      <c r="AAL90" s="107"/>
      <c r="AAM90" s="107"/>
      <c r="AAN90" s="107"/>
      <c r="AAO90" s="107"/>
      <c r="AAP90" s="107"/>
      <c r="AAQ90" s="107"/>
      <c r="AAR90" s="107"/>
      <c r="AAS90" s="107"/>
      <c r="AAT90" s="107"/>
      <c r="AAU90" s="107"/>
      <c r="AAV90" s="107"/>
      <c r="AAW90" s="107"/>
      <c r="AAX90" s="107"/>
      <c r="AAY90" s="107"/>
      <c r="AAZ90" s="107"/>
      <c r="ABA90" s="107"/>
      <c r="ABB90" s="107"/>
      <c r="ABC90" s="107"/>
      <c r="ABD90" s="107"/>
      <c r="ABE90" s="107"/>
      <c r="ABF90" s="107"/>
      <c r="ABG90" s="107"/>
      <c r="ABH90" s="107"/>
      <c r="ABI90" s="107"/>
      <c r="ABJ90" s="107"/>
      <c r="ABK90" s="107"/>
      <c r="ABL90" s="107"/>
      <c r="ABM90" s="107"/>
      <c r="ABN90" s="107"/>
      <c r="ABO90" s="107"/>
      <c r="ABP90" s="107"/>
      <c r="ABQ90" s="107"/>
      <c r="ABR90" s="107"/>
      <c r="ABS90" s="107"/>
      <c r="ABT90" s="107"/>
      <c r="ABU90" s="107"/>
      <c r="ABV90" s="107"/>
      <c r="ABW90" s="107"/>
      <c r="ABX90" s="107"/>
      <c r="ABY90" s="107"/>
      <c r="ABZ90" s="107"/>
      <c r="ACA90" s="107"/>
      <c r="ACB90" s="107"/>
      <c r="ACC90" s="107"/>
      <c r="ACD90" s="107"/>
      <c r="ACE90" s="107"/>
      <c r="ACF90" s="107"/>
      <c r="ACG90" s="107"/>
      <c r="ACH90" s="107"/>
      <c r="ACI90" s="107"/>
      <c r="ACJ90" s="107"/>
      <c r="ACK90" s="107"/>
      <c r="ACL90" s="107"/>
      <c r="ACM90" s="107"/>
      <c r="ACN90" s="107"/>
      <c r="ACO90" s="107"/>
      <c r="ACP90" s="107"/>
      <c r="ACQ90" s="107"/>
      <c r="ACR90" s="107"/>
      <c r="ACS90" s="107"/>
      <c r="ACT90" s="107"/>
      <c r="ACU90" s="107"/>
      <c r="ACV90" s="107"/>
      <c r="ACW90" s="107"/>
      <c r="ACX90" s="107"/>
      <c r="ACY90" s="107"/>
      <c r="ACZ90" s="107"/>
      <c r="ADA90" s="107"/>
      <c r="ADB90" s="107"/>
      <c r="ADC90" s="107"/>
      <c r="ADD90" s="107"/>
      <c r="ADE90" s="107"/>
      <c r="ADF90" s="107"/>
      <c r="ADG90" s="107"/>
      <c r="ADH90" s="107"/>
      <c r="ADI90" s="107"/>
      <c r="ADJ90" s="107"/>
      <c r="ADK90" s="107"/>
      <c r="ADL90" s="107"/>
      <c r="ADM90" s="107"/>
      <c r="ADN90" s="107"/>
      <c r="ADO90" s="107"/>
      <c r="ADP90" s="107"/>
      <c r="ADQ90" s="107"/>
      <c r="ADR90" s="107"/>
      <c r="ADS90" s="107"/>
      <c r="ADT90" s="107"/>
      <c r="ADU90" s="107"/>
      <c r="ADV90" s="107"/>
      <c r="ADW90" s="107"/>
      <c r="ADX90" s="107"/>
      <c r="ADY90" s="107"/>
      <c r="ADZ90" s="107"/>
      <c r="AEA90" s="107"/>
      <c r="AEB90" s="107"/>
      <c r="AEC90" s="107"/>
      <c r="AED90" s="107"/>
      <c r="AEE90" s="107"/>
      <c r="AEF90" s="107"/>
      <c r="AEG90" s="107"/>
      <c r="AEH90" s="107"/>
      <c r="AEI90" s="107"/>
      <c r="AEJ90" s="107"/>
      <c r="AEK90" s="107"/>
      <c r="AEL90" s="107"/>
      <c r="AEM90" s="107"/>
      <c r="AEN90" s="107"/>
      <c r="AEO90" s="107"/>
      <c r="AEP90" s="107"/>
      <c r="AEQ90" s="107"/>
      <c r="AER90" s="107"/>
      <c r="AES90" s="107"/>
      <c r="AET90" s="107"/>
      <c r="AEU90" s="107"/>
      <c r="AEV90" s="107"/>
      <c r="AEW90" s="107"/>
      <c r="AEX90" s="107"/>
      <c r="AEY90" s="107"/>
      <c r="AEZ90" s="107"/>
      <c r="AFA90" s="107"/>
      <c r="AFB90" s="107"/>
      <c r="AFC90" s="107"/>
      <c r="AFD90" s="107"/>
      <c r="AFE90" s="107"/>
      <c r="AFF90" s="107"/>
      <c r="AFG90" s="107"/>
      <c r="AFH90" s="107"/>
      <c r="AFI90" s="107"/>
      <c r="AFJ90" s="107"/>
      <c r="AFK90" s="107"/>
      <c r="AFL90" s="107"/>
      <c r="AFM90" s="107"/>
      <c r="AFN90" s="107"/>
      <c r="AFO90" s="107"/>
      <c r="AFP90" s="107"/>
      <c r="AFQ90" s="107"/>
      <c r="AFR90" s="107"/>
      <c r="AFS90" s="107"/>
      <c r="AFT90" s="107"/>
      <c r="AFU90" s="107"/>
      <c r="AFV90" s="107"/>
      <c r="AFW90" s="107"/>
      <c r="AFX90" s="107"/>
      <c r="AFY90" s="107"/>
      <c r="AFZ90" s="107"/>
      <c r="AGA90" s="107"/>
      <c r="AGB90" s="107"/>
      <c r="AGC90" s="107"/>
      <c r="AGD90" s="107"/>
      <c r="AGE90" s="107"/>
      <c r="AGF90" s="107"/>
      <c r="AGG90" s="107"/>
      <c r="AGH90" s="107"/>
      <c r="AGI90" s="107"/>
      <c r="AGJ90" s="107"/>
      <c r="AGK90" s="107"/>
      <c r="AGL90" s="107"/>
      <c r="AGM90" s="107"/>
      <c r="AGN90" s="107"/>
      <c r="AGO90" s="107"/>
      <c r="AGP90" s="107"/>
      <c r="AGQ90" s="107"/>
      <c r="AGR90" s="107"/>
      <c r="AGS90" s="107"/>
      <c r="AGT90" s="107"/>
      <c r="AGU90" s="107"/>
      <c r="AGV90" s="107"/>
      <c r="AGW90" s="107"/>
      <c r="AGX90" s="107"/>
      <c r="AGY90" s="107"/>
      <c r="AGZ90" s="107"/>
      <c r="AHA90" s="107"/>
      <c r="AHB90" s="107"/>
      <c r="AHC90" s="107"/>
      <c r="AHD90" s="107"/>
      <c r="AHE90" s="107"/>
      <c r="AHF90" s="107"/>
      <c r="AHG90" s="107"/>
      <c r="AHH90" s="107"/>
      <c r="AHI90" s="107"/>
      <c r="AHJ90" s="107"/>
      <c r="AHK90" s="107"/>
      <c r="AHL90" s="107"/>
      <c r="AHM90" s="107"/>
      <c r="AHN90" s="107"/>
      <c r="AHO90" s="107"/>
      <c r="AHP90" s="107"/>
      <c r="AHQ90" s="107"/>
      <c r="AHR90" s="107"/>
      <c r="AHS90" s="107"/>
      <c r="AHT90" s="107"/>
      <c r="AHU90" s="107"/>
      <c r="AHV90" s="107"/>
      <c r="AHW90" s="107"/>
      <c r="AHX90" s="107"/>
      <c r="AHY90" s="107"/>
      <c r="AHZ90" s="107"/>
      <c r="AIA90" s="107"/>
      <c r="AIB90" s="107"/>
      <c r="AIC90" s="107"/>
      <c r="AID90" s="107"/>
      <c r="AIE90" s="107"/>
      <c r="AIF90" s="107"/>
      <c r="AIG90" s="107"/>
      <c r="AIH90" s="107"/>
      <c r="AII90" s="107"/>
      <c r="AIJ90" s="107"/>
      <c r="AIK90" s="107"/>
      <c r="AIL90" s="107"/>
      <c r="AIM90" s="107"/>
      <c r="AIN90" s="107"/>
    </row>
    <row r="91" spans="1:924" s="86" customFormat="1" ht="18.75" customHeight="1" x14ac:dyDescent="0.3">
      <c r="A91" s="125"/>
      <c r="B91" s="91">
        <v>359159078977528</v>
      </c>
      <c r="C91" s="92" t="s">
        <v>134</v>
      </c>
      <c r="D91" s="92" t="s">
        <v>227</v>
      </c>
      <c r="E91" s="92" t="s">
        <v>15</v>
      </c>
      <c r="F91" s="93" t="s">
        <v>36</v>
      </c>
      <c r="G91" s="92">
        <f t="shared" si="6"/>
        <v>0</v>
      </c>
      <c r="H91" s="124"/>
      <c r="I91" s="92" t="s">
        <v>36</v>
      </c>
      <c r="J91" s="92">
        <f>IF(F91=I91,1,0)</f>
        <v>1</v>
      </c>
      <c r="K91" s="124"/>
      <c r="L91" s="93" t="s">
        <v>36</v>
      </c>
      <c r="M91" s="92" t="s">
        <v>36</v>
      </c>
      <c r="N91" s="92">
        <f t="shared" si="7"/>
        <v>1</v>
      </c>
      <c r="O91" s="124"/>
      <c r="P91" s="92"/>
      <c r="Q91" s="92"/>
      <c r="R91" s="92" t="s">
        <v>236</v>
      </c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7"/>
      <c r="CA91" s="107"/>
      <c r="CB91" s="107"/>
      <c r="CC91" s="107"/>
      <c r="CD91" s="107"/>
      <c r="CE91" s="107"/>
      <c r="CF91" s="107"/>
      <c r="CG91" s="107"/>
      <c r="CH91" s="107"/>
      <c r="CI91" s="107"/>
      <c r="CJ91" s="107"/>
      <c r="CK91" s="107"/>
      <c r="CL91" s="107"/>
      <c r="CM91" s="107"/>
      <c r="CN91" s="107"/>
      <c r="CO91" s="107"/>
      <c r="CP91" s="107"/>
      <c r="CQ91" s="107"/>
      <c r="CR91" s="107"/>
      <c r="CS91" s="107"/>
      <c r="CT91" s="107"/>
      <c r="CU91" s="107"/>
      <c r="CV91" s="107"/>
      <c r="CW91" s="107"/>
      <c r="CX91" s="107"/>
      <c r="CY91" s="107"/>
      <c r="CZ91" s="107"/>
      <c r="DA91" s="107"/>
      <c r="DB91" s="107"/>
      <c r="DC91" s="107"/>
      <c r="DD91" s="107"/>
      <c r="DE91" s="107"/>
      <c r="DF91" s="107"/>
      <c r="DG91" s="107"/>
      <c r="DH91" s="107"/>
      <c r="DI91" s="107"/>
      <c r="DJ91" s="107"/>
      <c r="DK91" s="107"/>
      <c r="DL91" s="107"/>
      <c r="DM91" s="107"/>
      <c r="DN91" s="107"/>
      <c r="DO91" s="107"/>
      <c r="DP91" s="107"/>
      <c r="DQ91" s="107"/>
      <c r="DR91" s="107"/>
      <c r="DS91" s="107"/>
      <c r="DT91" s="107"/>
      <c r="DU91" s="107"/>
      <c r="DV91" s="107"/>
      <c r="DW91" s="107"/>
      <c r="DX91" s="107"/>
      <c r="DY91" s="107"/>
      <c r="DZ91" s="107"/>
      <c r="EA91" s="107"/>
      <c r="EB91" s="107"/>
      <c r="EC91" s="107"/>
      <c r="ED91" s="107"/>
      <c r="EE91" s="107"/>
      <c r="EF91" s="107"/>
      <c r="EG91" s="107"/>
      <c r="EH91" s="107"/>
      <c r="EI91" s="107"/>
      <c r="EJ91" s="107"/>
      <c r="EK91" s="107"/>
      <c r="EL91" s="107"/>
      <c r="EM91" s="107"/>
      <c r="EN91" s="107"/>
      <c r="EO91" s="107"/>
      <c r="EP91" s="107"/>
      <c r="EQ91" s="107"/>
      <c r="ER91" s="107"/>
      <c r="ES91" s="107"/>
      <c r="ET91" s="107"/>
      <c r="EU91" s="107"/>
      <c r="EV91" s="107"/>
      <c r="EW91" s="107"/>
      <c r="EX91" s="107"/>
      <c r="EY91" s="107"/>
      <c r="EZ91" s="107"/>
      <c r="FA91" s="107"/>
      <c r="FB91" s="107"/>
      <c r="FC91" s="107"/>
      <c r="FD91" s="107"/>
      <c r="FE91" s="107"/>
      <c r="FF91" s="107"/>
      <c r="FG91" s="107"/>
      <c r="FH91" s="107"/>
      <c r="FI91" s="107"/>
      <c r="FJ91" s="107"/>
      <c r="FK91" s="107"/>
      <c r="FL91" s="107"/>
      <c r="FM91" s="107"/>
      <c r="FN91" s="107"/>
      <c r="FO91" s="107"/>
      <c r="FP91" s="107"/>
      <c r="FQ91" s="107"/>
      <c r="FR91" s="107"/>
      <c r="FS91" s="107"/>
      <c r="FT91" s="107"/>
      <c r="FU91" s="107"/>
      <c r="FV91" s="107"/>
      <c r="FW91" s="107"/>
      <c r="FX91" s="107"/>
      <c r="FY91" s="107"/>
      <c r="FZ91" s="107"/>
      <c r="GA91" s="107"/>
      <c r="GB91" s="107"/>
      <c r="GC91" s="107"/>
      <c r="GD91" s="107"/>
      <c r="GE91" s="107"/>
      <c r="GF91" s="107"/>
      <c r="GG91" s="107"/>
      <c r="GH91" s="107"/>
      <c r="GI91" s="107"/>
      <c r="GJ91" s="107"/>
      <c r="GK91" s="107"/>
      <c r="GL91" s="107"/>
      <c r="GM91" s="107"/>
      <c r="GN91" s="107"/>
      <c r="GO91" s="107"/>
      <c r="GP91" s="107"/>
      <c r="GQ91" s="107"/>
      <c r="GR91" s="107"/>
      <c r="GS91" s="107"/>
      <c r="GT91" s="107"/>
      <c r="GU91" s="107"/>
      <c r="GV91" s="107"/>
      <c r="GW91" s="107"/>
      <c r="GX91" s="107"/>
      <c r="GY91" s="107"/>
      <c r="GZ91" s="107"/>
      <c r="HA91" s="107"/>
      <c r="HB91" s="107"/>
      <c r="HC91" s="107"/>
      <c r="HD91" s="107"/>
      <c r="HE91" s="107"/>
      <c r="HF91" s="107"/>
      <c r="HG91" s="107"/>
      <c r="HH91" s="107"/>
      <c r="HI91" s="107"/>
      <c r="HJ91" s="107"/>
      <c r="HK91" s="107"/>
      <c r="HL91" s="107"/>
      <c r="HM91" s="107"/>
      <c r="HN91" s="107"/>
      <c r="HO91" s="107"/>
      <c r="HP91" s="107"/>
      <c r="HQ91" s="107"/>
      <c r="HR91" s="107"/>
      <c r="HS91" s="107"/>
      <c r="HT91" s="107"/>
      <c r="HU91" s="107"/>
      <c r="HV91" s="107"/>
      <c r="HW91" s="107"/>
      <c r="HX91" s="107"/>
      <c r="HY91" s="107"/>
      <c r="HZ91" s="107"/>
      <c r="IA91" s="107"/>
      <c r="IB91" s="107"/>
      <c r="IC91" s="107"/>
      <c r="ID91" s="107"/>
      <c r="IE91" s="107"/>
      <c r="IF91" s="107"/>
      <c r="IG91" s="107"/>
      <c r="IH91" s="107"/>
      <c r="II91" s="107"/>
      <c r="IJ91" s="107"/>
      <c r="IK91" s="107"/>
      <c r="IL91" s="107"/>
      <c r="IM91" s="107"/>
      <c r="IN91" s="107"/>
      <c r="IO91" s="107"/>
      <c r="IP91" s="107"/>
      <c r="IQ91" s="107"/>
      <c r="IR91" s="107"/>
      <c r="IS91" s="107"/>
      <c r="IT91" s="107"/>
      <c r="IU91" s="107"/>
      <c r="IV91" s="107"/>
      <c r="IW91" s="107"/>
      <c r="IX91" s="107"/>
      <c r="IY91" s="107"/>
      <c r="IZ91" s="107"/>
      <c r="JA91" s="107"/>
      <c r="JB91" s="107"/>
      <c r="JC91" s="107"/>
      <c r="JD91" s="107"/>
      <c r="JE91" s="107"/>
      <c r="JF91" s="107"/>
      <c r="JG91" s="107"/>
      <c r="JH91" s="107"/>
      <c r="JI91" s="107"/>
      <c r="JJ91" s="107"/>
      <c r="JK91" s="107"/>
      <c r="JL91" s="107"/>
      <c r="JM91" s="107"/>
      <c r="JN91" s="107"/>
      <c r="JO91" s="107"/>
      <c r="JP91" s="107"/>
      <c r="JQ91" s="107"/>
      <c r="JR91" s="107"/>
      <c r="JS91" s="107"/>
      <c r="JT91" s="107"/>
      <c r="JU91" s="107"/>
      <c r="JV91" s="107"/>
      <c r="JW91" s="107"/>
      <c r="JX91" s="107"/>
      <c r="JY91" s="107"/>
      <c r="JZ91" s="107"/>
      <c r="KA91" s="107"/>
      <c r="KB91" s="107"/>
      <c r="KC91" s="107"/>
      <c r="KD91" s="107"/>
      <c r="KE91" s="107"/>
      <c r="KF91" s="107"/>
      <c r="KG91" s="107"/>
      <c r="KH91" s="107"/>
      <c r="KI91" s="107"/>
      <c r="KJ91" s="107"/>
      <c r="KK91" s="107"/>
      <c r="KL91" s="107"/>
      <c r="KM91" s="107"/>
      <c r="KN91" s="107"/>
      <c r="KO91" s="107"/>
      <c r="KP91" s="107"/>
      <c r="KQ91" s="107"/>
      <c r="KR91" s="107"/>
      <c r="KS91" s="107"/>
      <c r="KT91" s="107"/>
      <c r="KU91" s="107"/>
      <c r="KV91" s="107"/>
      <c r="KW91" s="107"/>
      <c r="KX91" s="107"/>
      <c r="KY91" s="107"/>
      <c r="KZ91" s="107"/>
      <c r="LA91" s="107"/>
      <c r="LB91" s="107"/>
      <c r="LC91" s="107"/>
      <c r="LD91" s="107"/>
      <c r="LE91" s="107"/>
      <c r="LF91" s="107"/>
      <c r="LG91" s="107"/>
      <c r="LH91" s="107"/>
      <c r="LI91" s="107"/>
      <c r="LJ91" s="107"/>
      <c r="LK91" s="107"/>
      <c r="LL91" s="107"/>
      <c r="LM91" s="107"/>
      <c r="LN91" s="107"/>
      <c r="LO91" s="107"/>
      <c r="LP91" s="107"/>
      <c r="LQ91" s="107"/>
      <c r="LR91" s="107"/>
      <c r="LS91" s="107"/>
      <c r="LT91" s="107"/>
      <c r="LU91" s="107"/>
      <c r="LV91" s="107"/>
      <c r="LW91" s="107"/>
      <c r="LX91" s="107"/>
      <c r="LY91" s="107"/>
      <c r="LZ91" s="107"/>
      <c r="MA91" s="107"/>
      <c r="MB91" s="107"/>
      <c r="MC91" s="107"/>
      <c r="MD91" s="107"/>
      <c r="ME91" s="107"/>
      <c r="MF91" s="107"/>
      <c r="MG91" s="107"/>
      <c r="MH91" s="107"/>
      <c r="MI91" s="107"/>
      <c r="MJ91" s="107"/>
      <c r="MK91" s="107"/>
      <c r="ML91" s="107"/>
      <c r="MM91" s="107"/>
      <c r="MN91" s="107"/>
      <c r="MO91" s="107"/>
      <c r="MP91" s="107"/>
      <c r="MQ91" s="107"/>
      <c r="MR91" s="107"/>
      <c r="MS91" s="107"/>
      <c r="MT91" s="107"/>
      <c r="MU91" s="107"/>
      <c r="MV91" s="107"/>
      <c r="MW91" s="107"/>
      <c r="MX91" s="107"/>
      <c r="MY91" s="107"/>
      <c r="MZ91" s="107"/>
      <c r="NA91" s="107"/>
      <c r="NB91" s="107"/>
      <c r="NC91" s="107"/>
      <c r="ND91" s="107"/>
      <c r="NE91" s="107"/>
      <c r="NF91" s="107"/>
      <c r="NG91" s="107"/>
      <c r="NH91" s="107"/>
      <c r="NI91" s="107"/>
      <c r="NJ91" s="107"/>
      <c r="NK91" s="107"/>
      <c r="NL91" s="107"/>
      <c r="NM91" s="107"/>
      <c r="NN91" s="107"/>
      <c r="NO91" s="107"/>
      <c r="NP91" s="107"/>
      <c r="NQ91" s="107"/>
      <c r="NR91" s="107"/>
      <c r="NS91" s="107"/>
      <c r="NT91" s="107"/>
      <c r="NU91" s="107"/>
      <c r="NV91" s="107"/>
      <c r="NW91" s="107"/>
      <c r="NX91" s="107"/>
      <c r="NY91" s="107"/>
      <c r="NZ91" s="107"/>
      <c r="OA91" s="107"/>
      <c r="OB91" s="107"/>
      <c r="OC91" s="107"/>
      <c r="OD91" s="107"/>
      <c r="OE91" s="107"/>
      <c r="OF91" s="107"/>
      <c r="OG91" s="107"/>
      <c r="OH91" s="107"/>
      <c r="OI91" s="107"/>
      <c r="OJ91" s="107"/>
      <c r="OK91" s="107"/>
      <c r="OL91" s="107"/>
      <c r="OM91" s="107"/>
      <c r="ON91" s="107"/>
      <c r="OO91" s="107"/>
      <c r="OP91" s="107"/>
      <c r="OQ91" s="107"/>
      <c r="OR91" s="107"/>
      <c r="OS91" s="107"/>
      <c r="OT91" s="107"/>
      <c r="OU91" s="107"/>
      <c r="OV91" s="107"/>
      <c r="OW91" s="107"/>
      <c r="OX91" s="107"/>
      <c r="OY91" s="107"/>
      <c r="OZ91" s="107"/>
      <c r="PA91" s="107"/>
      <c r="PB91" s="107"/>
      <c r="PC91" s="107"/>
      <c r="PD91" s="107"/>
      <c r="PE91" s="107"/>
      <c r="PF91" s="107"/>
      <c r="PG91" s="107"/>
      <c r="PH91" s="107"/>
      <c r="PI91" s="107"/>
      <c r="PJ91" s="107"/>
      <c r="PK91" s="107"/>
      <c r="PL91" s="107"/>
      <c r="PM91" s="107"/>
      <c r="PN91" s="107"/>
      <c r="PO91" s="107"/>
      <c r="PP91" s="107"/>
      <c r="PQ91" s="107"/>
      <c r="PR91" s="107"/>
      <c r="PS91" s="107"/>
      <c r="PT91" s="107"/>
      <c r="PU91" s="107"/>
      <c r="PV91" s="107"/>
      <c r="PW91" s="107"/>
      <c r="PX91" s="107"/>
      <c r="PY91" s="107"/>
      <c r="PZ91" s="107"/>
      <c r="QA91" s="107"/>
      <c r="QB91" s="107"/>
      <c r="QC91" s="107"/>
      <c r="QD91" s="107"/>
      <c r="QE91" s="107"/>
      <c r="QF91" s="107"/>
      <c r="QG91" s="107"/>
      <c r="QH91" s="107"/>
      <c r="QI91" s="107"/>
      <c r="QJ91" s="107"/>
      <c r="QK91" s="107"/>
      <c r="QL91" s="107"/>
      <c r="QM91" s="107"/>
      <c r="QN91" s="107"/>
      <c r="QO91" s="107"/>
      <c r="QP91" s="107"/>
      <c r="QQ91" s="107"/>
      <c r="QR91" s="107"/>
      <c r="QS91" s="107"/>
      <c r="QT91" s="107"/>
      <c r="QU91" s="107"/>
      <c r="QV91" s="107"/>
      <c r="QW91" s="107"/>
      <c r="QX91" s="107"/>
      <c r="QY91" s="107"/>
      <c r="QZ91" s="107"/>
      <c r="RA91" s="107"/>
      <c r="RB91" s="107"/>
      <c r="RC91" s="107"/>
      <c r="RD91" s="107"/>
      <c r="RE91" s="107"/>
      <c r="RF91" s="107"/>
      <c r="RG91" s="107"/>
      <c r="RH91" s="107"/>
      <c r="RI91" s="107"/>
      <c r="RJ91" s="107"/>
      <c r="RK91" s="107"/>
      <c r="RL91" s="107"/>
      <c r="RM91" s="107"/>
      <c r="RN91" s="107"/>
      <c r="RO91" s="107"/>
      <c r="RP91" s="107"/>
      <c r="RQ91" s="107"/>
      <c r="RR91" s="107"/>
      <c r="RS91" s="107"/>
      <c r="RT91" s="107"/>
      <c r="RU91" s="107"/>
      <c r="RV91" s="107"/>
      <c r="RW91" s="107"/>
      <c r="RX91" s="107"/>
      <c r="RY91" s="107"/>
      <c r="RZ91" s="107"/>
      <c r="SA91" s="107"/>
      <c r="SB91" s="107"/>
      <c r="SC91" s="107"/>
      <c r="SD91" s="107"/>
      <c r="SE91" s="107"/>
      <c r="SF91" s="107"/>
      <c r="SG91" s="107"/>
      <c r="SH91" s="107"/>
      <c r="SI91" s="107"/>
      <c r="SJ91" s="107"/>
      <c r="SK91" s="107"/>
      <c r="SL91" s="107"/>
      <c r="SM91" s="107"/>
      <c r="SN91" s="107"/>
      <c r="SO91" s="107"/>
      <c r="SP91" s="107"/>
      <c r="SQ91" s="107"/>
      <c r="SR91" s="107"/>
      <c r="SS91" s="107"/>
      <c r="ST91" s="107"/>
      <c r="SU91" s="107"/>
      <c r="SV91" s="107"/>
      <c r="SW91" s="107"/>
      <c r="SX91" s="107"/>
      <c r="SY91" s="107"/>
      <c r="SZ91" s="107"/>
      <c r="TA91" s="107"/>
      <c r="TB91" s="107"/>
      <c r="TC91" s="107"/>
      <c r="TD91" s="107"/>
      <c r="TE91" s="107"/>
      <c r="TF91" s="107"/>
      <c r="TG91" s="107"/>
      <c r="TH91" s="107"/>
      <c r="TI91" s="107"/>
      <c r="TJ91" s="107"/>
      <c r="TK91" s="107"/>
      <c r="TL91" s="107"/>
      <c r="TM91" s="107"/>
      <c r="TN91" s="107"/>
      <c r="TO91" s="107"/>
      <c r="TP91" s="107"/>
      <c r="TQ91" s="107"/>
      <c r="TR91" s="107"/>
      <c r="TS91" s="107"/>
      <c r="TT91" s="107"/>
      <c r="TU91" s="107"/>
      <c r="TV91" s="107"/>
      <c r="TW91" s="107"/>
      <c r="TX91" s="107"/>
      <c r="TY91" s="107"/>
      <c r="TZ91" s="107"/>
      <c r="UA91" s="107"/>
      <c r="UB91" s="107"/>
      <c r="UC91" s="107"/>
      <c r="UD91" s="107"/>
      <c r="UE91" s="107"/>
      <c r="UF91" s="107"/>
      <c r="UG91" s="107"/>
      <c r="UH91" s="107"/>
      <c r="UI91" s="107"/>
      <c r="UJ91" s="107"/>
      <c r="UK91" s="107"/>
      <c r="UL91" s="107"/>
      <c r="UM91" s="107"/>
      <c r="UN91" s="107"/>
      <c r="UO91" s="107"/>
      <c r="UP91" s="107"/>
      <c r="UQ91" s="107"/>
      <c r="UR91" s="107"/>
      <c r="US91" s="107"/>
      <c r="UT91" s="107"/>
      <c r="UU91" s="107"/>
      <c r="UV91" s="107"/>
      <c r="UW91" s="107"/>
      <c r="UX91" s="107"/>
      <c r="UY91" s="107"/>
      <c r="UZ91" s="107"/>
      <c r="VA91" s="107"/>
      <c r="VB91" s="107"/>
      <c r="VC91" s="107"/>
      <c r="VD91" s="107"/>
      <c r="VE91" s="107"/>
      <c r="VF91" s="107"/>
      <c r="VG91" s="107"/>
      <c r="VH91" s="107"/>
      <c r="VI91" s="107"/>
      <c r="VJ91" s="107"/>
      <c r="VK91" s="107"/>
      <c r="VL91" s="107"/>
      <c r="VM91" s="107"/>
      <c r="VN91" s="107"/>
      <c r="VO91" s="107"/>
      <c r="VP91" s="107"/>
      <c r="VQ91" s="107"/>
      <c r="VR91" s="107"/>
      <c r="VS91" s="107"/>
      <c r="VT91" s="107"/>
      <c r="VU91" s="107"/>
      <c r="VV91" s="107"/>
      <c r="VW91" s="107"/>
      <c r="VX91" s="107"/>
      <c r="VY91" s="107"/>
      <c r="VZ91" s="107"/>
      <c r="WA91" s="107"/>
      <c r="WB91" s="107"/>
      <c r="WC91" s="107"/>
      <c r="WD91" s="107"/>
      <c r="WE91" s="107"/>
      <c r="WF91" s="107"/>
      <c r="WG91" s="107"/>
      <c r="WH91" s="107"/>
      <c r="WI91" s="107"/>
      <c r="WJ91" s="107"/>
      <c r="WK91" s="107"/>
      <c r="WL91" s="107"/>
      <c r="WM91" s="107"/>
      <c r="WN91" s="107"/>
      <c r="WO91" s="107"/>
      <c r="WP91" s="107"/>
      <c r="WQ91" s="107"/>
      <c r="WR91" s="107"/>
      <c r="WS91" s="107"/>
      <c r="WT91" s="107"/>
      <c r="WU91" s="107"/>
      <c r="WV91" s="107"/>
      <c r="WW91" s="107"/>
      <c r="WX91" s="107"/>
      <c r="WY91" s="107"/>
      <c r="WZ91" s="107"/>
      <c r="XA91" s="107"/>
      <c r="XB91" s="107"/>
      <c r="XC91" s="107"/>
      <c r="XD91" s="107"/>
      <c r="XE91" s="107"/>
      <c r="XF91" s="107"/>
      <c r="XG91" s="107"/>
      <c r="XH91" s="107"/>
      <c r="XI91" s="107"/>
      <c r="XJ91" s="107"/>
      <c r="XK91" s="107"/>
      <c r="XL91" s="107"/>
      <c r="XM91" s="107"/>
      <c r="XN91" s="107"/>
      <c r="XO91" s="107"/>
      <c r="XP91" s="107"/>
      <c r="XQ91" s="107"/>
      <c r="XR91" s="107"/>
      <c r="XS91" s="107"/>
      <c r="XT91" s="107"/>
      <c r="XU91" s="107"/>
      <c r="XV91" s="107"/>
      <c r="XW91" s="107"/>
      <c r="XX91" s="107"/>
      <c r="XY91" s="107"/>
      <c r="XZ91" s="107"/>
      <c r="YA91" s="107"/>
      <c r="YB91" s="107"/>
      <c r="YC91" s="107"/>
      <c r="YD91" s="107"/>
      <c r="YE91" s="107"/>
      <c r="YF91" s="107"/>
      <c r="YG91" s="107"/>
      <c r="YH91" s="107"/>
      <c r="YI91" s="107"/>
      <c r="YJ91" s="107"/>
      <c r="YK91" s="107"/>
      <c r="YL91" s="107"/>
      <c r="YM91" s="107"/>
      <c r="YN91" s="107"/>
      <c r="YO91" s="107"/>
      <c r="YP91" s="107"/>
      <c r="YQ91" s="107"/>
      <c r="YR91" s="107"/>
      <c r="YS91" s="107"/>
      <c r="YT91" s="107"/>
      <c r="YU91" s="107"/>
      <c r="YV91" s="107"/>
      <c r="YW91" s="107"/>
      <c r="YX91" s="107"/>
      <c r="YY91" s="107"/>
      <c r="YZ91" s="107"/>
      <c r="ZA91" s="107"/>
      <c r="ZB91" s="107"/>
      <c r="ZC91" s="107"/>
      <c r="ZD91" s="107"/>
      <c r="ZE91" s="107"/>
      <c r="ZF91" s="107"/>
      <c r="ZG91" s="107"/>
      <c r="ZH91" s="107"/>
      <c r="ZI91" s="107"/>
      <c r="ZJ91" s="107"/>
      <c r="ZK91" s="107"/>
      <c r="ZL91" s="107"/>
      <c r="ZM91" s="107"/>
      <c r="ZN91" s="107"/>
      <c r="ZO91" s="107"/>
      <c r="ZP91" s="107"/>
      <c r="ZQ91" s="107"/>
      <c r="ZR91" s="107"/>
      <c r="ZS91" s="107"/>
      <c r="ZT91" s="107"/>
      <c r="ZU91" s="107"/>
      <c r="ZV91" s="107"/>
      <c r="ZW91" s="107"/>
      <c r="ZX91" s="107"/>
      <c r="ZY91" s="107"/>
      <c r="ZZ91" s="107"/>
      <c r="AAA91" s="107"/>
      <c r="AAB91" s="107"/>
      <c r="AAC91" s="107"/>
      <c r="AAD91" s="107"/>
      <c r="AAE91" s="107"/>
      <c r="AAF91" s="107"/>
      <c r="AAG91" s="107"/>
      <c r="AAH91" s="107"/>
      <c r="AAI91" s="107"/>
      <c r="AAJ91" s="107"/>
      <c r="AAK91" s="107"/>
      <c r="AAL91" s="107"/>
      <c r="AAM91" s="107"/>
      <c r="AAN91" s="107"/>
      <c r="AAO91" s="107"/>
      <c r="AAP91" s="107"/>
      <c r="AAQ91" s="107"/>
      <c r="AAR91" s="107"/>
      <c r="AAS91" s="107"/>
      <c r="AAT91" s="107"/>
      <c r="AAU91" s="107"/>
      <c r="AAV91" s="107"/>
      <c r="AAW91" s="107"/>
      <c r="AAX91" s="107"/>
      <c r="AAY91" s="107"/>
      <c r="AAZ91" s="107"/>
      <c r="ABA91" s="107"/>
      <c r="ABB91" s="107"/>
      <c r="ABC91" s="107"/>
      <c r="ABD91" s="107"/>
      <c r="ABE91" s="107"/>
      <c r="ABF91" s="107"/>
      <c r="ABG91" s="107"/>
      <c r="ABH91" s="107"/>
      <c r="ABI91" s="107"/>
      <c r="ABJ91" s="107"/>
      <c r="ABK91" s="107"/>
      <c r="ABL91" s="107"/>
      <c r="ABM91" s="107"/>
      <c r="ABN91" s="107"/>
      <c r="ABO91" s="107"/>
      <c r="ABP91" s="107"/>
      <c r="ABQ91" s="107"/>
      <c r="ABR91" s="107"/>
      <c r="ABS91" s="107"/>
      <c r="ABT91" s="107"/>
      <c r="ABU91" s="107"/>
      <c r="ABV91" s="107"/>
      <c r="ABW91" s="107"/>
      <c r="ABX91" s="107"/>
      <c r="ABY91" s="107"/>
      <c r="ABZ91" s="107"/>
      <c r="ACA91" s="107"/>
      <c r="ACB91" s="107"/>
      <c r="ACC91" s="107"/>
      <c r="ACD91" s="107"/>
      <c r="ACE91" s="107"/>
      <c r="ACF91" s="107"/>
      <c r="ACG91" s="107"/>
      <c r="ACH91" s="107"/>
      <c r="ACI91" s="107"/>
      <c r="ACJ91" s="107"/>
      <c r="ACK91" s="107"/>
      <c r="ACL91" s="107"/>
      <c r="ACM91" s="107"/>
      <c r="ACN91" s="107"/>
      <c r="ACO91" s="107"/>
      <c r="ACP91" s="107"/>
      <c r="ACQ91" s="107"/>
      <c r="ACR91" s="107"/>
      <c r="ACS91" s="107"/>
      <c r="ACT91" s="107"/>
      <c r="ACU91" s="107"/>
      <c r="ACV91" s="107"/>
      <c r="ACW91" s="107"/>
      <c r="ACX91" s="107"/>
      <c r="ACY91" s="107"/>
      <c r="ACZ91" s="107"/>
      <c r="ADA91" s="107"/>
      <c r="ADB91" s="107"/>
      <c r="ADC91" s="107"/>
      <c r="ADD91" s="107"/>
      <c r="ADE91" s="107"/>
      <c r="ADF91" s="107"/>
      <c r="ADG91" s="107"/>
      <c r="ADH91" s="107"/>
      <c r="ADI91" s="107"/>
      <c r="ADJ91" s="107"/>
      <c r="ADK91" s="107"/>
      <c r="ADL91" s="107"/>
      <c r="ADM91" s="107"/>
      <c r="ADN91" s="107"/>
      <c r="ADO91" s="107"/>
      <c r="ADP91" s="107"/>
      <c r="ADQ91" s="107"/>
      <c r="ADR91" s="107"/>
      <c r="ADS91" s="107"/>
      <c r="ADT91" s="107"/>
      <c r="ADU91" s="107"/>
      <c r="ADV91" s="107"/>
      <c r="ADW91" s="107"/>
      <c r="ADX91" s="107"/>
      <c r="ADY91" s="107"/>
      <c r="ADZ91" s="107"/>
      <c r="AEA91" s="107"/>
      <c r="AEB91" s="107"/>
      <c r="AEC91" s="107"/>
      <c r="AED91" s="107"/>
      <c r="AEE91" s="107"/>
      <c r="AEF91" s="107"/>
      <c r="AEG91" s="107"/>
      <c r="AEH91" s="107"/>
      <c r="AEI91" s="107"/>
      <c r="AEJ91" s="107"/>
      <c r="AEK91" s="107"/>
      <c r="AEL91" s="107"/>
      <c r="AEM91" s="107"/>
      <c r="AEN91" s="107"/>
      <c r="AEO91" s="107"/>
      <c r="AEP91" s="107"/>
      <c r="AEQ91" s="107"/>
      <c r="AER91" s="107"/>
      <c r="AES91" s="107"/>
      <c r="AET91" s="107"/>
      <c r="AEU91" s="107"/>
      <c r="AEV91" s="107"/>
      <c r="AEW91" s="107"/>
      <c r="AEX91" s="107"/>
      <c r="AEY91" s="107"/>
      <c r="AEZ91" s="107"/>
      <c r="AFA91" s="107"/>
      <c r="AFB91" s="107"/>
      <c r="AFC91" s="107"/>
      <c r="AFD91" s="107"/>
      <c r="AFE91" s="107"/>
      <c r="AFF91" s="107"/>
      <c r="AFG91" s="107"/>
      <c r="AFH91" s="107"/>
      <c r="AFI91" s="107"/>
      <c r="AFJ91" s="107"/>
      <c r="AFK91" s="107"/>
      <c r="AFL91" s="107"/>
      <c r="AFM91" s="107"/>
      <c r="AFN91" s="107"/>
      <c r="AFO91" s="107"/>
      <c r="AFP91" s="107"/>
      <c r="AFQ91" s="107"/>
      <c r="AFR91" s="107"/>
      <c r="AFS91" s="107"/>
      <c r="AFT91" s="107"/>
      <c r="AFU91" s="107"/>
      <c r="AFV91" s="107"/>
      <c r="AFW91" s="107"/>
      <c r="AFX91" s="107"/>
      <c r="AFY91" s="107"/>
      <c r="AFZ91" s="107"/>
      <c r="AGA91" s="107"/>
      <c r="AGB91" s="107"/>
      <c r="AGC91" s="107"/>
      <c r="AGD91" s="107"/>
      <c r="AGE91" s="107"/>
      <c r="AGF91" s="107"/>
      <c r="AGG91" s="107"/>
      <c r="AGH91" s="107"/>
      <c r="AGI91" s="107"/>
      <c r="AGJ91" s="107"/>
      <c r="AGK91" s="107"/>
      <c r="AGL91" s="107"/>
      <c r="AGM91" s="107"/>
      <c r="AGN91" s="107"/>
      <c r="AGO91" s="107"/>
      <c r="AGP91" s="107"/>
      <c r="AGQ91" s="107"/>
      <c r="AGR91" s="107"/>
      <c r="AGS91" s="107"/>
      <c r="AGT91" s="107"/>
      <c r="AGU91" s="107"/>
      <c r="AGV91" s="107"/>
      <c r="AGW91" s="107"/>
      <c r="AGX91" s="107"/>
      <c r="AGY91" s="107"/>
      <c r="AGZ91" s="107"/>
      <c r="AHA91" s="107"/>
      <c r="AHB91" s="107"/>
      <c r="AHC91" s="107"/>
      <c r="AHD91" s="107"/>
      <c r="AHE91" s="107"/>
      <c r="AHF91" s="107"/>
      <c r="AHG91" s="107"/>
      <c r="AHH91" s="107"/>
      <c r="AHI91" s="107"/>
      <c r="AHJ91" s="107"/>
      <c r="AHK91" s="107"/>
      <c r="AHL91" s="107"/>
      <c r="AHM91" s="107"/>
      <c r="AHN91" s="107"/>
      <c r="AHO91" s="107"/>
      <c r="AHP91" s="107"/>
      <c r="AHQ91" s="107"/>
      <c r="AHR91" s="107"/>
      <c r="AHS91" s="107"/>
      <c r="AHT91" s="107"/>
      <c r="AHU91" s="107"/>
      <c r="AHV91" s="107"/>
      <c r="AHW91" s="107"/>
      <c r="AHX91" s="107"/>
      <c r="AHY91" s="107"/>
      <c r="AHZ91" s="107"/>
      <c r="AIA91" s="107"/>
      <c r="AIB91" s="107"/>
      <c r="AIC91" s="107"/>
      <c r="AID91" s="107"/>
      <c r="AIE91" s="107"/>
      <c r="AIF91" s="107"/>
      <c r="AIG91" s="107"/>
      <c r="AIH91" s="107"/>
      <c r="AII91" s="107"/>
      <c r="AIJ91" s="107"/>
      <c r="AIK91" s="107"/>
      <c r="AIL91" s="107"/>
      <c r="AIM91" s="107"/>
      <c r="AIN91" s="107"/>
    </row>
    <row r="92" spans="1:924" ht="18.75" customHeight="1" x14ac:dyDescent="0.3">
      <c r="A92" s="135">
        <v>270</v>
      </c>
      <c r="B92" s="61">
        <v>355691079149040</v>
      </c>
      <c r="C92" s="62" t="s">
        <v>134</v>
      </c>
      <c r="D92" s="62" t="s">
        <v>35</v>
      </c>
      <c r="E92" s="62" t="s">
        <v>36</v>
      </c>
      <c r="F92" s="62" t="s">
        <v>36</v>
      </c>
      <c r="G92" s="62">
        <f t="shared" si="6"/>
        <v>1</v>
      </c>
      <c r="H92" s="136">
        <f>SUM(G92:G101)/COUNT(G92:G101)</f>
        <v>0.3</v>
      </c>
      <c r="I92" s="62" t="s">
        <v>36</v>
      </c>
      <c r="J92" s="62">
        <f t="shared" ref="J92:J111" si="8">IF(I92=F92,1,0)</f>
        <v>1</v>
      </c>
      <c r="K92" s="136">
        <f>SUM(J92:J101)/COUNT(J92:J101)</f>
        <v>0.4</v>
      </c>
      <c r="L92" s="75" t="s">
        <v>36</v>
      </c>
      <c r="M92" s="62" t="s">
        <v>36</v>
      </c>
      <c r="N92" s="62">
        <f t="shared" si="5"/>
        <v>1</v>
      </c>
      <c r="O92" s="136">
        <f>SUM(N92:N101)/COUNT(N92:N101)</f>
        <v>0.7</v>
      </c>
      <c r="P92" s="62" t="s">
        <v>155</v>
      </c>
      <c r="Q92" s="62" t="s">
        <v>156</v>
      </c>
      <c r="R92" s="62"/>
      <c r="S92" s="105"/>
      <c r="T92" s="105"/>
      <c r="U92" s="105"/>
      <c r="V92" s="105"/>
      <c r="W92" s="105"/>
    </row>
    <row r="93" spans="1:924" ht="18.75" customHeight="1" x14ac:dyDescent="0.3">
      <c r="A93" s="135"/>
      <c r="B93" s="61">
        <v>359487085405625</v>
      </c>
      <c r="C93" s="62" t="s">
        <v>134</v>
      </c>
      <c r="D93" s="62" t="s">
        <v>35</v>
      </c>
      <c r="E93" s="62" t="s">
        <v>36</v>
      </c>
      <c r="F93" s="62" t="s">
        <v>33</v>
      </c>
      <c r="G93" s="62">
        <f t="shared" si="6"/>
        <v>0</v>
      </c>
      <c r="H93" s="136"/>
      <c r="I93" s="62" t="s">
        <v>33</v>
      </c>
      <c r="J93" s="62">
        <f t="shared" si="8"/>
        <v>1</v>
      </c>
      <c r="K93" s="136"/>
      <c r="L93" s="75" t="s">
        <v>33</v>
      </c>
      <c r="M93" s="62" t="s">
        <v>33</v>
      </c>
      <c r="N93" s="62">
        <f t="shared" si="5"/>
        <v>1</v>
      </c>
      <c r="O93" s="136"/>
      <c r="P93" s="62" t="s">
        <v>157</v>
      </c>
      <c r="Q93" s="62" t="s">
        <v>158</v>
      </c>
      <c r="R93" s="62"/>
      <c r="S93" s="105"/>
      <c r="T93" s="105"/>
      <c r="U93" s="105"/>
      <c r="V93" s="105"/>
      <c r="W93" s="105"/>
    </row>
    <row r="94" spans="1:924" ht="18.75" customHeight="1" x14ac:dyDescent="0.3">
      <c r="A94" s="135"/>
      <c r="B94" s="61">
        <v>358567077937643</v>
      </c>
      <c r="C94" s="62" t="s">
        <v>134</v>
      </c>
      <c r="D94" s="62" t="s">
        <v>35</v>
      </c>
      <c r="E94" s="62" t="s">
        <v>36</v>
      </c>
      <c r="F94" s="62" t="s">
        <v>33</v>
      </c>
      <c r="G94" s="62">
        <f t="shared" si="6"/>
        <v>0</v>
      </c>
      <c r="H94" s="136"/>
      <c r="I94" s="62" t="s">
        <v>15</v>
      </c>
      <c r="J94" s="62">
        <f t="shared" si="8"/>
        <v>0</v>
      </c>
      <c r="K94" s="136"/>
      <c r="L94" s="75" t="s">
        <v>33</v>
      </c>
      <c r="M94" s="62" t="s">
        <v>33</v>
      </c>
      <c r="N94" s="62">
        <f t="shared" si="5"/>
        <v>1</v>
      </c>
      <c r="O94" s="136"/>
      <c r="P94" s="62" t="s">
        <v>159</v>
      </c>
      <c r="Q94" s="62" t="s">
        <v>160</v>
      </c>
      <c r="R94" s="62"/>
      <c r="S94" s="105"/>
      <c r="T94" s="105"/>
      <c r="U94" s="105"/>
      <c r="V94" s="105"/>
      <c r="W94" s="105"/>
    </row>
    <row r="95" spans="1:924" ht="18.75" customHeight="1" x14ac:dyDescent="0.3">
      <c r="A95" s="135"/>
      <c r="B95" s="61">
        <v>355766077602008</v>
      </c>
      <c r="C95" s="62" t="s">
        <v>134</v>
      </c>
      <c r="D95" s="62" t="s">
        <v>35</v>
      </c>
      <c r="E95" s="62" t="s">
        <v>36</v>
      </c>
      <c r="F95" s="62" t="s">
        <v>15</v>
      </c>
      <c r="G95" s="62">
        <f t="shared" si="6"/>
        <v>0</v>
      </c>
      <c r="H95" s="136"/>
      <c r="I95" s="62" t="s">
        <v>12</v>
      </c>
      <c r="J95" s="62">
        <f t="shared" si="8"/>
        <v>0</v>
      </c>
      <c r="K95" s="136"/>
      <c r="L95" s="75" t="s">
        <v>15</v>
      </c>
      <c r="M95" s="62" t="s">
        <v>12</v>
      </c>
      <c r="N95" s="62">
        <f t="shared" si="5"/>
        <v>0</v>
      </c>
      <c r="O95" s="136"/>
      <c r="P95" s="62" t="s">
        <v>161</v>
      </c>
      <c r="Q95" s="62" t="s">
        <v>162</v>
      </c>
      <c r="R95" s="62"/>
      <c r="S95" s="105"/>
      <c r="T95" s="105"/>
      <c r="U95" s="105"/>
      <c r="V95" s="105"/>
      <c r="W95" s="105"/>
    </row>
    <row r="96" spans="1:924" ht="18.75" customHeight="1" x14ac:dyDescent="0.3">
      <c r="A96" s="135"/>
      <c r="B96" s="61">
        <v>355769076917419</v>
      </c>
      <c r="C96" s="62" t="s">
        <v>134</v>
      </c>
      <c r="D96" s="62" t="s">
        <v>35</v>
      </c>
      <c r="E96" s="62" t="s">
        <v>36</v>
      </c>
      <c r="F96" s="62" t="s">
        <v>10</v>
      </c>
      <c r="G96" s="62">
        <f t="shared" si="6"/>
        <v>0</v>
      </c>
      <c r="H96" s="136"/>
      <c r="I96" s="62" t="s">
        <v>12</v>
      </c>
      <c r="J96" s="62">
        <f t="shared" si="8"/>
        <v>0</v>
      </c>
      <c r="K96" s="136"/>
      <c r="L96" s="75" t="s">
        <v>10</v>
      </c>
      <c r="M96" s="62" t="s">
        <v>12</v>
      </c>
      <c r="N96" s="62">
        <f t="shared" si="5"/>
        <v>0</v>
      </c>
      <c r="O96" s="136"/>
      <c r="P96" s="62" t="s">
        <v>163</v>
      </c>
      <c r="Q96" s="62" t="s">
        <v>164</v>
      </c>
      <c r="R96" s="62"/>
      <c r="S96" s="105"/>
      <c r="T96" s="105"/>
      <c r="U96" s="105"/>
      <c r="V96" s="105"/>
      <c r="W96" s="105"/>
    </row>
    <row r="97" spans="1:924" ht="18.75" customHeight="1" x14ac:dyDescent="0.3">
      <c r="A97" s="135"/>
      <c r="B97" s="61">
        <v>355693071748027</v>
      </c>
      <c r="C97" s="62" t="s">
        <v>134</v>
      </c>
      <c r="D97" s="62" t="s">
        <v>35</v>
      </c>
      <c r="E97" s="62" t="s">
        <v>36</v>
      </c>
      <c r="F97" s="62" t="s">
        <v>33</v>
      </c>
      <c r="G97" s="62">
        <f t="shared" si="6"/>
        <v>0</v>
      </c>
      <c r="H97" s="136"/>
      <c r="I97" s="62" t="s">
        <v>36</v>
      </c>
      <c r="J97" s="62">
        <f t="shared" si="8"/>
        <v>0</v>
      </c>
      <c r="K97" s="136"/>
      <c r="L97" s="75" t="s">
        <v>33</v>
      </c>
      <c r="M97" s="62" t="s">
        <v>33</v>
      </c>
      <c r="N97" s="62">
        <f t="shared" si="5"/>
        <v>1</v>
      </c>
      <c r="O97" s="136"/>
      <c r="P97" s="62" t="s">
        <v>165</v>
      </c>
      <c r="Q97" s="62" t="s">
        <v>166</v>
      </c>
      <c r="R97" s="62"/>
      <c r="S97" s="105"/>
      <c r="T97" s="105"/>
      <c r="U97" s="105"/>
      <c r="V97" s="105"/>
      <c r="W97" s="105"/>
    </row>
    <row r="98" spans="1:924" ht="18.75" customHeight="1" x14ac:dyDescent="0.3">
      <c r="A98" s="135"/>
      <c r="B98" s="61">
        <v>355418079844531</v>
      </c>
      <c r="C98" s="62" t="s">
        <v>134</v>
      </c>
      <c r="D98" s="62" t="s">
        <v>35</v>
      </c>
      <c r="E98" s="62" t="s">
        <v>36</v>
      </c>
      <c r="F98" s="62" t="s">
        <v>10</v>
      </c>
      <c r="G98" s="62">
        <f t="shared" si="6"/>
        <v>0</v>
      </c>
      <c r="H98" s="136"/>
      <c r="I98" s="62" t="s">
        <v>15</v>
      </c>
      <c r="J98" s="62">
        <f t="shared" si="8"/>
        <v>0</v>
      </c>
      <c r="K98" s="136"/>
      <c r="L98" s="77" t="s">
        <v>15</v>
      </c>
      <c r="M98" s="62" t="s">
        <v>36</v>
      </c>
      <c r="N98" s="62">
        <f t="shared" si="5"/>
        <v>0</v>
      </c>
      <c r="O98" s="136"/>
      <c r="P98" s="62" t="s">
        <v>167</v>
      </c>
      <c r="Q98" s="62" t="s">
        <v>168</v>
      </c>
      <c r="R98" s="62"/>
      <c r="S98" s="105"/>
      <c r="T98" s="105"/>
      <c r="U98" s="105"/>
      <c r="V98" s="105"/>
      <c r="W98" s="105"/>
    </row>
    <row r="99" spans="1:924" ht="18.75" customHeight="1" x14ac:dyDescent="0.3">
      <c r="A99" s="135"/>
      <c r="B99" s="61">
        <v>353312073661599</v>
      </c>
      <c r="C99" s="62" t="s">
        <v>134</v>
      </c>
      <c r="D99" s="62" t="s">
        <v>35</v>
      </c>
      <c r="E99" s="62" t="s">
        <v>36</v>
      </c>
      <c r="F99" s="62" t="s">
        <v>36</v>
      </c>
      <c r="G99" s="62">
        <f t="shared" si="6"/>
        <v>1</v>
      </c>
      <c r="H99" s="136"/>
      <c r="I99" s="62" t="s">
        <v>15</v>
      </c>
      <c r="J99" s="62">
        <f t="shared" si="8"/>
        <v>0</v>
      </c>
      <c r="K99" s="136"/>
      <c r="L99" s="75" t="s">
        <v>36</v>
      </c>
      <c r="M99" s="62" t="s">
        <v>36</v>
      </c>
      <c r="N99" s="62">
        <f t="shared" si="5"/>
        <v>1</v>
      </c>
      <c r="O99" s="136"/>
      <c r="P99" s="62" t="s">
        <v>169</v>
      </c>
      <c r="Q99" s="62" t="s">
        <v>170</v>
      </c>
      <c r="R99" s="62"/>
      <c r="S99" s="105"/>
      <c r="T99" s="105"/>
      <c r="U99" s="105"/>
      <c r="V99" s="105"/>
      <c r="W99" s="105"/>
    </row>
    <row r="100" spans="1:924" ht="18.75" customHeight="1" x14ac:dyDescent="0.3">
      <c r="A100" s="135"/>
      <c r="B100" s="61">
        <v>353313073311995</v>
      </c>
      <c r="C100" s="62" t="s">
        <v>134</v>
      </c>
      <c r="D100" s="62" t="s">
        <v>35</v>
      </c>
      <c r="E100" s="62" t="s">
        <v>36</v>
      </c>
      <c r="F100" s="62" t="s">
        <v>36</v>
      </c>
      <c r="G100" s="62">
        <f t="shared" si="6"/>
        <v>1</v>
      </c>
      <c r="H100" s="136"/>
      <c r="I100" s="62" t="s">
        <v>36</v>
      </c>
      <c r="J100" s="62">
        <f t="shared" si="8"/>
        <v>1</v>
      </c>
      <c r="K100" s="136"/>
      <c r="L100" s="75" t="s">
        <v>36</v>
      </c>
      <c r="M100" s="62" t="s">
        <v>36</v>
      </c>
      <c r="N100" s="62">
        <f t="shared" si="5"/>
        <v>1</v>
      </c>
      <c r="O100" s="136"/>
      <c r="P100" s="62" t="s">
        <v>171</v>
      </c>
      <c r="Q100" s="62" t="s">
        <v>172</v>
      </c>
      <c r="R100" s="62"/>
      <c r="S100" s="105"/>
      <c r="T100" s="105"/>
      <c r="U100" s="105"/>
      <c r="V100" s="105"/>
      <c r="W100" s="105"/>
    </row>
    <row r="101" spans="1:924" ht="18.75" customHeight="1" x14ac:dyDescent="0.3">
      <c r="A101" s="135"/>
      <c r="B101" s="61">
        <v>358571077858536</v>
      </c>
      <c r="C101" s="62" t="s">
        <v>134</v>
      </c>
      <c r="D101" s="62" t="s">
        <v>35</v>
      </c>
      <c r="E101" s="62" t="s">
        <v>36</v>
      </c>
      <c r="F101" s="62" t="s">
        <v>33</v>
      </c>
      <c r="G101" s="62">
        <f t="shared" si="6"/>
        <v>0</v>
      </c>
      <c r="H101" s="136"/>
      <c r="I101" s="62" t="s">
        <v>33</v>
      </c>
      <c r="J101" s="62">
        <f t="shared" si="8"/>
        <v>1</v>
      </c>
      <c r="K101" s="136"/>
      <c r="L101" s="75" t="s">
        <v>33</v>
      </c>
      <c r="M101" s="62" t="s">
        <v>33</v>
      </c>
      <c r="N101" s="62">
        <f t="shared" si="5"/>
        <v>1</v>
      </c>
      <c r="O101" s="136"/>
      <c r="P101" s="62" t="s">
        <v>157</v>
      </c>
      <c r="Q101" s="62" t="s">
        <v>173</v>
      </c>
      <c r="R101" s="62"/>
      <c r="S101" s="105"/>
      <c r="T101" s="105"/>
      <c r="U101" s="105"/>
      <c r="V101" s="105"/>
      <c r="W101" s="105"/>
    </row>
    <row r="102" spans="1:924" ht="18.75" customHeight="1" x14ac:dyDescent="0.3">
      <c r="A102" s="135">
        <v>270</v>
      </c>
      <c r="B102" s="61">
        <v>353315070877795</v>
      </c>
      <c r="C102" s="62" t="s">
        <v>134</v>
      </c>
      <c r="D102" s="62" t="s">
        <v>35</v>
      </c>
      <c r="E102" s="62" t="s">
        <v>15</v>
      </c>
      <c r="F102" s="62" t="s">
        <v>15</v>
      </c>
      <c r="G102" s="62">
        <f t="shared" si="6"/>
        <v>1</v>
      </c>
      <c r="H102" s="136">
        <f>SUM(G102:G111)/COUNT(G102:G111)</f>
        <v>0.4</v>
      </c>
      <c r="I102" s="62" t="s">
        <v>15</v>
      </c>
      <c r="J102" s="62">
        <f t="shared" si="8"/>
        <v>1</v>
      </c>
      <c r="K102" s="136">
        <f>SUM(J102:J111)/COUNT(J102:J111)</f>
        <v>0.8</v>
      </c>
      <c r="L102" s="75" t="s">
        <v>15</v>
      </c>
      <c r="M102" s="62" t="s">
        <v>36</v>
      </c>
      <c r="N102" s="62">
        <f t="shared" si="5"/>
        <v>0</v>
      </c>
      <c r="O102" s="136">
        <f>SUM(N102:N111)/COUNT(N102:N111)</f>
        <v>0.8</v>
      </c>
      <c r="P102" s="62" t="s">
        <v>174</v>
      </c>
      <c r="Q102" s="62" t="s">
        <v>175</v>
      </c>
      <c r="R102" s="62"/>
      <c r="S102" s="105"/>
      <c r="T102" s="105"/>
      <c r="U102" s="105"/>
      <c r="V102" s="105"/>
      <c r="W102" s="105"/>
    </row>
    <row r="103" spans="1:924" ht="18.75" customHeight="1" x14ac:dyDescent="0.3">
      <c r="A103" s="135"/>
      <c r="B103" s="61">
        <v>355696075858163</v>
      </c>
      <c r="C103" s="62" t="s">
        <v>134</v>
      </c>
      <c r="D103" s="62" t="s">
        <v>35</v>
      </c>
      <c r="E103" s="62" t="s">
        <v>15</v>
      </c>
      <c r="F103" s="62" t="s">
        <v>10</v>
      </c>
      <c r="G103" s="62">
        <f t="shared" si="6"/>
        <v>0</v>
      </c>
      <c r="H103" s="136"/>
      <c r="I103" s="62" t="s">
        <v>10</v>
      </c>
      <c r="J103" s="62">
        <f t="shared" si="8"/>
        <v>1</v>
      </c>
      <c r="K103" s="136"/>
      <c r="L103" s="75" t="s">
        <v>10</v>
      </c>
      <c r="M103" s="62" t="s">
        <v>10</v>
      </c>
      <c r="N103" s="62">
        <f t="shared" si="5"/>
        <v>1</v>
      </c>
      <c r="O103" s="136"/>
      <c r="P103" s="62" t="s">
        <v>176</v>
      </c>
      <c r="Q103" s="62" t="s">
        <v>177</v>
      </c>
      <c r="R103" s="62"/>
      <c r="S103" s="105"/>
      <c r="T103" s="105"/>
      <c r="U103" s="105"/>
      <c r="V103" s="105"/>
      <c r="W103" s="105"/>
    </row>
    <row r="104" spans="1:924" ht="18.75" customHeight="1" x14ac:dyDescent="0.3">
      <c r="A104" s="135"/>
      <c r="B104" s="61">
        <v>353268070561580</v>
      </c>
      <c r="C104" s="62" t="s">
        <v>134</v>
      </c>
      <c r="D104" s="62" t="s">
        <v>35</v>
      </c>
      <c r="E104" s="62" t="s">
        <v>15</v>
      </c>
      <c r="F104" s="62" t="s">
        <v>15</v>
      </c>
      <c r="G104" s="62">
        <f t="shared" si="6"/>
        <v>1</v>
      </c>
      <c r="H104" s="136"/>
      <c r="I104" s="62" t="s">
        <v>15</v>
      </c>
      <c r="J104" s="62">
        <f t="shared" si="8"/>
        <v>1</v>
      </c>
      <c r="K104" s="136"/>
      <c r="L104" s="75" t="s">
        <v>15</v>
      </c>
      <c r="M104" s="62" t="s">
        <v>15</v>
      </c>
      <c r="N104" s="62">
        <f t="shared" si="5"/>
        <v>1</v>
      </c>
      <c r="O104" s="136"/>
      <c r="P104" s="62" t="s">
        <v>178</v>
      </c>
      <c r="Q104" s="62" t="s">
        <v>179</v>
      </c>
      <c r="R104" s="62"/>
      <c r="S104" s="105"/>
      <c r="T104" s="105"/>
      <c r="U104" s="105"/>
      <c r="V104" s="105"/>
      <c r="W104" s="105"/>
    </row>
    <row r="105" spans="1:924" ht="18.75" customHeight="1" x14ac:dyDescent="0.3">
      <c r="A105" s="135"/>
      <c r="B105" s="61">
        <v>358566072837360</v>
      </c>
      <c r="C105" s="62" t="s">
        <v>134</v>
      </c>
      <c r="D105" s="62" t="s">
        <v>35</v>
      </c>
      <c r="E105" s="62" t="s">
        <v>15</v>
      </c>
      <c r="F105" s="62" t="s">
        <v>15</v>
      </c>
      <c r="G105" s="62">
        <f t="shared" si="6"/>
        <v>1</v>
      </c>
      <c r="H105" s="136"/>
      <c r="I105" s="62" t="s">
        <v>10</v>
      </c>
      <c r="J105" s="62">
        <f t="shared" si="8"/>
        <v>0</v>
      </c>
      <c r="K105" s="136"/>
      <c r="L105" s="75" t="s">
        <v>15</v>
      </c>
      <c r="M105" s="62" t="s">
        <v>15</v>
      </c>
      <c r="N105" s="62">
        <f t="shared" si="5"/>
        <v>1</v>
      </c>
      <c r="O105" s="136"/>
      <c r="P105" s="62" t="s">
        <v>180</v>
      </c>
      <c r="Q105" s="62" t="s">
        <v>181</v>
      </c>
      <c r="R105" s="62"/>
      <c r="S105" s="105"/>
      <c r="T105" s="105"/>
      <c r="U105" s="105"/>
      <c r="V105" s="105"/>
      <c r="W105" s="105"/>
    </row>
    <row r="106" spans="1:924" ht="18.75" customHeight="1" x14ac:dyDescent="0.3">
      <c r="A106" s="135"/>
      <c r="B106" s="61">
        <v>358569077807172</v>
      </c>
      <c r="C106" s="62" t="s">
        <v>134</v>
      </c>
      <c r="D106" s="62" t="s">
        <v>35</v>
      </c>
      <c r="E106" s="62" t="s">
        <v>15</v>
      </c>
      <c r="F106" s="62" t="s">
        <v>12</v>
      </c>
      <c r="G106" s="62">
        <f t="shared" si="6"/>
        <v>0</v>
      </c>
      <c r="H106" s="136"/>
      <c r="I106" s="62" t="s">
        <v>12</v>
      </c>
      <c r="J106" s="62">
        <f t="shared" si="8"/>
        <v>1</v>
      </c>
      <c r="K106" s="136"/>
      <c r="L106" s="75" t="s">
        <v>12</v>
      </c>
      <c r="M106" s="62" t="s">
        <v>12</v>
      </c>
      <c r="N106" s="62">
        <f t="shared" si="5"/>
        <v>1</v>
      </c>
      <c r="O106" s="136"/>
      <c r="P106" s="62" t="s">
        <v>182</v>
      </c>
      <c r="Q106" s="62" t="s">
        <v>183</v>
      </c>
      <c r="R106" s="62"/>
      <c r="S106" s="105"/>
      <c r="T106" s="105"/>
      <c r="U106" s="105"/>
      <c r="V106" s="105"/>
      <c r="W106" s="105"/>
    </row>
    <row r="107" spans="1:924" ht="18.75" customHeight="1" x14ac:dyDescent="0.3">
      <c r="A107" s="135"/>
      <c r="B107" s="61">
        <v>355772077724321</v>
      </c>
      <c r="C107" s="62" t="s">
        <v>134</v>
      </c>
      <c r="D107" s="62" t="s">
        <v>35</v>
      </c>
      <c r="E107" s="62" t="s">
        <v>15</v>
      </c>
      <c r="F107" s="62" t="s">
        <v>12</v>
      </c>
      <c r="G107" s="62">
        <f t="shared" si="6"/>
        <v>0</v>
      </c>
      <c r="H107" s="136"/>
      <c r="I107" s="62" t="s">
        <v>12</v>
      </c>
      <c r="J107" s="62">
        <f t="shared" si="8"/>
        <v>1</v>
      </c>
      <c r="K107" s="136"/>
      <c r="L107" s="75" t="s">
        <v>12</v>
      </c>
      <c r="M107" s="62" t="s">
        <v>12</v>
      </c>
      <c r="N107" s="62">
        <f t="shared" si="5"/>
        <v>1</v>
      </c>
      <c r="O107" s="136"/>
      <c r="P107" s="62" t="s">
        <v>184</v>
      </c>
      <c r="Q107" s="62" t="s">
        <v>185</v>
      </c>
      <c r="R107" s="62"/>
      <c r="S107" s="105"/>
      <c r="T107" s="105"/>
      <c r="U107" s="105"/>
      <c r="V107" s="105"/>
      <c r="W107" s="105"/>
    </row>
    <row r="108" spans="1:924" ht="18.75" customHeight="1" x14ac:dyDescent="0.3">
      <c r="A108" s="135"/>
      <c r="B108" s="61">
        <v>353269074662986</v>
      </c>
      <c r="C108" s="62" t="s">
        <v>134</v>
      </c>
      <c r="D108" s="62" t="s">
        <v>35</v>
      </c>
      <c r="E108" s="62" t="s">
        <v>15</v>
      </c>
      <c r="F108" s="62" t="s">
        <v>12</v>
      </c>
      <c r="G108" s="62">
        <f t="shared" si="6"/>
        <v>0</v>
      </c>
      <c r="H108" s="136"/>
      <c r="I108" s="62" t="s">
        <v>12</v>
      </c>
      <c r="J108" s="62">
        <f t="shared" si="8"/>
        <v>1</v>
      </c>
      <c r="K108" s="136"/>
      <c r="L108" s="75" t="s">
        <v>12</v>
      </c>
      <c r="M108" s="62" t="s">
        <v>12</v>
      </c>
      <c r="N108" s="62">
        <f t="shared" si="5"/>
        <v>1</v>
      </c>
      <c r="O108" s="136"/>
      <c r="P108" s="62" t="s">
        <v>111</v>
      </c>
      <c r="Q108" s="62" t="s">
        <v>186</v>
      </c>
      <c r="R108" s="62"/>
      <c r="S108" s="105"/>
      <c r="T108" s="105"/>
      <c r="U108" s="105"/>
      <c r="V108" s="105"/>
      <c r="W108" s="105"/>
    </row>
    <row r="109" spans="1:924" ht="18.75" customHeight="1" x14ac:dyDescent="0.3">
      <c r="A109" s="135"/>
      <c r="B109" s="61">
        <v>353312075612608</v>
      </c>
      <c r="C109" s="62" t="s">
        <v>134</v>
      </c>
      <c r="D109" s="62" t="s">
        <v>35</v>
      </c>
      <c r="E109" s="62" t="s">
        <v>15</v>
      </c>
      <c r="F109" s="62" t="s">
        <v>15</v>
      </c>
      <c r="G109" s="62">
        <f t="shared" si="6"/>
        <v>1</v>
      </c>
      <c r="H109" s="136"/>
      <c r="I109" s="62" t="s">
        <v>10</v>
      </c>
      <c r="J109" s="62">
        <f t="shared" si="8"/>
        <v>0</v>
      </c>
      <c r="K109" s="136"/>
      <c r="L109" s="75" t="s">
        <v>15</v>
      </c>
      <c r="M109" s="62" t="s">
        <v>36</v>
      </c>
      <c r="N109" s="62">
        <f t="shared" si="5"/>
        <v>0</v>
      </c>
      <c r="O109" s="136"/>
      <c r="P109" s="62" t="s">
        <v>187</v>
      </c>
      <c r="Q109" s="62" t="s">
        <v>188</v>
      </c>
      <c r="R109" s="62"/>
      <c r="S109" s="105"/>
      <c r="T109" s="105"/>
      <c r="U109" s="105"/>
      <c r="V109" s="105"/>
      <c r="W109" s="105"/>
    </row>
    <row r="110" spans="1:924" ht="18.75" customHeight="1" x14ac:dyDescent="0.3">
      <c r="A110" s="135"/>
      <c r="B110" s="61">
        <v>355690072121816</v>
      </c>
      <c r="C110" s="62" t="s">
        <v>134</v>
      </c>
      <c r="D110" s="62" t="s">
        <v>35</v>
      </c>
      <c r="E110" s="62" t="s">
        <v>15</v>
      </c>
      <c r="F110" s="62" t="s">
        <v>36</v>
      </c>
      <c r="G110" s="62">
        <f t="shared" si="6"/>
        <v>0</v>
      </c>
      <c r="H110" s="136"/>
      <c r="I110" s="62" t="s">
        <v>36</v>
      </c>
      <c r="J110" s="62">
        <f t="shared" si="8"/>
        <v>1</v>
      </c>
      <c r="K110" s="136"/>
      <c r="L110" s="75" t="s">
        <v>36</v>
      </c>
      <c r="M110" s="62" t="s">
        <v>36</v>
      </c>
      <c r="N110" s="62">
        <f t="shared" si="5"/>
        <v>1</v>
      </c>
      <c r="O110" s="136"/>
      <c r="P110" s="62" t="s">
        <v>189</v>
      </c>
      <c r="Q110" s="62" t="s">
        <v>190</v>
      </c>
      <c r="R110" s="62"/>
      <c r="S110" s="105"/>
      <c r="T110" s="105"/>
      <c r="U110" s="105"/>
      <c r="V110" s="105"/>
      <c r="W110" s="105"/>
    </row>
    <row r="111" spans="1:924" ht="18.75" customHeight="1" x14ac:dyDescent="0.3">
      <c r="A111" s="135"/>
      <c r="B111" s="61">
        <v>355416074183194</v>
      </c>
      <c r="C111" s="62" t="s">
        <v>134</v>
      </c>
      <c r="D111" s="62" t="s">
        <v>35</v>
      </c>
      <c r="E111" s="62" t="s">
        <v>15</v>
      </c>
      <c r="F111" s="62" t="s">
        <v>36</v>
      </c>
      <c r="G111" s="62">
        <f t="shared" si="6"/>
        <v>0</v>
      </c>
      <c r="H111" s="136"/>
      <c r="I111" s="62" t="s">
        <v>36</v>
      </c>
      <c r="J111" s="62">
        <f t="shared" si="8"/>
        <v>1</v>
      </c>
      <c r="K111" s="136"/>
      <c r="L111" s="75" t="s">
        <v>36</v>
      </c>
      <c r="M111" s="62" t="s">
        <v>36</v>
      </c>
      <c r="N111" s="62">
        <f t="shared" si="5"/>
        <v>1</v>
      </c>
      <c r="O111" s="136"/>
      <c r="P111" s="62" t="s">
        <v>191</v>
      </c>
      <c r="Q111" s="62" t="s">
        <v>192</v>
      </c>
      <c r="R111" s="62"/>
      <c r="S111" s="105"/>
      <c r="T111" s="105"/>
      <c r="U111" s="105"/>
      <c r="V111" s="105"/>
      <c r="W111" s="105"/>
    </row>
    <row r="112" spans="1:924" s="86" customFormat="1" ht="18.75" customHeight="1" x14ac:dyDescent="0.3">
      <c r="A112" s="137">
        <v>117</v>
      </c>
      <c r="B112" s="61">
        <v>359483082281655</v>
      </c>
      <c r="C112" s="62" t="s">
        <v>134</v>
      </c>
      <c r="D112" s="62" t="s">
        <v>35</v>
      </c>
      <c r="E112" s="62" t="s">
        <v>10</v>
      </c>
      <c r="F112" s="75" t="s">
        <v>10</v>
      </c>
      <c r="G112" s="62">
        <f t="shared" si="6"/>
        <v>1</v>
      </c>
      <c r="H112" s="129">
        <f>SUM(G112:G121)/COUNT(G112:G121)</f>
        <v>0.6</v>
      </c>
      <c r="I112" s="62" t="s">
        <v>12</v>
      </c>
      <c r="J112" s="62">
        <f t="shared" ref="J112:J121" si="9">IF(F112=I112,1,0)</f>
        <v>0</v>
      </c>
      <c r="K112" s="129">
        <f>SUM(J112:J121)/COUNT(J112:J121)</f>
        <v>0.4</v>
      </c>
      <c r="L112" s="75" t="s">
        <v>10</v>
      </c>
      <c r="M112" s="62" t="s">
        <v>12</v>
      </c>
      <c r="N112" s="62">
        <f t="shared" si="5"/>
        <v>0</v>
      </c>
      <c r="O112" s="129">
        <f>SUM(N112:N121)/COUNT(N112:N121)</f>
        <v>0.5</v>
      </c>
      <c r="P112" s="62"/>
      <c r="Q112" s="62"/>
      <c r="R112" s="62" t="s">
        <v>463</v>
      </c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0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107"/>
      <c r="CU112" s="107"/>
      <c r="CV112" s="107"/>
      <c r="CW112" s="107"/>
      <c r="CX112" s="107"/>
      <c r="CY112" s="107"/>
      <c r="CZ112" s="107"/>
      <c r="DA112" s="107"/>
      <c r="DB112" s="107"/>
      <c r="DC112" s="107"/>
      <c r="DD112" s="107"/>
      <c r="DE112" s="107"/>
      <c r="DF112" s="107"/>
      <c r="DG112" s="107"/>
      <c r="DH112" s="107"/>
      <c r="DI112" s="107"/>
      <c r="DJ112" s="107"/>
      <c r="DK112" s="107"/>
      <c r="DL112" s="107"/>
      <c r="DM112" s="107"/>
      <c r="DN112" s="107"/>
      <c r="DO112" s="107"/>
      <c r="DP112" s="107"/>
      <c r="DQ112" s="107"/>
      <c r="DR112" s="107"/>
      <c r="DS112" s="107"/>
      <c r="DT112" s="107"/>
      <c r="DU112" s="107"/>
      <c r="DV112" s="107"/>
      <c r="DW112" s="107"/>
      <c r="DX112" s="107"/>
      <c r="DY112" s="107"/>
      <c r="DZ112" s="107"/>
      <c r="EA112" s="107"/>
      <c r="EB112" s="107"/>
      <c r="EC112" s="107"/>
      <c r="ED112" s="107"/>
      <c r="EE112" s="107"/>
      <c r="EF112" s="107"/>
      <c r="EG112" s="107"/>
      <c r="EH112" s="107"/>
      <c r="EI112" s="107"/>
      <c r="EJ112" s="107"/>
      <c r="EK112" s="107"/>
      <c r="EL112" s="107"/>
      <c r="EM112" s="107"/>
      <c r="EN112" s="107"/>
      <c r="EO112" s="107"/>
      <c r="EP112" s="107"/>
      <c r="EQ112" s="107"/>
      <c r="ER112" s="107"/>
      <c r="ES112" s="107"/>
      <c r="ET112" s="107"/>
      <c r="EU112" s="107"/>
      <c r="EV112" s="107"/>
      <c r="EW112" s="107"/>
      <c r="EX112" s="107"/>
      <c r="EY112" s="107"/>
      <c r="EZ112" s="107"/>
      <c r="FA112" s="107"/>
      <c r="FB112" s="107"/>
      <c r="FC112" s="107"/>
      <c r="FD112" s="107"/>
      <c r="FE112" s="107"/>
      <c r="FF112" s="107"/>
      <c r="FG112" s="107"/>
      <c r="FH112" s="107"/>
      <c r="FI112" s="107"/>
      <c r="FJ112" s="107"/>
      <c r="FK112" s="107"/>
      <c r="FL112" s="107"/>
      <c r="FM112" s="107"/>
      <c r="FN112" s="107"/>
      <c r="FO112" s="107"/>
      <c r="FP112" s="107"/>
      <c r="FQ112" s="107"/>
      <c r="FR112" s="107"/>
      <c r="FS112" s="107"/>
      <c r="FT112" s="107"/>
      <c r="FU112" s="107"/>
      <c r="FV112" s="107"/>
      <c r="FW112" s="107"/>
      <c r="FX112" s="107"/>
      <c r="FY112" s="107"/>
      <c r="FZ112" s="107"/>
      <c r="GA112" s="107"/>
      <c r="GB112" s="107"/>
      <c r="GC112" s="107"/>
      <c r="GD112" s="107"/>
      <c r="GE112" s="107"/>
      <c r="GF112" s="107"/>
      <c r="GG112" s="107"/>
      <c r="GH112" s="107"/>
      <c r="GI112" s="107"/>
      <c r="GJ112" s="107"/>
      <c r="GK112" s="107"/>
      <c r="GL112" s="107"/>
      <c r="GM112" s="107"/>
      <c r="GN112" s="107"/>
      <c r="GO112" s="107"/>
      <c r="GP112" s="107"/>
      <c r="GQ112" s="107"/>
      <c r="GR112" s="107"/>
      <c r="GS112" s="107"/>
      <c r="GT112" s="107"/>
      <c r="GU112" s="107"/>
      <c r="GV112" s="107"/>
      <c r="GW112" s="107"/>
      <c r="GX112" s="107"/>
      <c r="GY112" s="107"/>
      <c r="GZ112" s="107"/>
      <c r="HA112" s="107"/>
      <c r="HB112" s="107"/>
      <c r="HC112" s="107"/>
      <c r="HD112" s="107"/>
      <c r="HE112" s="107"/>
      <c r="HF112" s="107"/>
      <c r="HG112" s="107"/>
      <c r="HH112" s="107"/>
      <c r="HI112" s="107"/>
      <c r="HJ112" s="107"/>
      <c r="HK112" s="107"/>
      <c r="HL112" s="107"/>
      <c r="HM112" s="107"/>
      <c r="HN112" s="107"/>
      <c r="HO112" s="107"/>
      <c r="HP112" s="107"/>
      <c r="HQ112" s="107"/>
      <c r="HR112" s="107"/>
      <c r="HS112" s="107"/>
      <c r="HT112" s="107"/>
      <c r="HU112" s="107"/>
      <c r="HV112" s="107"/>
      <c r="HW112" s="107"/>
      <c r="HX112" s="107"/>
      <c r="HY112" s="107"/>
      <c r="HZ112" s="107"/>
      <c r="IA112" s="107"/>
      <c r="IB112" s="107"/>
      <c r="IC112" s="107"/>
      <c r="ID112" s="107"/>
      <c r="IE112" s="107"/>
      <c r="IF112" s="107"/>
      <c r="IG112" s="107"/>
      <c r="IH112" s="107"/>
      <c r="II112" s="107"/>
      <c r="IJ112" s="107"/>
      <c r="IK112" s="107"/>
      <c r="IL112" s="107"/>
      <c r="IM112" s="107"/>
      <c r="IN112" s="107"/>
      <c r="IO112" s="107"/>
      <c r="IP112" s="107"/>
      <c r="IQ112" s="107"/>
      <c r="IR112" s="107"/>
      <c r="IS112" s="107"/>
      <c r="IT112" s="107"/>
      <c r="IU112" s="107"/>
      <c r="IV112" s="107"/>
      <c r="IW112" s="107"/>
      <c r="IX112" s="107"/>
      <c r="IY112" s="107"/>
      <c r="IZ112" s="107"/>
      <c r="JA112" s="107"/>
      <c r="JB112" s="107"/>
      <c r="JC112" s="107"/>
      <c r="JD112" s="107"/>
      <c r="JE112" s="107"/>
      <c r="JF112" s="107"/>
      <c r="JG112" s="107"/>
      <c r="JH112" s="107"/>
      <c r="JI112" s="107"/>
      <c r="JJ112" s="107"/>
      <c r="JK112" s="107"/>
      <c r="JL112" s="107"/>
      <c r="JM112" s="107"/>
      <c r="JN112" s="107"/>
      <c r="JO112" s="107"/>
      <c r="JP112" s="107"/>
      <c r="JQ112" s="107"/>
      <c r="JR112" s="107"/>
      <c r="JS112" s="107"/>
      <c r="JT112" s="107"/>
      <c r="JU112" s="107"/>
      <c r="JV112" s="107"/>
      <c r="JW112" s="107"/>
      <c r="JX112" s="107"/>
      <c r="JY112" s="107"/>
      <c r="JZ112" s="107"/>
      <c r="KA112" s="107"/>
      <c r="KB112" s="107"/>
      <c r="KC112" s="107"/>
      <c r="KD112" s="107"/>
      <c r="KE112" s="107"/>
      <c r="KF112" s="107"/>
      <c r="KG112" s="107"/>
      <c r="KH112" s="107"/>
      <c r="KI112" s="107"/>
      <c r="KJ112" s="107"/>
      <c r="KK112" s="107"/>
      <c r="KL112" s="107"/>
      <c r="KM112" s="107"/>
      <c r="KN112" s="107"/>
      <c r="KO112" s="107"/>
      <c r="KP112" s="107"/>
      <c r="KQ112" s="107"/>
      <c r="KR112" s="107"/>
      <c r="KS112" s="107"/>
      <c r="KT112" s="107"/>
      <c r="KU112" s="107"/>
      <c r="KV112" s="107"/>
      <c r="KW112" s="107"/>
      <c r="KX112" s="107"/>
      <c r="KY112" s="107"/>
      <c r="KZ112" s="107"/>
      <c r="LA112" s="107"/>
      <c r="LB112" s="107"/>
      <c r="LC112" s="107"/>
      <c r="LD112" s="107"/>
      <c r="LE112" s="107"/>
      <c r="LF112" s="107"/>
      <c r="LG112" s="107"/>
      <c r="LH112" s="107"/>
      <c r="LI112" s="107"/>
      <c r="LJ112" s="107"/>
      <c r="LK112" s="107"/>
      <c r="LL112" s="107"/>
      <c r="LM112" s="107"/>
      <c r="LN112" s="107"/>
      <c r="LO112" s="107"/>
      <c r="LP112" s="107"/>
      <c r="LQ112" s="107"/>
      <c r="LR112" s="107"/>
      <c r="LS112" s="107"/>
      <c r="LT112" s="107"/>
      <c r="LU112" s="107"/>
      <c r="LV112" s="107"/>
      <c r="LW112" s="107"/>
      <c r="LX112" s="107"/>
      <c r="LY112" s="107"/>
      <c r="LZ112" s="107"/>
      <c r="MA112" s="107"/>
      <c r="MB112" s="107"/>
      <c r="MC112" s="107"/>
      <c r="MD112" s="107"/>
      <c r="ME112" s="107"/>
      <c r="MF112" s="107"/>
      <c r="MG112" s="107"/>
      <c r="MH112" s="107"/>
      <c r="MI112" s="107"/>
      <c r="MJ112" s="107"/>
      <c r="MK112" s="107"/>
      <c r="ML112" s="107"/>
      <c r="MM112" s="107"/>
      <c r="MN112" s="107"/>
      <c r="MO112" s="107"/>
      <c r="MP112" s="107"/>
      <c r="MQ112" s="107"/>
      <c r="MR112" s="107"/>
      <c r="MS112" s="107"/>
      <c r="MT112" s="107"/>
      <c r="MU112" s="107"/>
      <c r="MV112" s="107"/>
      <c r="MW112" s="107"/>
      <c r="MX112" s="107"/>
      <c r="MY112" s="107"/>
      <c r="MZ112" s="107"/>
      <c r="NA112" s="107"/>
      <c r="NB112" s="107"/>
      <c r="NC112" s="107"/>
      <c r="ND112" s="107"/>
      <c r="NE112" s="107"/>
      <c r="NF112" s="107"/>
      <c r="NG112" s="107"/>
      <c r="NH112" s="107"/>
      <c r="NI112" s="107"/>
      <c r="NJ112" s="107"/>
      <c r="NK112" s="107"/>
      <c r="NL112" s="107"/>
      <c r="NM112" s="107"/>
      <c r="NN112" s="107"/>
      <c r="NO112" s="107"/>
      <c r="NP112" s="107"/>
      <c r="NQ112" s="107"/>
      <c r="NR112" s="107"/>
      <c r="NS112" s="107"/>
      <c r="NT112" s="107"/>
      <c r="NU112" s="107"/>
      <c r="NV112" s="107"/>
      <c r="NW112" s="107"/>
      <c r="NX112" s="107"/>
      <c r="NY112" s="107"/>
      <c r="NZ112" s="107"/>
      <c r="OA112" s="107"/>
      <c r="OB112" s="107"/>
      <c r="OC112" s="107"/>
      <c r="OD112" s="107"/>
      <c r="OE112" s="107"/>
      <c r="OF112" s="107"/>
      <c r="OG112" s="107"/>
      <c r="OH112" s="107"/>
      <c r="OI112" s="107"/>
      <c r="OJ112" s="107"/>
      <c r="OK112" s="107"/>
      <c r="OL112" s="107"/>
      <c r="OM112" s="107"/>
      <c r="ON112" s="107"/>
      <c r="OO112" s="107"/>
      <c r="OP112" s="107"/>
      <c r="OQ112" s="107"/>
      <c r="OR112" s="107"/>
      <c r="OS112" s="107"/>
      <c r="OT112" s="107"/>
      <c r="OU112" s="107"/>
      <c r="OV112" s="107"/>
      <c r="OW112" s="107"/>
      <c r="OX112" s="107"/>
      <c r="OY112" s="107"/>
      <c r="OZ112" s="107"/>
      <c r="PA112" s="107"/>
      <c r="PB112" s="107"/>
      <c r="PC112" s="107"/>
      <c r="PD112" s="107"/>
      <c r="PE112" s="107"/>
      <c r="PF112" s="107"/>
      <c r="PG112" s="107"/>
      <c r="PH112" s="107"/>
      <c r="PI112" s="107"/>
      <c r="PJ112" s="107"/>
      <c r="PK112" s="107"/>
      <c r="PL112" s="107"/>
      <c r="PM112" s="107"/>
      <c r="PN112" s="107"/>
      <c r="PO112" s="107"/>
      <c r="PP112" s="107"/>
      <c r="PQ112" s="107"/>
      <c r="PR112" s="107"/>
      <c r="PS112" s="107"/>
      <c r="PT112" s="107"/>
      <c r="PU112" s="107"/>
      <c r="PV112" s="107"/>
      <c r="PW112" s="107"/>
      <c r="PX112" s="107"/>
      <c r="PY112" s="107"/>
      <c r="PZ112" s="107"/>
      <c r="QA112" s="107"/>
      <c r="QB112" s="107"/>
      <c r="QC112" s="107"/>
      <c r="QD112" s="107"/>
      <c r="QE112" s="107"/>
      <c r="QF112" s="107"/>
      <c r="QG112" s="107"/>
      <c r="QH112" s="107"/>
      <c r="QI112" s="107"/>
      <c r="QJ112" s="107"/>
      <c r="QK112" s="107"/>
      <c r="QL112" s="107"/>
      <c r="QM112" s="107"/>
      <c r="QN112" s="107"/>
      <c r="QO112" s="107"/>
      <c r="QP112" s="107"/>
      <c r="QQ112" s="107"/>
      <c r="QR112" s="107"/>
      <c r="QS112" s="107"/>
      <c r="QT112" s="107"/>
      <c r="QU112" s="107"/>
      <c r="QV112" s="107"/>
      <c r="QW112" s="107"/>
      <c r="QX112" s="107"/>
      <c r="QY112" s="107"/>
      <c r="QZ112" s="107"/>
      <c r="RA112" s="107"/>
      <c r="RB112" s="107"/>
      <c r="RC112" s="107"/>
      <c r="RD112" s="107"/>
      <c r="RE112" s="107"/>
      <c r="RF112" s="107"/>
      <c r="RG112" s="107"/>
      <c r="RH112" s="107"/>
      <c r="RI112" s="107"/>
      <c r="RJ112" s="107"/>
      <c r="RK112" s="107"/>
      <c r="RL112" s="107"/>
      <c r="RM112" s="107"/>
      <c r="RN112" s="107"/>
      <c r="RO112" s="107"/>
      <c r="RP112" s="107"/>
      <c r="RQ112" s="107"/>
      <c r="RR112" s="107"/>
      <c r="RS112" s="107"/>
      <c r="RT112" s="107"/>
      <c r="RU112" s="107"/>
      <c r="RV112" s="107"/>
      <c r="RW112" s="107"/>
      <c r="RX112" s="107"/>
      <c r="RY112" s="107"/>
      <c r="RZ112" s="107"/>
      <c r="SA112" s="107"/>
      <c r="SB112" s="107"/>
      <c r="SC112" s="107"/>
      <c r="SD112" s="107"/>
      <c r="SE112" s="107"/>
      <c r="SF112" s="107"/>
      <c r="SG112" s="107"/>
      <c r="SH112" s="107"/>
      <c r="SI112" s="107"/>
      <c r="SJ112" s="107"/>
      <c r="SK112" s="107"/>
      <c r="SL112" s="107"/>
      <c r="SM112" s="107"/>
      <c r="SN112" s="107"/>
      <c r="SO112" s="107"/>
      <c r="SP112" s="107"/>
      <c r="SQ112" s="107"/>
      <c r="SR112" s="107"/>
      <c r="SS112" s="107"/>
      <c r="ST112" s="107"/>
      <c r="SU112" s="107"/>
      <c r="SV112" s="107"/>
      <c r="SW112" s="107"/>
      <c r="SX112" s="107"/>
      <c r="SY112" s="107"/>
      <c r="SZ112" s="107"/>
      <c r="TA112" s="107"/>
      <c r="TB112" s="107"/>
      <c r="TC112" s="107"/>
      <c r="TD112" s="107"/>
      <c r="TE112" s="107"/>
      <c r="TF112" s="107"/>
      <c r="TG112" s="107"/>
      <c r="TH112" s="107"/>
      <c r="TI112" s="107"/>
      <c r="TJ112" s="107"/>
      <c r="TK112" s="107"/>
      <c r="TL112" s="107"/>
      <c r="TM112" s="107"/>
      <c r="TN112" s="107"/>
      <c r="TO112" s="107"/>
      <c r="TP112" s="107"/>
      <c r="TQ112" s="107"/>
      <c r="TR112" s="107"/>
      <c r="TS112" s="107"/>
      <c r="TT112" s="107"/>
      <c r="TU112" s="107"/>
      <c r="TV112" s="107"/>
      <c r="TW112" s="107"/>
      <c r="TX112" s="107"/>
      <c r="TY112" s="107"/>
      <c r="TZ112" s="107"/>
      <c r="UA112" s="107"/>
      <c r="UB112" s="107"/>
      <c r="UC112" s="107"/>
      <c r="UD112" s="107"/>
      <c r="UE112" s="107"/>
      <c r="UF112" s="107"/>
      <c r="UG112" s="107"/>
      <c r="UH112" s="107"/>
      <c r="UI112" s="107"/>
      <c r="UJ112" s="107"/>
      <c r="UK112" s="107"/>
      <c r="UL112" s="107"/>
      <c r="UM112" s="107"/>
      <c r="UN112" s="107"/>
      <c r="UO112" s="107"/>
      <c r="UP112" s="107"/>
      <c r="UQ112" s="107"/>
      <c r="UR112" s="107"/>
      <c r="US112" s="107"/>
      <c r="UT112" s="107"/>
      <c r="UU112" s="107"/>
      <c r="UV112" s="107"/>
      <c r="UW112" s="107"/>
      <c r="UX112" s="107"/>
      <c r="UY112" s="107"/>
      <c r="UZ112" s="107"/>
      <c r="VA112" s="107"/>
      <c r="VB112" s="107"/>
      <c r="VC112" s="107"/>
      <c r="VD112" s="107"/>
      <c r="VE112" s="107"/>
      <c r="VF112" s="107"/>
      <c r="VG112" s="107"/>
      <c r="VH112" s="107"/>
      <c r="VI112" s="107"/>
      <c r="VJ112" s="107"/>
      <c r="VK112" s="107"/>
      <c r="VL112" s="107"/>
      <c r="VM112" s="107"/>
      <c r="VN112" s="107"/>
      <c r="VO112" s="107"/>
      <c r="VP112" s="107"/>
      <c r="VQ112" s="107"/>
      <c r="VR112" s="107"/>
      <c r="VS112" s="107"/>
      <c r="VT112" s="107"/>
      <c r="VU112" s="107"/>
      <c r="VV112" s="107"/>
      <c r="VW112" s="107"/>
      <c r="VX112" s="107"/>
      <c r="VY112" s="107"/>
      <c r="VZ112" s="107"/>
      <c r="WA112" s="107"/>
      <c r="WB112" s="107"/>
      <c r="WC112" s="107"/>
      <c r="WD112" s="107"/>
      <c r="WE112" s="107"/>
      <c r="WF112" s="107"/>
      <c r="WG112" s="107"/>
      <c r="WH112" s="107"/>
      <c r="WI112" s="107"/>
      <c r="WJ112" s="107"/>
      <c r="WK112" s="107"/>
      <c r="WL112" s="107"/>
      <c r="WM112" s="107"/>
      <c r="WN112" s="107"/>
      <c r="WO112" s="107"/>
      <c r="WP112" s="107"/>
      <c r="WQ112" s="107"/>
      <c r="WR112" s="107"/>
      <c r="WS112" s="107"/>
      <c r="WT112" s="107"/>
      <c r="WU112" s="107"/>
      <c r="WV112" s="107"/>
      <c r="WW112" s="107"/>
      <c r="WX112" s="107"/>
      <c r="WY112" s="107"/>
      <c r="WZ112" s="107"/>
      <c r="XA112" s="107"/>
      <c r="XB112" s="107"/>
      <c r="XC112" s="107"/>
      <c r="XD112" s="107"/>
      <c r="XE112" s="107"/>
      <c r="XF112" s="107"/>
      <c r="XG112" s="107"/>
      <c r="XH112" s="107"/>
      <c r="XI112" s="107"/>
      <c r="XJ112" s="107"/>
      <c r="XK112" s="107"/>
      <c r="XL112" s="107"/>
      <c r="XM112" s="107"/>
      <c r="XN112" s="107"/>
      <c r="XO112" s="107"/>
      <c r="XP112" s="107"/>
      <c r="XQ112" s="107"/>
      <c r="XR112" s="107"/>
      <c r="XS112" s="107"/>
      <c r="XT112" s="107"/>
      <c r="XU112" s="107"/>
      <c r="XV112" s="107"/>
      <c r="XW112" s="107"/>
      <c r="XX112" s="107"/>
      <c r="XY112" s="107"/>
      <c r="XZ112" s="107"/>
      <c r="YA112" s="107"/>
      <c r="YB112" s="107"/>
      <c r="YC112" s="107"/>
      <c r="YD112" s="107"/>
      <c r="YE112" s="107"/>
      <c r="YF112" s="107"/>
      <c r="YG112" s="107"/>
      <c r="YH112" s="107"/>
      <c r="YI112" s="107"/>
      <c r="YJ112" s="107"/>
      <c r="YK112" s="107"/>
      <c r="YL112" s="107"/>
      <c r="YM112" s="107"/>
      <c r="YN112" s="107"/>
      <c r="YO112" s="107"/>
      <c r="YP112" s="107"/>
      <c r="YQ112" s="107"/>
      <c r="YR112" s="107"/>
      <c r="YS112" s="107"/>
      <c r="YT112" s="107"/>
      <c r="YU112" s="107"/>
      <c r="YV112" s="107"/>
      <c r="YW112" s="107"/>
      <c r="YX112" s="107"/>
      <c r="YY112" s="107"/>
      <c r="YZ112" s="107"/>
      <c r="ZA112" s="107"/>
      <c r="ZB112" s="107"/>
      <c r="ZC112" s="107"/>
      <c r="ZD112" s="107"/>
      <c r="ZE112" s="107"/>
      <c r="ZF112" s="107"/>
      <c r="ZG112" s="107"/>
      <c r="ZH112" s="107"/>
      <c r="ZI112" s="107"/>
      <c r="ZJ112" s="107"/>
      <c r="ZK112" s="107"/>
      <c r="ZL112" s="107"/>
      <c r="ZM112" s="107"/>
      <c r="ZN112" s="107"/>
      <c r="ZO112" s="107"/>
      <c r="ZP112" s="107"/>
      <c r="ZQ112" s="107"/>
      <c r="ZR112" s="107"/>
      <c r="ZS112" s="107"/>
      <c r="ZT112" s="107"/>
      <c r="ZU112" s="107"/>
      <c r="ZV112" s="107"/>
      <c r="ZW112" s="107"/>
      <c r="ZX112" s="107"/>
      <c r="ZY112" s="107"/>
      <c r="ZZ112" s="107"/>
      <c r="AAA112" s="107"/>
      <c r="AAB112" s="107"/>
      <c r="AAC112" s="107"/>
      <c r="AAD112" s="107"/>
      <c r="AAE112" s="107"/>
      <c r="AAF112" s="107"/>
      <c r="AAG112" s="107"/>
      <c r="AAH112" s="107"/>
      <c r="AAI112" s="107"/>
      <c r="AAJ112" s="107"/>
      <c r="AAK112" s="107"/>
      <c r="AAL112" s="107"/>
      <c r="AAM112" s="107"/>
      <c r="AAN112" s="107"/>
      <c r="AAO112" s="107"/>
      <c r="AAP112" s="107"/>
      <c r="AAQ112" s="107"/>
      <c r="AAR112" s="107"/>
      <c r="AAS112" s="107"/>
      <c r="AAT112" s="107"/>
      <c r="AAU112" s="107"/>
      <c r="AAV112" s="107"/>
      <c r="AAW112" s="107"/>
      <c r="AAX112" s="107"/>
      <c r="AAY112" s="107"/>
      <c r="AAZ112" s="107"/>
      <c r="ABA112" s="107"/>
      <c r="ABB112" s="107"/>
      <c r="ABC112" s="107"/>
      <c r="ABD112" s="107"/>
      <c r="ABE112" s="107"/>
      <c r="ABF112" s="107"/>
      <c r="ABG112" s="107"/>
      <c r="ABH112" s="107"/>
      <c r="ABI112" s="107"/>
      <c r="ABJ112" s="107"/>
      <c r="ABK112" s="107"/>
      <c r="ABL112" s="107"/>
      <c r="ABM112" s="107"/>
      <c r="ABN112" s="107"/>
      <c r="ABO112" s="107"/>
      <c r="ABP112" s="107"/>
      <c r="ABQ112" s="107"/>
      <c r="ABR112" s="107"/>
      <c r="ABS112" s="107"/>
      <c r="ABT112" s="107"/>
      <c r="ABU112" s="107"/>
      <c r="ABV112" s="107"/>
      <c r="ABW112" s="107"/>
      <c r="ABX112" s="107"/>
      <c r="ABY112" s="107"/>
      <c r="ABZ112" s="107"/>
      <c r="ACA112" s="107"/>
      <c r="ACB112" s="107"/>
      <c r="ACC112" s="107"/>
      <c r="ACD112" s="107"/>
      <c r="ACE112" s="107"/>
      <c r="ACF112" s="107"/>
      <c r="ACG112" s="107"/>
      <c r="ACH112" s="107"/>
      <c r="ACI112" s="107"/>
      <c r="ACJ112" s="107"/>
      <c r="ACK112" s="107"/>
      <c r="ACL112" s="107"/>
      <c r="ACM112" s="107"/>
      <c r="ACN112" s="107"/>
      <c r="ACO112" s="107"/>
      <c r="ACP112" s="107"/>
      <c r="ACQ112" s="107"/>
      <c r="ACR112" s="107"/>
      <c r="ACS112" s="107"/>
      <c r="ACT112" s="107"/>
      <c r="ACU112" s="107"/>
      <c r="ACV112" s="107"/>
      <c r="ACW112" s="107"/>
      <c r="ACX112" s="107"/>
      <c r="ACY112" s="107"/>
      <c r="ACZ112" s="107"/>
      <c r="ADA112" s="107"/>
      <c r="ADB112" s="107"/>
      <c r="ADC112" s="107"/>
      <c r="ADD112" s="107"/>
      <c r="ADE112" s="107"/>
      <c r="ADF112" s="107"/>
      <c r="ADG112" s="107"/>
      <c r="ADH112" s="107"/>
      <c r="ADI112" s="107"/>
      <c r="ADJ112" s="107"/>
      <c r="ADK112" s="107"/>
      <c r="ADL112" s="107"/>
      <c r="ADM112" s="107"/>
      <c r="ADN112" s="107"/>
      <c r="ADO112" s="107"/>
      <c r="ADP112" s="107"/>
      <c r="ADQ112" s="107"/>
      <c r="ADR112" s="107"/>
      <c r="ADS112" s="107"/>
      <c r="ADT112" s="107"/>
      <c r="ADU112" s="107"/>
      <c r="ADV112" s="107"/>
      <c r="ADW112" s="107"/>
      <c r="ADX112" s="107"/>
      <c r="ADY112" s="107"/>
      <c r="ADZ112" s="107"/>
      <c r="AEA112" s="107"/>
      <c r="AEB112" s="107"/>
      <c r="AEC112" s="107"/>
      <c r="AED112" s="107"/>
      <c r="AEE112" s="107"/>
      <c r="AEF112" s="107"/>
      <c r="AEG112" s="107"/>
      <c r="AEH112" s="107"/>
      <c r="AEI112" s="107"/>
      <c r="AEJ112" s="107"/>
      <c r="AEK112" s="107"/>
      <c r="AEL112" s="107"/>
      <c r="AEM112" s="107"/>
      <c r="AEN112" s="107"/>
      <c r="AEO112" s="107"/>
      <c r="AEP112" s="107"/>
      <c r="AEQ112" s="107"/>
      <c r="AER112" s="107"/>
      <c r="AES112" s="107"/>
      <c r="AET112" s="107"/>
      <c r="AEU112" s="107"/>
      <c r="AEV112" s="107"/>
      <c r="AEW112" s="107"/>
      <c r="AEX112" s="107"/>
      <c r="AEY112" s="107"/>
      <c r="AEZ112" s="107"/>
      <c r="AFA112" s="107"/>
      <c r="AFB112" s="107"/>
      <c r="AFC112" s="107"/>
      <c r="AFD112" s="107"/>
      <c r="AFE112" s="107"/>
      <c r="AFF112" s="107"/>
      <c r="AFG112" s="107"/>
      <c r="AFH112" s="107"/>
      <c r="AFI112" s="107"/>
      <c r="AFJ112" s="107"/>
      <c r="AFK112" s="107"/>
      <c r="AFL112" s="107"/>
      <c r="AFM112" s="107"/>
      <c r="AFN112" s="107"/>
      <c r="AFO112" s="107"/>
      <c r="AFP112" s="107"/>
      <c r="AFQ112" s="107"/>
      <c r="AFR112" s="107"/>
      <c r="AFS112" s="107"/>
      <c r="AFT112" s="107"/>
      <c r="AFU112" s="107"/>
      <c r="AFV112" s="107"/>
      <c r="AFW112" s="107"/>
      <c r="AFX112" s="107"/>
      <c r="AFY112" s="107"/>
      <c r="AFZ112" s="107"/>
      <c r="AGA112" s="107"/>
      <c r="AGB112" s="107"/>
      <c r="AGC112" s="107"/>
      <c r="AGD112" s="107"/>
      <c r="AGE112" s="107"/>
      <c r="AGF112" s="107"/>
      <c r="AGG112" s="107"/>
      <c r="AGH112" s="107"/>
      <c r="AGI112" s="107"/>
      <c r="AGJ112" s="107"/>
      <c r="AGK112" s="107"/>
      <c r="AGL112" s="107"/>
      <c r="AGM112" s="107"/>
      <c r="AGN112" s="107"/>
      <c r="AGO112" s="107"/>
      <c r="AGP112" s="107"/>
      <c r="AGQ112" s="107"/>
      <c r="AGR112" s="107"/>
      <c r="AGS112" s="107"/>
      <c r="AGT112" s="107"/>
      <c r="AGU112" s="107"/>
      <c r="AGV112" s="107"/>
      <c r="AGW112" s="107"/>
      <c r="AGX112" s="107"/>
      <c r="AGY112" s="107"/>
      <c r="AGZ112" s="107"/>
      <c r="AHA112" s="107"/>
      <c r="AHB112" s="107"/>
      <c r="AHC112" s="107"/>
      <c r="AHD112" s="107"/>
      <c r="AHE112" s="107"/>
      <c r="AHF112" s="107"/>
      <c r="AHG112" s="107"/>
      <c r="AHH112" s="107"/>
      <c r="AHI112" s="107"/>
      <c r="AHJ112" s="107"/>
      <c r="AHK112" s="107"/>
      <c r="AHL112" s="107"/>
      <c r="AHM112" s="107"/>
      <c r="AHN112" s="107"/>
      <c r="AHO112" s="107"/>
      <c r="AHP112" s="107"/>
      <c r="AHQ112" s="107"/>
      <c r="AHR112" s="107"/>
      <c r="AHS112" s="107"/>
      <c r="AHT112" s="107"/>
      <c r="AHU112" s="107"/>
      <c r="AHV112" s="107"/>
      <c r="AHW112" s="107"/>
      <c r="AHX112" s="107"/>
      <c r="AHY112" s="107"/>
      <c r="AHZ112" s="107"/>
      <c r="AIA112" s="107"/>
      <c r="AIB112" s="107"/>
      <c r="AIC112" s="107"/>
      <c r="AID112" s="107"/>
      <c r="AIE112" s="107"/>
      <c r="AIF112" s="107"/>
      <c r="AIG112" s="107"/>
      <c r="AIH112" s="107"/>
      <c r="AII112" s="107"/>
      <c r="AIJ112" s="107"/>
      <c r="AIK112" s="107"/>
      <c r="AIL112" s="107"/>
      <c r="AIM112" s="107"/>
      <c r="AIN112" s="107"/>
    </row>
    <row r="113" spans="1:924" s="86" customFormat="1" ht="18.75" customHeight="1" x14ac:dyDescent="0.3">
      <c r="A113" s="137"/>
      <c r="B113" s="61">
        <v>355696072231687</v>
      </c>
      <c r="C113" s="62" t="s">
        <v>134</v>
      </c>
      <c r="D113" s="62" t="s">
        <v>35</v>
      </c>
      <c r="E113" s="62" t="s">
        <v>10</v>
      </c>
      <c r="F113" s="75" t="s">
        <v>12</v>
      </c>
      <c r="G113" s="62">
        <f t="shared" si="6"/>
        <v>0</v>
      </c>
      <c r="H113" s="129"/>
      <c r="I113" s="62" t="s">
        <v>12</v>
      </c>
      <c r="J113" s="62">
        <f t="shared" si="9"/>
        <v>1</v>
      </c>
      <c r="K113" s="129"/>
      <c r="L113" s="75" t="s">
        <v>12</v>
      </c>
      <c r="M113" s="62" t="s">
        <v>12</v>
      </c>
      <c r="N113" s="62">
        <f t="shared" si="5"/>
        <v>1</v>
      </c>
      <c r="O113" s="129"/>
      <c r="P113" s="62"/>
      <c r="Q113" s="62"/>
      <c r="R113" s="62" t="s">
        <v>464</v>
      </c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0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107"/>
      <c r="CU113" s="107"/>
      <c r="CV113" s="107"/>
      <c r="CW113" s="107"/>
      <c r="CX113" s="107"/>
      <c r="CY113" s="107"/>
      <c r="CZ113" s="107"/>
      <c r="DA113" s="107"/>
      <c r="DB113" s="107"/>
      <c r="DC113" s="107"/>
      <c r="DD113" s="107"/>
      <c r="DE113" s="107"/>
      <c r="DF113" s="107"/>
      <c r="DG113" s="107"/>
      <c r="DH113" s="107"/>
      <c r="DI113" s="107"/>
      <c r="DJ113" s="107"/>
      <c r="DK113" s="107"/>
      <c r="DL113" s="107"/>
      <c r="DM113" s="107"/>
      <c r="DN113" s="107"/>
      <c r="DO113" s="107"/>
      <c r="DP113" s="107"/>
      <c r="DQ113" s="107"/>
      <c r="DR113" s="107"/>
      <c r="DS113" s="107"/>
      <c r="DT113" s="107"/>
      <c r="DU113" s="107"/>
      <c r="DV113" s="107"/>
      <c r="DW113" s="107"/>
      <c r="DX113" s="107"/>
      <c r="DY113" s="107"/>
      <c r="DZ113" s="107"/>
      <c r="EA113" s="107"/>
      <c r="EB113" s="107"/>
      <c r="EC113" s="107"/>
      <c r="ED113" s="107"/>
      <c r="EE113" s="107"/>
      <c r="EF113" s="107"/>
      <c r="EG113" s="107"/>
      <c r="EH113" s="107"/>
      <c r="EI113" s="107"/>
      <c r="EJ113" s="107"/>
      <c r="EK113" s="107"/>
      <c r="EL113" s="107"/>
      <c r="EM113" s="107"/>
      <c r="EN113" s="107"/>
      <c r="EO113" s="107"/>
      <c r="EP113" s="107"/>
      <c r="EQ113" s="107"/>
      <c r="ER113" s="107"/>
      <c r="ES113" s="107"/>
      <c r="ET113" s="107"/>
      <c r="EU113" s="107"/>
      <c r="EV113" s="107"/>
      <c r="EW113" s="107"/>
      <c r="EX113" s="107"/>
      <c r="EY113" s="107"/>
      <c r="EZ113" s="107"/>
      <c r="FA113" s="107"/>
      <c r="FB113" s="107"/>
      <c r="FC113" s="107"/>
      <c r="FD113" s="107"/>
      <c r="FE113" s="107"/>
      <c r="FF113" s="107"/>
      <c r="FG113" s="107"/>
      <c r="FH113" s="107"/>
      <c r="FI113" s="107"/>
      <c r="FJ113" s="107"/>
      <c r="FK113" s="107"/>
      <c r="FL113" s="107"/>
      <c r="FM113" s="107"/>
      <c r="FN113" s="107"/>
      <c r="FO113" s="107"/>
      <c r="FP113" s="107"/>
      <c r="FQ113" s="107"/>
      <c r="FR113" s="107"/>
      <c r="FS113" s="107"/>
      <c r="FT113" s="107"/>
      <c r="FU113" s="107"/>
      <c r="FV113" s="107"/>
      <c r="FW113" s="107"/>
      <c r="FX113" s="107"/>
      <c r="FY113" s="107"/>
      <c r="FZ113" s="107"/>
      <c r="GA113" s="107"/>
      <c r="GB113" s="107"/>
      <c r="GC113" s="107"/>
      <c r="GD113" s="107"/>
      <c r="GE113" s="107"/>
      <c r="GF113" s="107"/>
      <c r="GG113" s="107"/>
      <c r="GH113" s="107"/>
      <c r="GI113" s="107"/>
      <c r="GJ113" s="107"/>
      <c r="GK113" s="107"/>
      <c r="GL113" s="107"/>
      <c r="GM113" s="107"/>
      <c r="GN113" s="107"/>
      <c r="GO113" s="107"/>
      <c r="GP113" s="107"/>
      <c r="GQ113" s="107"/>
      <c r="GR113" s="107"/>
      <c r="GS113" s="107"/>
      <c r="GT113" s="107"/>
      <c r="GU113" s="107"/>
      <c r="GV113" s="107"/>
      <c r="GW113" s="107"/>
      <c r="GX113" s="107"/>
      <c r="GY113" s="107"/>
      <c r="GZ113" s="107"/>
      <c r="HA113" s="107"/>
      <c r="HB113" s="107"/>
      <c r="HC113" s="107"/>
      <c r="HD113" s="107"/>
      <c r="HE113" s="107"/>
      <c r="HF113" s="107"/>
      <c r="HG113" s="107"/>
      <c r="HH113" s="107"/>
      <c r="HI113" s="107"/>
      <c r="HJ113" s="107"/>
      <c r="HK113" s="107"/>
      <c r="HL113" s="107"/>
      <c r="HM113" s="107"/>
      <c r="HN113" s="107"/>
      <c r="HO113" s="107"/>
      <c r="HP113" s="107"/>
      <c r="HQ113" s="107"/>
      <c r="HR113" s="107"/>
      <c r="HS113" s="107"/>
      <c r="HT113" s="107"/>
      <c r="HU113" s="107"/>
      <c r="HV113" s="107"/>
      <c r="HW113" s="107"/>
      <c r="HX113" s="107"/>
      <c r="HY113" s="107"/>
      <c r="HZ113" s="107"/>
      <c r="IA113" s="107"/>
      <c r="IB113" s="107"/>
      <c r="IC113" s="107"/>
      <c r="ID113" s="107"/>
      <c r="IE113" s="107"/>
      <c r="IF113" s="107"/>
      <c r="IG113" s="107"/>
      <c r="IH113" s="107"/>
      <c r="II113" s="107"/>
      <c r="IJ113" s="107"/>
      <c r="IK113" s="107"/>
      <c r="IL113" s="107"/>
      <c r="IM113" s="107"/>
      <c r="IN113" s="107"/>
      <c r="IO113" s="107"/>
      <c r="IP113" s="107"/>
      <c r="IQ113" s="107"/>
      <c r="IR113" s="107"/>
      <c r="IS113" s="107"/>
      <c r="IT113" s="107"/>
      <c r="IU113" s="107"/>
      <c r="IV113" s="107"/>
      <c r="IW113" s="107"/>
      <c r="IX113" s="107"/>
      <c r="IY113" s="107"/>
      <c r="IZ113" s="107"/>
      <c r="JA113" s="107"/>
      <c r="JB113" s="107"/>
      <c r="JC113" s="107"/>
      <c r="JD113" s="107"/>
      <c r="JE113" s="107"/>
      <c r="JF113" s="107"/>
      <c r="JG113" s="107"/>
      <c r="JH113" s="107"/>
      <c r="JI113" s="107"/>
      <c r="JJ113" s="107"/>
      <c r="JK113" s="107"/>
      <c r="JL113" s="107"/>
      <c r="JM113" s="107"/>
      <c r="JN113" s="107"/>
      <c r="JO113" s="107"/>
      <c r="JP113" s="107"/>
      <c r="JQ113" s="107"/>
      <c r="JR113" s="107"/>
      <c r="JS113" s="107"/>
      <c r="JT113" s="107"/>
      <c r="JU113" s="107"/>
      <c r="JV113" s="107"/>
      <c r="JW113" s="107"/>
      <c r="JX113" s="107"/>
      <c r="JY113" s="107"/>
      <c r="JZ113" s="107"/>
      <c r="KA113" s="107"/>
      <c r="KB113" s="107"/>
      <c r="KC113" s="107"/>
      <c r="KD113" s="107"/>
      <c r="KE113" s="107"/>
      <c r="KF113" s="107"/>
      <c r="KG113" s="107"/>
      <c r="KH113" s="107"/>
      <c r="KI113" s="107"/>
      <c r="KJ113" s="107"/>
      <c r="KK113" s="107"/>
      <c r="KL113" s="107"/>
      <c r="KM113" s="107"/>
      <c r="KN113" s="107"/>
      <c r="KO113" s="107"/>
      <c r="KP113" s="107"/>
      <c r="KQ113" s="107"/>
      <c r="KR113" s="107"/>
      <c r="KS113" s="107"/>
      <c r="KT113" s="107"/>
      <c r="KU113" s="107"/>
      <c r="KV113" s="107"/>
      <c r="KW113" s="107"/>
      <c r="KX113" s="107"/>
      <c r="KY113" s="107"/>
      <c r="KZ113" s="107"/>
      <c r="LA113" s="107"/>
      <c r="LB113" s="107"/>
      <c r="LC113" s="107"/>
      <c r="LD113" s="107"/>
      <c r="LE113" s="107"/>
      <c r="LF113" s="107"/>
      <c r="LG113" s="107"/>
      <c r="LH113" s="107"/>
      <c r="LI113" s="107"/>
      <c r="LJ113" s="107"/>
      <c r="LK113" s="107"/>
      <c r="LL113" s="107"/>
      <c r="LM113" s="107"/>
      <c r="LN113" s="107"/>
      <c r="LO113" s="107"/>
      <c r="LP113" s="107"/>
      <c r="LQ113" s="107"/>
      <c r="LR113" s="107"/>
      <c r="LS113" s="107"/>
      <c r="LT113" s="107"/>
      <c r="LU113" s="107"/>
      <c r="LV113" s="107"/>
      <c r="LW113" s="107"/>
      <c r="LX113" s="107"/>
      <c r="LY113" s="107"/>
      <c r="LZ113" s="107"/>
      <c r="MA113" s="107"/>
      <c r="MB113" s="107"/>
      <c r="MC113" s="107"/>
      <c r="MD113" s="107"/>
      <c r="ME113" s="107"/>
      <c r="MF113" s="107"/>
      <c r="MG113" s="107"/>
      <c r="MH113" s="107"/>
      <c r="MI113" s="107"/>
      <c r="MJ113" s="107"/>
      <c r="MK113" s="107"/>
      <c r="ML113" s="107"/>
      <c r="MM113" s="107"/>
      <c r="MN113" s="107"/>
      <c r="MO113" s="107"/>
      <c r="MP113" s="107"/>
      <c r="MQ113" s="107"/>
      <c r="MR113" s="107"/>
      <c r="MS113" s="107"/>
      <c r="MT113" s="107"/>
      <c r="MU113" s="107"/>
      <c r="MV113" s="107"/>
      <c r="MW113" s="107"/>
      <c r="MX113" s="107"/>
      <c r="MY113" s="107"/>
      <c r="MZ113" s="107"/>
      <c r="NA113" s="107"/>
      <c r="NB113" s="107"/>
      <c r="NC113" s="107"/>
      <c r="ND113" s="107"/>
      <c r="NE113" s="107"/>
      <c r="NF113" s="107"/>
      <c r="NG113" s="107"/>
      <c r="NH113" s="107"/>
      <c r="NI113" s="107"/>
      <c r="NJ113" s="107"/>
      <c r="NK113" s="107"/>
      <c r="NL113" s="107"/>
      <c r="NM113" s="107"/>
      <c r="NN113" s="107"/>
      <c r="NO113" s="107"/>
      <c r="NP113" s="107"/>
      <c r="NQ113" s="107"/>
      <c r="NR113" s="107"/>
      <c r="NS113" s="107"/>
      <c r="NT113" s="107"/>
      <c r="NU113" s="107"/>
      <c r="NV113" s="107"/>
      <c r="NW113" s="107"/>
      <c r="NX113" s="107"/>
      <c r="NY113" s="107"/>
      <c r="NZ113" s="107"/>
      <c r="OA113" s="107"/>
      <c r="OB113" s="107"/>
      <c r="OC113" s="107"/>
      <c r="OD113" s="107"/>
      <c r="OE113" s="107"/>
      <c r="OF113" s="107"/>
      <c r="OG113" s="107"/>
      <c r="OH113" s="107"/>
      <c r="OI113" s="107"/>
      <c r="OJ113" s="107"/>
      <c r="OK113" s="107"/>
      <c r="OL113" s="107"/>
      <c r="OM113" s="107"/>
      <c r="ON113" s="107"/>
      <c r="OO113" s="107"/>
      <c r="OP113" s="107"/>
      <c r="OQ113" s="107"/>
      <c r="OR113" s="107"/>
      <c r="OS113" s="107"/>
      <c r="OT113" s="107"/>
      <c r="OU113" s="107"/>
      <c r="OV113" s="107"/>
      <c r="OW113" s="107"/>
      <c r="OX113" s="107"/>
      <c r="OY113" s="107"/>
      <c r="OZ113" s="107"/>
      <c r="PA113" s="107"/>
      <c r="PB113" s="107"/>
      <c r="PC113" s="107"/>
      <c r="PD113" s="107"/>
      <c r="PE113" s="107"/>
      <c r="PF113" s="107"/>
      <c r="PG113" s="107"/>
      <c r="PH113" s="107"/>
      <c r="PI113" s="107"/>
      <c r="PJ113" s="107"/>
      <c r="PK113" s="107"/>
      <c r="PL113" s="107"/>
      <c r="PM113" s="107"/>
      <c r="PN113" s="107"/>
      <c r="PO113" s="107"/>
      <c r="PP113" s="107"/>
      <c r="PQ113" s="107"/>
      <c r="PR113" s="107"/>
      <c r="PS113" s="107"/>
      <c r="PT113" s="107"/>
      <c r="PU113" s="107"/>
      <c r="PV113" s="107"/>
      <c r="PW113" s="107"/>
      <c r="PX113" s="107"/>
      <c r="PY113" s="107"/>
      <c r="PZ113" s="107"/>
      <c r="QA113" s="107"/>
      <c r="QB113" s="107"/>
      <c r="QC113" s="107"/>
      <c r="QD113" s="107"/>
      <c r="QE113" s="107"/>
      <c r="QF113" s="107"/>
      <c r="QG113" s="107"/>
      <c r="QH113" s="107"/>
      <c r="QI113" s="107"/>
      <c r="QJ113" s="107"/>
      <c r="QK113" s="107"/>
      <c r="QL113" s="107"/>
      <c r="QM113" s="107"/>
      <c r="QN113" s="107"/>
      <c r="QO113" s="107"/>
      <c r="QP113" s="107"/>
      <c r="QQ113" s="107"/>
      <c r="QR113" s="107"/>
      <c r="QS113" s="107"/>
      <c r="QT113" s="107"/>
      <c r="QU113" s="107"/>
      <c r="QV113" s="107"/>
      <c r="QW113" s="107"/>
      <c r="QX113" s="107"/>
      <c r="QY113" s="107"/>
      <c r="QZ113" s="107"/>
      <c r="RA113" s="107"/>
      <c r="RB113" s="107"/>
      <c r="RC113" s="107"/>
      <c r="RD113" s="107"/>
      <c r="RE113" s="107"/>
      <c r="RF113" s="107"/>
      <c r="RG113" s="107"/>
      <c r="RH113" s="107"/>
      <c r="RI113" s="107"/>
      <c r="RJ113" s="107"/>
      <c r="RK113" s="107"/>
      <c r="RL113" s="107"/>
      <c r="RM113" s="107"/>
      <c r="RN113" s="107"/>
      <c r="RO113" s="107"/>
      <c r="RP113" s="107"/>
      <c r="RQ113" s="107"/>
      <c r="RR113" s="107"/>
      <c r="RS113" s="107"/>
      <c r="RT113" s="107"/>
      <c r="RU113" s="107"/>
      <c r="RV113" s="107"/>
      <c r="RW113" s="107"/>
      <c r="RX113" s="107"/>
      <c r="RY113" s="107"/>
      <c r="RZ113" s="107"/>
      <c r="SA113" s="107"/>
      <c r="SB113" s="107"/>
      <c r="SC113" s="107"/>
      <c r="SD113" s="107"/>
      <c r="SE113" s="107"/>
      <c r="SF113" s="107"/>
      <c r="SG113" s="107"/>
      <c r="SH113" s="107"/>
      <c r="SI113" s="107"/>
      <c r="SJ113" s="107"/>
      <c r="SK113" s="107"/>
      <c r="SL113" s="107"/>
      <c r="SM113" s="107"/>
      <c r="SN113" s="107"/>
      <c r="SO113" s="107"/>
      <c r="SP113" s="107"/>
      <c r="SQ113" s="107"/>
      <c r="SR113" s="107"/>
      <c r="SS113" s="107"/>
      <c r="ST113" s="107"/>
      <c r="SU113" s="107"/>
      <c r="SV113" s="107"/>
      <c r="SW113" s="107"/>
      <c r="SX113" s="107"/>
      <c r="SY113" s="107"/>
      <c r="SZ113" s="107"/>
      <c r="TA113" s="107"/>
      <c r="TB113" s="107"/>
      <c r="TC113" s="107"/>
      <c r="TD113" s="107"/>
      <c r="TE113" s="107"/>
      <c r="TF113" s="107"/>
      <c r="TG113" s="107"/>
      <c r="TH113" s="107"/>
      <c r="TI113" s="107"/>
      <c r="TJ113" s="107"/>
      <c r="TK113" s="107"/>
      <c r="TL113" s="107"/>
      <c r="TM113" s="107"/>
      <c r="TN113" s="107"/>
      <c r="TO113" s="107"/>
      <c r="TP113" s="107"/>
      <c r="TQ113" s="107"/>
      <c r="TR113" s="107"/>
      <c r="TS113" s="107"/>
      <c r="TT113" s="107"/>
      <c r="TU113" s="107"/>
      <c r="TV113" s="107"/>
      <c r="TW113" s="107"/>
      <c r="TX113" s="107"/>
      <c r="TY113" s="107"/>
      <c r="TZ113" s="107"/>
      <c r="UA113" s="107"/>
      <c r="UB113" s="107"/>
      <c r="UC113" s="107"/>
      <c r="UD113" s="107"/>
      <c r="UE113" s="107"/>
      <c r="UF113" s="107"/>
      <c r="UG113" s="107"/>
      <c r="UH113" s="107"/>
      <c r="UI113" s="107"/>
      <c r="UJ113" s="107"/>
      <c r="UK113" s="107"/>
      <c r="UL113" s="107"/>
      <c r="UM113" s="107"/>
      <c r="UN113" s="107"/>
      <c r="UO113" s="107"/>
      <c r="UP113" s="107"/>
      <c r="UQ113" s="107"/>
      <c r="UR113" s="107"/>
      <c r="US113" s="107"/>
      <c r="UT113" s="107"/>
      <c r="UU113" s="107"/>
      <c r="UV113" s="107"/>
      <c r="UW113" s="107"/>
      <c r="UX113" s="107"/>
      <c r="UY113" s="107"/>
      <c r="UZ113" s="107"/>
      <c r="VA113" s="107"/>
      <c r="VB113" s="107"/>
      <c r="VC113" s="107"/>
      <c r="VD113" s="107"/>
      <c r="VE113" s="107"/>
      <c r="VF113" s="107"/>
      <c r="VG113" s="107"/>
      <c r="VH113" s="107"/>
      <c r="VI113" s="107"/>
      <c r="VJ113" s="107"/>
      <c r="VK113" s="107"/>
      <c r="VL113" s="107"/>
      <c r="VM113" s="107"/>
      <c r="VN113" s="107"/>
      <c r="VO113" s="107"/>
      <c r="VP113" s="107"/>
      <c r="VQ113" s="107"/>
      <c r="VR113" s="107"/>
      <c r="VS113" s="107"/>
      <c r="VT113" s="107"/>
      <c r="VU113" s="107"/>
      <c r="VV113" s="107"/>
      <c r="VW113" s="107"/>
      <c r="VX113" s="107"/>
      <c r="VY113" s="107"/>
      <c r="VZ113" s="107"/>
      <c r="WA113" s="107"/>
      <c r="WB113" s="107"/>
      <c r="WC113" s="107"/>
      <c r="WD113" s="107"/>
      <c r="WE113" s="107"/>
      <c r="WF113" s="107"/>
      <c r="WG113" s="107"/>
      <c r="WH113" s="107"/>
      <c r="WI113" s="107"/>
      <c r="WJ113" s="107"/>
      <c r="WK113" s="107"/>
      <c r="WL113" s="107"/>
      <c r="WM113" s="107"/>
      <c r="WN113" s="107"/>
      <c r="WO113" s="107"/>
      <c r="WP113" s="107"/>
      <c r="WQ113" s="107"/>
      <c r="WR113" s="107"/>
      <c r="WS113" s="107"/>
      <c r="WT113" s="107"/>
      <c r="WU113" s="107"/>
      <c r="WV113" s="107"/>
      <c r="WW113" s="107"/>
      <c r="WX113" s="107"/>
      <c r="WY113" s="107"/>
      <c r="WZ113" s="107"/>
      <c r="XA113" s="107"/>
      <c r="XB113" s="107"/>
      <c r="XC113" s="107"/>
      <c r="XD113" s="107"/>
      <c r="XE113" s="107"/>
      <c r="XF113" s="107"/>
      <c r="XG113" s="107"/>
      <c r="XH113" s="107"/>
      <c r="XI113" s="107"/>
      <c r="XJ113" s="107"/>
      <c r="XK113" s="107"/>
      <c r="XL113" s="107"/>
      <c r="XM113" s="107"/>
      <c r="XN113" s="107"/>
      <c r="XO113" s="107"/>
      <c r="XP113" s="107"/>
      <c r="XQ113" s="107"/>
      <c r="XR113" s="107"/>
      <c r="XS113" s="107"/>
      <c r="XT113" s="107"/>
      <c r="XU113" s="107"/>
      <c r="XV113" s="107"/>
      <c r="XW113" s="107"/>
      <c r="XX113" s="107"/>
      <c r="XY113" s="107"/>
      <c r="XZ113" s="107"/>
      <c r="YA113" s="107"/>
      <c r="YB113" s="107"/>
      <c r="YC113" s="107"/>
      <c r="YD113" s="107"/>
      <c r="YE113" s="107"/>
      <c r="YF113" s="107"/>
      <c r="YG113" s="107"/>
      <c r="YH113" s="107"/>
      <c r="YI113" s="107"/>
      <c r="YJ113" s="107"/>
      <c r="YK113" s="107"/>
      <c r="YL113" s="107"/>
      <c r="YM113" s="107"/>
      <c r="YN113" s="107"/>
      <c r="YO113" s="107"/>
      <c r="YP113" s="107"/>
      <c r="YQ113" s="107"/>
      <c r="YR113" s="107"/>
      <c r="YS113" s="107"/>
      <c r="YT113" s="107"/>
      <c r="YU113" s="107"/>
      <c r="YV113" s="107"/>
      <c r="YW113" s="107"/>
      <c r="YX113" s="107"/>
      <c r="YY113" s="107"/>
      <c r="YZ113" s="107"/>
      <c r="ZA113" s="107"/>
      <c r="ZB113" s="107"/>
      <c r="ZC113" s="107"/>
      <c r="ZD113" s="107"/>
      <c r="ZE113" s="107"/>
      <c r="ZF113" s="107"/>
      <c r="ZG113" s="107"/>
      <c r="ZH113" s="107"/>
      <c r="ZI113" s="107"/>
      <c r="ZJ113" s="107"/>
      <c r="ZK113" s="107"/>
      <c r="ZL113" s="107"/>
      <c r="ZM113" s="107"/>
      <c r="ZN113" s="107"/>
      <c r="ZO113" s="107"/>
      <c r="ZP113" s="107"/>
      <c r="ZQ113" s="107"/>
      <c r="ZR113" s="107"/>
      <c r="ZS113" s="107"/>
      <c r="ZT113" s="107"/>
      <c r="ZU113" s="107"/>
      <c r="ZV113" s="107"/>
      <c r="ZW113" s="107"/>
      <c r="ZX113" s="107"/>
      <c r="ZY113" s="107"/>
      <c r="ZZ113" s="107"/>
      <c r="AAA113" s="107"/>
      <c r="AAB113" s="107"/>
      <c r="AAC113" s="107"/>
      <c r="AAD113" s="107"/>
      <c r="AAE113" s="107"/>
      <c r="AAF113" s="107"/>
      <c r="AAG113" s="107"/>
      <c r="AAH113" s="107"/>
      <c r="AAI113" s="107"/>
      <c r="AAJ113" s="107"/>
      <c r="AAK113" s="107"/>
      <c r="AAL113" s="107"/>
      <c r="AAM113" s="107"/>
      <c r="AAN113" s="107"/>
      <c r="AAO113" s="107"/>
      <c r="AAP113" s="107"/>
      <c r="AAQ113" s="107"/>
      <c r="AAR113" s="107"/>
      <c r="AAS113" s="107"/>
      <c r="AAT113" s="107"/>
      <c r="AAU113" s="107"/>
      <c r="AAV113" s="107"/>
      <c r="AAW113" s="107"/>
      <c r="AAX113" s="107"/>
      <c r="AAY113" s="107"/>
      <c r="AAZ113" s="107"/>
      <c r="ABA113" s="107"/>
      <c r="ABB113" s="107"/>
      <c r="ABC113" s="107"/>
      <c r="ABD113" s="107"/>
      <c r="ABE113" s="107"/>
      <c r="ABF113" s="107"/>
      <c r="ABG113" s="107"/>
      <c r="ABH113" s="107"/>
      <c r="ABI113" s="107"/>
      <c r="ABJ113" s="107"/>
      <c r="ABK113" s="107"/>
      <c r="ABL113" s="107"/>
      <c r="ABM113" s="107"/>
      <c r="ABN113" s="107"/>
      <c r="ABO113" s="107"/>
      <c r="ABP113" s="107"/>
      <c r="ABQ113" s="107"/>
      <c r="ABR113" s="107"/>
      <c r="ABS113" s="107"/>
      <c r="ABT113" s="107"/>
      <c r="ABU113" s="107"/>
      <c r="ABV113" s="107"/>
      <c r="ABW113" s="107"/>
      <c r="ABX113" s="107"/>
      <c r="ABY113" s="107"/>
      <c r="ABZ113" s="107"/>
      <c r="ACA113" s="107"/>
      <c r="ACB113" s="107"/>
      <c r="ACC113" s="107"/>
      <c r="ACD113" s="107"/>
      <c r="ACE113" s="107"/>
      <c r="ACF113" s="107"/>
      <c r="ACG113" s="107"/>
      <c r="ACH113" s="107"/>
      <c r="ACI113" s="107"/>
      <c r="ACJ113" s="107"/>
      <c r="ACK113" s="107"/>
      <c r="ACL113" s="107"/>
      <c r="ACM113" s="107"/>
      <c r="ACN113" s="107"/>
      <c r="ACO113" s="107"/>
      <c r="ACP113" s="107"/>
      <c r="ACQ113" s="107"/>
      <c r="ACR113" s="107"/>
      <c r="ACS113" s="107"/>
      <c r="ACT113" s="107"/>
      <c r="ACU113" s="107"/>
      <c r="ACV113" s="107"/>
      <c r="ACW113" s="107"/>
      <c r="ACX113" s="107"/>
      <c r="ACY113" s="107"/>
      <c r="ACZ113" s="107"/>
      <c r="ADA113" s="107"/>
      <c r="ADB113" s="107"/>
      <c r="ADC113" s="107"/>
      <c r="ADD113" s="107"/>
      <c r="ADE113" s="107"/>
      <c r="ADF113" s="107"/>
      <c r="ADG113" s="107"/>
      <c r="ADH113" s="107"/>
      <c r="ADI113" s="107"/>
      <c r="ADJ113" s="107"/>
      <c r="ADK113" s="107"/>
      <c r="ADL113" s="107"/>
      <c r="ADM113" s="107"/>
      <c r="ADN113" s="107"/>
      <c r="ADO113" s="107"/>
      <c r="ADP113" s="107"/>
      <c r="ADQ113" s="107"/>
      <c r="ADR113" s="107"/>
      <c r="ADS113" s="107"/>
      <c r="ADT113" s="107"/>
      <c r="ADU113" s="107"/>
      <c r="ADV113" s="107"/>
      <c r="ADW113" s="107"/>
      <c r="ADX113" s="107"/>
      <c r="ADY113" s="107"/>
      <c r="ADZ113" s="107"/>
      <c r="AEA113" s="107"/>
      <c r="AEB113" s="107"/>
      <c r="AEC113" s="107"/>
      <c r="AED113" s="107"/>
      <c r="AEE113" s="107"/>
      <c r="AEF113" s="107"/>
      <c r="AEG113" s="107"/>
      <c r="AEH113" s="107"/>
      <c r="AEI113" s="107"/>
      <c r="AEJ113" s="107"/>
      <c r="AEK113" s="107"/>
      <c r="AEL113" s="107"/>
      <c r="AEM113" s="107"/>
      <c r="AEN113" s="107"/>
      <c r="AEO113" s="107"/>
      <c r="AEP113" s="107"/>
      <c r="AEQ113" s="107"/>
      <c r="AER113" s="107"/>
      <c r="AES113" s="107"/>
      <c r="AET113" s="107"/>
      <c r="AEU113" s="107"/>
      <c r="AEV113" s="107"/>
      <c r="AEW113" s="107"/>
      <c r="AEX113" s="107"/>
      <c r="AEY113" s="107"/>
      <c r="AEZ113" s="107"/>
      <c r="AFA113" s="107"/>
      <c r="AFB113" s="107"/>
      <c r="AFC113" s="107"/>
      <c r="AFD113" s="107"/>
      <c r="AFE113" s="107"/>
      <c r="AFF113" s="107"/>
      <c r="AFG113" s="107"/>
      <c r="AFH113" s="107"/>
      <c r="AFI113" s="107"/>
      <c r="AFJ113" s="107"/>
      <c r="AFK113" s="107"/>
      <c r="AFL113" s="107"/>
      <c r="AFM113" s="107"/>
      <c r="AFN113" s="107"/>
      <c r="AFO113" s="107"/>
      <c r="AFP113" s="107"/>
      <c r="AFQ113" s="107"/>
      <c r="AFR113" s="107"/>
      <c r="AFS113" s="107"/>
      <c r="AFT113" s="107"/>
      <c r="AFU113" s="107"/>
      <c r="AFV113" s="107"/>
      <c r="AFW113" s="107"/>
      <c r="AFX113" s="107"/>
      <c r="AFY113" s="107"/>
      <c r="AFZ113" s="107"/>
      <c r="AGA113" s="107"/>
      <c r="AGB113" s="107"/>
      <c r="AGC113" s="107"/>
      <c r="AGD113" s="107"/>
      <c r="AGE113" s="107"/>
      <c r="AGF113" s="107"/>
      <c r="AGG113" s="107"/>
      <c r="AGH113" s="107"/>
      <c r="AGI113" s="107"/>
      <c r="AGJ113" s="107"/>
      <c r="AGK113" s="107"/>
      <c r="AGL113" s="107"/>
      <c r="AGM113" s="107"/>
      <c r="AGN113" s="107"/>
      <c r="AGO113" s="107"/>
      <c r="AGP113" s="107"/>
      <c r="AGQ113" s="107"/>
      <c r="AGR113" s="107"/>
      <c r="AGS113" s="107"/>
      <c r="AGT113" s="107"/>
      <c r="AGU113" s="107"/>
      <c r="AGV113" s="107"/>
      <c r="AGW113" s="107"/>
      <c r="AGX113" s="107"/>
      <c r="AGY113" s="107"/>
      <c r="AGZ113" s="107"/>
      <c r="AHA113" s="107"/>
      <c r="AHB113" s="107"/>
      <c r="AHC113" s="107"/>
      <c r="AHD113" s="107"/>
      <c r="AHE113" s="107"/>
      <c r="AHF113" s="107"/>
      <c r="AHG113" s="107"/>
      <c r="AHH113" s="107"/>
      <c r="AHI113" s="107"/>
      <c r="AHJ113" s="107"/>
      <c r="AHK113" s="107"/>
      <c r="AHL113" s="107"/>
      <c r="AHM113" s="107"/>
      <c r="AHN113" s="107"/>
      <c r="AHO113" s="107"/>
      <c r="AHP113" s="107"/>
      <c r="AHQ113" s="107"/>
      <c r="AHR113" s="107"/>
      <c r="AHS113" s="107"/>
      <c r="AHT113" s="107"/>
      <c r="AHU113" s="107"/>
      <c r="AHV113" s="107"/>
      <c r="AHW113" s="107"/>
      <c r="AHX113" s="107"/>
      <c r="AHY113" s="107"/>
      <c r="AHZ113" s="107"/>
      <c r="AIA113" s="107"/>
      <c r="AIB113" s="107"/>
      <c r="AIC113" s="107"/>
      <c r="AID113" s="107"/>
      <c r="AIE113" s="107"/>
      <c r="AIF113" s="107"/>
      <c r="AIG113" s="107"/>
      <c r="AIH113" s="107"/>
      <c r="AII113" s="107"/>
      <c r="AIJ113" s="107"/>
      <c r="AIK113" s="107"/>
      <c r="AIL113" s="107"/>
      <c r="AIM113" s="107"/>
      <c r="AIN113" s="107"/>
    </row>
    <row r="114" spans="1:924" s="86" customFormat="1" ht="18.75" customHeight="1" x14ac:dyDescent="0.3">
      <c r="A114" s="137"/>
      <c r="B114" s="61">
        <v>355690072302051</v>
      </c>
      <c r="C114" s="62" t="s">
        <v>134</v>
      </c>
      <c r="D114" s="62" t="s">
        <v>35</v>
      </c>
      <c r="E114" s="62" t="s">
        <v>10</v>
      </c>
      <c r="F114" s="75" t="s">
        <v>36</v>
      </c>
      <c r="G114" s="62">
        <f t="shared" si="6"/>
        <v>0</v>
      </c>
      <c r="H114" s="129"/>
      <c r="I114" s="62" t="s">
        <v>10</v>
      </c>
      <c r="J114" s="62">
        <f t="shared" si="9"/>
        <v>0</v>
      </c>
      <c r="K114" s="129"/>
      <c r="L114" s="75" t="s">
        <v>36</v>
      </c>
      <c r="M114" s="62" t="s">
        <v>36</v>
      </c>
      <c r="N114" s="62">
        <f t="shared" si="5"/>
        <v>1</v>
      </c>
      <c r="O114" s="129"/>
      <c r="P114" s="62"/>
      <c r="Q114" s="62"/>
      <c r="R114" s="62" t="s">
        <v>465</v>
      </c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0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107"/>
      <c r="CU114" s="107"/>
      <c r="CV114" s="107"/>
      <c r="CW114" s="107"/>
      <c r="CX114" s="107"/>
      <c r="CY114" s="107"/>
      <c r="CZ114" s="107"/>
      <c r="DA114" s="107"/>
      <c r="DB114" s="107"/>
      <c r="DC114" s="107"/>
      <c r="DD114" s="107"/>
      <c r="DE114" s="107"/>
      <c r="DF114" s="107"/>
      <c r="DG114" s="107"/>
      <c r="DH114" s="107"/>
      <c r="DI114" s="107"/>
      <c r="DJ114" s="107"/>
      <c r="DK114" s="107"/>
      <c r="DL114" s="107"/>
      <c r="DM114" s="107"/>
      <c r="DN114" s="107"/>
      <c r="DO114" s="107"/>
      <c r="DP114" s="107"/>
      <c r="DQ114" s="107"/>
      <c r="DR114" s="107"/>
      <c r="DS114" s="107"/>
      <c r="DT114" s="107"/>
      <c r="DU114" s="107"/>
      <c r="DV114" s="107"/>
      <c r="DW114" s="107"/>
      <c r="DX114" s="107"/>
      <c r="DY114" s="107"/>
      <c r="DZ114" s="107"/>
      <c r="EA114" s="107"/>
      <c r="EB114" s="107"/>
      <c r="EC114" s="107"/>
      <c r="ED114" s="107"/>
      <c r="EE114" s="107"/>
      <c r="EF114" s="107"/>
      <c r="EG114" s="107"/>
      <c r="EH114" s="107"/>
      <c r="EI114" s="107"/>
      <c r="EJ114" s="107"/>
      <c r="EK114" s="107"/>
      <c r="EL114" s="107"/>
      <c r="EM114" s="107"/>
      <c r="EN114" s="107"/>
      <c r="EO114" s="107"/>
      <c r="EP114" s="107"/>
      <c r="EQ114" s="107"/>
      <c r="ER114" s="107"/>
      <c r="ES114" s="107"/>
      <c r="ET114" s="107"/>
      <c r="EU114" s="107"/>
      <c r="EV114" s="107"/>
      <c r="EW114" s="107"/>
      <c r="EX114" s="107"/>
      <c r="EY114" s="107"/>
      <c r="EZ114" s="107"/>
      <c r="FA114" s="107"/>
      <c r="FB114" s="107"/>
      <c r="FC114" s="107"/>
      <c r="FD114" s="107"/>
      <c r="FE114" s="107"/>
      <c r="FF114" s="107"/>
      <c r="FG114" s="107"/>
      <c r="FH114" s="107"/>
      <c r="FI114" s="107"/>
      <c r="FJ114" s="107"/>
      <c r="FK114" s="107"/>
      <c r="FL114" s="107"/>
      <c r="FM114" s="107"/>
      <c r="FN114" s="107"/>
      <c r="FO114" s="107"/>
      <c r="FP114" s="107"/>
      <c r="FQ114" s="107"/>
      <c r="FR114" s="107"/>
      <c r="FS114" s="107"/>
      <c r="FT114" s="107"/>
      <c r="FU114" s="107"/>
      <c r="FV114" s="107"/>
      <c r="FW114" s="107"/>
      <c r="FX114" s="107"/>
      <c r="FY114" s="107"/>
      <c r="FZ114" s="107"/>
      <c r="GA114" s="107"/>
      <c r="GB114" s="107"/>
      <c r="GC114" s="107"/>
      <c r="GD114" s="107"/>
      <c r="GE114" s="107"/>
      <c r="GF114" s="107"/>
      <c r="GG114" s="107"/>
      <c r="GH114" s="107"/>
      <c r="GI114" s="107"/>
      <c r="GJ114" s="107"/>
      <c r="GK114" s="107"/>
      <c r="GL114" s="107"/>
      <c r="GM114" s="107"/>
      <c r="GN114" s="107"/>
      <c r="GO114" s="107"/>
      <c r="GP114" s="107"/>
      <c r="GQ114" s="107"/>
      <c r="GR114" s="107"/>
      <c r="GS114" s="107"/>
      <c r="GT114" s="107"/>
      <c r="GU114" s="107"/>
      <c r="GV114" s="107"/>
      <c r="GW114" s="107"/>
      <c r="GX114" s="107"/>
      <c r="GY114" s="107"/>
      <c r="GZ114" s="107"/>
      <c r="HA114" s="107"/>
      <c r="HB114" s="107"/>
      <c r="HC114" s="107"/>
      <c r="HD114" s="107"/>
      <c r="HE114" s="107"/>
      <c r="HF114" s="107"/>
      <c r="HG114" s="107"/>
      <c r="HH114" s="107"/>
      <c r="HI114" s="107"/>
      <c r="HJ114" s="107"/>
      <c r="HK114" s="107"/>
      <c r="HL114" s="107"/>
      <c r="HM114" s="107"/>
      <c r="HN114" s="107"/>
      <c r="HO114" s="107"/>
      <c r="HP114" s="107"/>
      <c r="HQ114" s="107"/>
      <c r="HR114" s="107"/>
      <c r="HS114" s="107"/>
      <c r="HT114" s="107"/>
      <c r="HU114" s="107"/>
      <c r="HV114" s="107"/>
      <c r="HW114" s="107"/>
      <c r="HX114" s="107"/>
      <c r="HY114" s="107"/>
      <c r="HZ114" s="107"/>
      <c r="IA114" s="107"/>
      <c r="IB114" s="107"/>
      <c r="IC114" s="107"/>
      <c r="ID114" s="107"/>
      <c r="IE114" s="107"/>
      <c r="IF114" s="107"/>
      <c r="IG114" s="107"/>
      <c r="IH114" s="107"/>
      <c r="II114" s="107"/>
      <c r="IJ114" s="107"/>
      <c r="IK114" s="107"/>
      <c r="IL114" s="107"/>
      <c r="IM114" s="107"/>
      <c r="IN114" s="107"/>
      <c r="IO114" s="107"/>
      <c r="IP114" s="107"/>
      <c r="IQ114" s="107"/>
      <c r="IR114" s="107"/>
      <c r="IS114" s="107"/>
      <c r="IT114" s="107"/>
      <c r="IU114" s="107"/>
      <c r="IV114" s="107"/>
      <c r="IW114" s="107"/>
      <c r="IX114" s="107"/>
      <c r="IY114" s="107"/>
      <c r="IZ114" s="107"/>
      <c r="JA114" s="107"/>
      <c r="JB114" s="107"/>
      <c r="JC114" s="107"/>
      <c r="JD114" s="107"/>
      <c r="JE114" s="107"/>
      <c r="JF114" s="107"/>
      <c r="JG114" s="107"/>
      <c r="JH114" s="107"/>
      <c r="JI114" s="107"/>
      <c r="JJ114" s="107"/>
      <c r="JK114" s="107"/>
      <c r="JL114" s="107"/>
      <c r="JM114" s="107"/>
      <c r="JN114" s="107"/>
      <c r="JO114" s="107"/>
      <c r="JP114" s="107"/>
      <c r="JQ114" s="107"/>
      <c r="JR114" s="107"/>
      <c r="JS114" s="107"/>
      <c r="JT114" s="107"/>
      <c r="JU114" s="107"/>
      <c r="JV114" s="107"/>
      <c r="JW114" s="107"/>
      <c r="JX114" s="107"/>
      <c r="JY114" s="107"/>
      <c r="JZ114" s="107"/>
      <c r="KA114" s="107"/>
      <c r="KB114" s="107"/>
      <c r="KC114" s="107"/>
      <c r="KD114" s="107"/>
      <c r="KE114" s="107"/>
      <c r="KF114" s="107"/>
      <c r="KG114" s="107"/>
      <c r="KH114" s="107"/>
      <c r="KI114" s="107"/>
      <c r="KJ114" s="107"/>
      <c r="KK114" s="107"/>
      <c r="KL114" s="107"/>
      <c r="KM114" s="107"/>
      <c r="KN114" s="107"/>
      <c r="KO114" s="107"/>
      <c r="KP114" s="107"/>
      <c r="KQ114" s="107"/>
      <c r="KR114" s="107"/>
      <c r="KS114" s="107"/>
      <c r="KT114" s="107"/>
      <c r="KU114" s="107"/>
      <c r="KV114" s="107"/>
      <c r="KW114" s="107"/>
      <c r="KX114" s="107"/>
      <c r="KY114" s="107"/>
      <c r="KZ114" s="107"/>
      <c r="LA114" s="107"/>
      <c r="LB114" s="107"/>
      <c r="LC114" s="107"/>
      <c r="LD114" s="107"/>
      <c r="LE114" s="107"/>
      <c r="LF114" s="107"/>
      <c r="LG114" s="107"/>
      <c r="LH114" s="107"/>
      <c r="LI114" s="107"/>
      <c r="LJ114" s="107"/>
      <c r="LK114" s="107"/>
      <c r="LL114" s="107"/>
      <c r="LM114" s="107"/>
      <c r="LN114" s="107"/>
      <c r="LO114" s="107"/>
      <c r="LP114" s="107"/>
      <c r="LQ114" s="107"/>
      <c r="LR114" s="107"/>
      <c r="LS114" s="107"/>
      <c r="LT114" s="107"/>
      <c r="LU114" s="107"/>
      <c r="LV114" s="107"/>
      <c r="LW114" s="107"/>
      <c r="LX114" s="107"/>
      <c r="LY114" s="107"/>
      <c r="LZ114" s="107"/>
      <c r="MA114" s="107"/>
      <c r="MB114" s="107"/>
      <c r="MC114" s="107"/>
      <c r="MD114" s="107"/>
      <c r="ME114" s="107"/>
      <c r="MF114" s="107"/>
      <c r="MG114" s="107"/>
      <c r="MH114" s="107"/>
      <c r="MI114" s="107"/>
      <c r="MJ114" s="107"/>
      <c r="MK114" s="107"/>
      <c r="ML114" s="107"/>
      <c r="MM114" s="107"/>
      <c r="MN114" s="107"/>
      <c r="MO114" s="107"/>
      <c r="MP114" s="107"/>
      <c r="MQ114" s="107"/>
      <c r="MR114" s="107"/>
      <c r="MS114" s="107"/>
      <c r="MT114" s="107"/>
      <c r="MU114" s="107"/>
      <c r="MV114" s="107"/>
      <c r="MW114" s="107"/>
      <c r="MX114" s="107"/>
      <c r="MY114" s="107"/>
      <c r="MZ114" s="107"/>
      <c r="NA114" s="107"/>
      <c r="NB114" s="107"/>
      <c r="NC114" s="107"/>
      <c r="ND114" s="107"/>
      <c r="NE114" s="107"/>
      <c r="NF114" s="107"/>
      <c r="NG114" s="107"/>
      <c r="NH114" s="107"/>
      <c r="NI114" s="107"/>
      <c r="NJ114" s="107"/>
      <c r="NK114" s="107"/>
      <c r="NL114" s="107"/>
      <c r="NM114" s="107"/>
      <c r="NN114" s="107"/>
      <c r="NO114" s="107"/>
      <c r="NP114" s="107"/>
      <c r="NQ114" s="107"/>
      <c r="NR114" s="107"/>
      <c r="NS114" s="107"/>
      <c r="NT114" s="107"/>
      <c r="NU114" s="107"/>
      <c r="NV114" s="107"/>
      <c r="NW114" s="107"/>
      <c r="NX114" s="107"/>
      <c r="NY114" s="107"/>
      <c r="NZ114" s="107"/>
      <c r="OA114" s="107"/>
      <c r="OB114" s="107"/>
      <c r="OC114" s="107"/>
      <c r="OD114" s="107"/>
      <c r="OE114" s="107"/>
      <c r="OF114" s="107"/>
      <c r="OG114" s="107"/>
      <c r="OH114" s="107"/>
      <c r="OI114" s="107"/>
      <c r="OJ114" s="107"/>
      <c r="OK114" s="107"/>
      <c r="OL114" s="107"/>
      <c r="OM114" s="107"/>
      <c r="ON114" s="107"/>
      <c r="OO114" s="107"/>
      <c r="OP114" s="107"/>
      <c r="OQ114" s="107"/>
      <c r="OR114" s="107"/>
      <c r="OS114" s="107"/>
      <c r="OT114" s="107"/>
      <c r="OU114" s="107"/>
      <c r="OV114" s="107"/>
      <c r="OW114" s="107"/>
      <c r="OX114" s="107"/>
      <c r="OY114" s="107"/>
      <c r="OZ114" s="107"/>
      <c r="PA114" s="107"/>
      <c r="PB114" s="107"/>
      <c r="PC114" s="107"/>
      <c r="PD114" s="107"/>
      <c r="PE114" s="107"/>
      <c r="PF114" s="107"/>
      <c r="PG114" s="107"/>
      <c r="PH114" s="107"/>
      <c r="PI114" s="107"/>
      <c r="PJ114" s="107"/>
      <c r="PK114" s="107"/>
      <c r="PL114" s="107"/>
      <c r="PM114" s="107"/>
      <c r="PN114" s="107"/>
      <c r="PO114" s="107"/>
      <c r="PP114" s="107"/>
      <c r="PQ114" s="107"/>
      <c r="PR114" s="107"/>
      <c r="PS114" s="107"/>
      <c r="PT114" s="107"/>
      <c r="PU114" s="107"/>
      <c r="PV114" s="107"/>
      <c r="PW114" s="107"/>
      <c r="PX114" s="107"/>
      <c r="PY114" s="107"/>
      <c r="PZ114" s="107"/>
      <c r="QA114" s="107"/>
      <c r="QB114" s="107"/>
      <c r="QC114" s="107"/>
      <c r="QD114" s="107"/>
      <c r="QE114" s="107"/>
      <c r="QF114" s="107"/>
      <c r="QG114" s="107"/>
      <c r="QH114" s="107"/>
      <c r="QI114" s="107"/>
      <c r="QJ114" s="107"/>
      <c r="QK114" s="107"/>
      <c r="QL114" s="107"/>
      <c r="QM114" s="107"/>
      <c r="QN114" s="107"/>
      <c r="QO114" s="107"/>
      <c r="QP114" s="107"/>
      <c r="QQ114" s="107"/>
      <c r="QR114" s="107"/>
      <c r="QS114" s="107"/>
      <c r="QT114" s="107"/>
      <c r="QU114" s="107"/>
      <c r="QV114" s="107"/>
      <c r="QW114" s="107"/>
      <c r="QX114" s="107"/>
      <c r="QY114" s="107"/>
      <c r="QZ114" s="107"/>
      <c r="RA114" s="107"/>
      <c r="RB114" s="107"/>
      <c r="RC114" s="107"/>
      <c r="RD114" s="107"/>
      <c r="RE114" s="107"/>
      <c r="RF114" s="107"/>
      <c r="RG114" s="107"/>
      <c r="RH114" s="107"/>
      <c r="RI114" s="107"/>
      <c r="RJ114" s="107"/>
      <c r="RK114" s="107"/>
      <c r="RL114" s="107"/>
      <c r="RM114" s="107"/>
      <c r="RN114" s="107"/>
      <c r="RO114" s="107"/>
      <c r="RP114" s="107"/>
      <c r="RQ114" s="107"/>
      <c r="RR114" s="107"/>
      <c r="RS114" s="107"/>
      <c r="RT114" s="107"/>
      <c r="RU114" s="107"/>
      <c r="RV114" s="107"/>
      <c r="RW114" s="107"/>
      <c r="RX114" s="107"/>
      <c r="RY114" s="107"/>
      <c r="RZ114" s="107"/>
      <c r="SA114" s="107"/>
      <c r="SB114" s="107"/>
      <c r="SC114" s="107"/>
      <c r="SD114" s="107"/>
      <c r="SE114" s="107"/>
      <c r="SF114" s="107"/>
      <c r="SG114" s="107"/>
      <c r="SH114" s="107"/>
      <c r="SI114" s="107"/>
      <c r="SJ114" s="107"/>
      <c r="SK114" s="107"/>
      <c r="SL114" s="107"/>
      <c r="SM114" s="107"/>
      <c r="SN114" s="107"/>
      <c r="SO114" s="107"/>
      <c r="SP114" s="107"/>
      <c r="SQ114" s="107"/>
      <c r="SR114" s="107"/>
      <c r="SS114" s="107"/>
      <c r="ST114" s="107"/>
      <c r="SU114" s="107"/>
      <c r="SV114" s="107"/>
      <c r="SW114" s="107"/>
      <c r="SX114" s="107"/>
      <c r="SY114" s="107"/>
      <c r="SZ114" s="107"/>
      <c r="TA114" s="107"/>
      <c r="TB114" s="107"/>
      <c r="TC114" s="107"/>
      <c r="TD114" s="107"/>
      <c r="TE114" s="107"/>
      <c r="TF114" s="107"/>
      <c r="TG114" s="107"/>
      <c r="TH114" s="107"/>
      <c r="TI114" s="107"/>
      <c r="TJ114" s="107"/>
      <c r="TK114" s="107"/>
      <c r="TL114" s="107"/>
      <c r="TM114" s="107"/>
      <c r="TN114" s="107"/>
      <c r="TO114" s="107"/>
      <c r="TP114" s="107"/>
      <c r="TQ114" s="107"/>
      <c r="TR114" s="107"/>
      <c r="TS114" s="107"/>
      <c r="TT114" s="107"/>
      <c r="TU114" s="107"/>
      <c r="TV114" s="107"/>
      <c r="TW114" s="107"/>
      <c r="TX114" s="107"/>
      <c r="TY114" s="107"/>
      <c r="TZ114" s="107"/>
      <c r="UA114" s="107"/>
      <c r="UB114" s="107"/>
      <c r="UC114" s="107"/>
      <c r="UD114" s="107"/>
      <c r="UE114" s="107"/>
      <c r="UF114" s="107"/>
      <c r="UG114" s="107"/>
      <c r="UH114" s="107"/>
      <c r="UI114" s="107"/>
      <c r="UJ114" s="107"/>
      <c r="UK114" s="107"/>
      <c r="UL114" s="107"/>
      <c r="UM114" s="107"/>
      <c r="UN114" s="107"/>
      <c r="UO114" s="107"/>
      <c r="UP114" s="107"/>
      <c r="UQ114" s="107"/>
      <c r="UR114" s="107"/>
      <c r="US114" s="107"/>
      <c r="UT114" s="107"/>
      <c r="UU114" s="107"/>
      <c r="UV114" s="107"/>
      <c r="UW114" s="107"/>
      <c r="UX114" s="107"/>
      <c r="UY114" s="107"/>
      <c r="UZ114" s="107"/>
      <c r="VA114" s="107"/>
      <c r="VB114" s="107"/>
      <c r="VC114" s="107"/>
      <c r="VD114" s="107"/>
      <c r="VE114" s="107"/>
      <c r="VF114" s="107"/>
      <c r="VG114" s="107"/>
      <c r="VH114" s="107"/>
      <c r="VI114" s="107"/>
      <c r="VJ114" s="107"/>
      <c r="VK114" s="107"/>
      <c r="VL114" s="107"/>
      <c r="VM114" s="107"/>
      <c r="VN114" s="107"/>
      <c r="VO114" s="107"/>
      <c r="VP114" s="107"/>
      <c r="VQ114" s="107"/>
      <c r="VR114" s="107"/>
      <c r="VS114" s="107"/>
      <c r="VT114" s="107"/>
      <c r="VU114" s="107"/>
      <c r="VV114" s="107"/>
      <c r="VW114" s="107"/>
      <c r="VX114" s="107"/>
      <c r="VY114" s="107"/>
      <c r="VZ114" s="107"/>
      <c r="WA114" s="107"/>
      <c r="WB114" s="107"/>
      <c r="WC114" s="107"/>
      <c r="WD114" s="107"/>
      <c r="WE114" s="107"/>
      <c r="WF114" s="107"/>
      <c r="WG114" s="107"/>
      <c r="WH114" s="107"/>
      <c r="WI114" s="107"/>
      <c r="WJ114" s="107"/>
      <c r="WK114" s="107"/>
      <c r="WL114" s="107"/>
      <c r="WM114" s="107"/>
      <c r="WN114" s="107"/>
      <c r="WO114" s="107"/>
      <c r="WP114" s="107"/>
      <c r="WQ114" s="107"/>
      <c r="WR114" s="107"/>
      <c r="WS114" s="107"/>
      <c r="WT114" s="107"/>
      <c r="WU114" s="107"/>
      <c r="WV114" s="107"/>
      <c r="WW114" s="107"/>
      <c r="WX114" s="107"/>
      <c r="WY114" s="107"/>
      <c r="WZ114" s="107"/>
      <c r="XA114" s="107"/>
      <c r="XB114" s="107"/>
      <c r="XC114" s="107"/>
      <c r="XD114" s="107"/>
      <c r="XE114" s="107"/>
      <c r="XF114" s="107"/>
      <c r="XG114" s="107"/>
      <c r="XH114" s="107"/>
      <c r="XI114" s="107"/>
      <c r="XJ114" s="107"/>
      <c r="XK114" s="107"/>
      <c r="XL114" s="107"/>
      <c r="XM114" s="107"/>
      <c r="XN114" s="107"/>
      <c r="XO114" s="107"/>
      <c r="XP114" s="107"/>
      <c r="XQ114" s="107"/>
      <c r="XR114" s="107"/>
      <c r="XS114" s="107"/>
      <c r="XT114" s="107"/>
      <c r="XU114" s="107"/>
      <c r="XV114" s="107"/>
      <c r="XW114" s="107"/>
      <c r="XX114" s="107"/>
      <c r="XY114" s="107"/>
      <c r="XZ114" s="107"/>
      <c r="YA114" s="107"/>
      <c r="YB114" s="107"/>
      <c r="YC114" s="107"/>
      <c r="YD114" s="107"/>
      <c r="YE114" s="107"/>
      <c r="YF114" s="107"/>
      <c r="YG114" s="107"/>
      <c r="YH114" s="107"/>
      <c r="YI114" s="107"/>
      <c r="YJ114" s="107"/>
      <c r="YK114" s="107"/>
      <c r="YL114" s="107"/>
      <c r="YM114" s="107"/>
      <c r="YN114" s="107"/>
      <c r="YO114" s="107"/>
      <c r="YP114" s="107"/>
      <c r="YQ114" s="107"/>
      <c r="YR114" s="107"/>
      <c r="YS114" s="107"/>
      <c r="YT114" s="107"/>
      <c r="YU114" s="107"/>
      <c r="YV114" s="107"/>
      <c r="YW114" s="107"/>
      <c r="YX114" s="107"/>
      <c r="YY114" s="107"/>
      <c r="YZ114" s="107"/>
      <c r="ZA114" s="107"/>
      <c r="ZB114" s="107"/>
      <c r="ZC114" s="107"/>
      <c r="ZD114" s="107"/>
      <c r="ZE114" s="107"/>
      <c r="ZF114" s="107"/>
      <c r="ZG114" s="107"/>
      <c r="ZH114" s="107"/>
      <c r="ZI114" s="107"/>
      <c r="ZJ114" s="107"/>
      <c r="ZK114" s="107"/>
      <c r="ZL114" s="107"/>
      <c r="ZM114" s="107"/>
      <c r="ZN114" s="107"/>
      <c r="ZO114" s="107"/>
      <c r="ZP114" s="107"/>
      <c r="ZQ114" s="107"/>
      <c r="ZR114" s="107"/>
      <c r="ZS114" s="107"/>
      <c r="ZT114" s="107"/>
      <c r="ZU114" s="107"/>
      <c r="ZV114" s="107"/>
      <c r="ZW114" s="107"/>
      <c r="ZX114" s="107"/>
      <c r="ZY114" s="107"/>
      <c r="ZZ114" s="107"/>
      <c r="AAA114" s="107"/>
      <c r="AAB114" s="107"/>
      <c r="AAC114" s="107"/>
      <c r="AAD114" s="107"/>
      <c r="AAE114" s="107"/>
      <c r="AAF114" s="107"/>
      <c r="AAG114" s="107"/>
      <c r="AAH114" s="107"/>
      <c r="AAI114" s="107"/>
      <c r="AAJ114" s="107"/>
      <c r="AAK114" s="107"/>
      <c r="AAL114" s="107"/>
      <c r="AAM114" s="107"/>
      <c r="AAN114" s="107"/>
      <c r="AAO114" s="107"/>
      <c r="AAP114" s="107"/>
      <c r="AAQ114" s="107"/>
      <c r="AAR114" s="107"/>
      <c r="AAS114" s="107"/>
      <c r="AAT114" s="107"/>
      <c r="AAU114" s="107"/>
      <c r="AAV114" s="107"/>
      <c r="AAW114" s="107"/>
      <c r="AAX114" s="107"/>
      <c r="AAY114" s="107"/>
      <c r="AAZ114" s="107"/>
      <c r="ABA114" s="107"/>
      <c r="ABB114" s="107"/>
      <c r="ABC114" s="107"/>
      <c r="ABD114" s="107"/>
      <c r="ABE114" s="107"/>
      <c r="ABF114" s="107"/>
      <c r="ABG114" s="107"/>
      <c r="ABH114" s="107"/>
      <c r="ABI114" s="107"/>
      <c r="ABJ114" s="107"/>
      <c r="ABK114" s="107"/>
      <c r="ABL114" s="107"/>
      <c r="ABM114" s="107"/>
      <c r="ABN114" s="107"/>
      <c r="ABO114" s="107"/>
      <c r="ABP114" s="107"/>
      <c r="ABQ114" s="107"/>
      <c r="ABR114" s="107"/>
      <c r="ABS114" s="107"/>
      <c r="ABT114" s="107"/>
      <c r="ABU114" s="107"/>
      <c r="ABV114" s="107"/>
      <c r="ABW114" s="107"/>
      <c r="ABX114" s="107"/>
      <c r="ABY114" s="107"/>
      <c r="ABZ114" s="107"/>
      <c r="ACA114" s="107"/>
      <c r="ACB114" s="107"/>
      <c r="ACC114" s="107"/>
      <c r="ACD114" s="107"/>
      <c r="ACE114" s="107"/>
      <c r="ACF114" s="107"/>
      <c r="ACG114" s="107"/>
      <c r="ACH114" s="107"/>
      <c r="ACI114" s="107"/>
      <c r="ACJ114" s="107"/>
      <c r="ACK114" s="107"/>
      <c r="ACL114" s="107"/>
      <c r="ACM114" s="107"/>
      <c r="ACN114" s="107"/>
      <c r="ACO114" s="107"/>
      <c r="ACP114" s="107"/>
      <c r="ACQ114" s="107"/>
      <c r="ACR114" s="107"/>
      <c r="ACS114" s="107"/>
      <c r="ACT114" s="107"/>
      <c r="ACU114" s="107"/>
      <c r="ACV114" s="107"/>
      <c r="ACW114" s="107"/>
      <c r="ACX114" s="107"/>
      <c r="ACY114" s="107"/>
      <c r="ACZ114" s="107"/>
      <c r="ADA114" s="107"/>
      <c r="ADB114" s="107"/>
      <c r="ADC114" s="107"/>
      <c r="ADD114" s="107"/>
      <c r="ADE114" s="107"/>
      <c r="ADF114" s="107"/>
      <c r="ADG114" s="107"/>
      <c r="ADH114" s="107"/>
      <c r="ADI114" s="107"/>
      <c r="ADJ114" s="107"/>
      <c r="ADK114" s="107"/>
      <c r="ADL114" s="107"/>
      <c r="ADM114" s="107"/>
      <c r="ADN114" s="107"/>
      <c r="ADO114" s="107"/>
      <c r="ADP114" s="107"/>
      <c r="ADQ114" s="107"/>
      <c r="ADR114" s="107"/>
      <c r="ADS114" s="107"/>
      <c r="ADT114" s="107"/>
      <c r="ADU114" s="107"/>
      <c r="ADV114" s="107"/>
      <c r="ADW114" s="107"/>
      <c r="ADX114" s="107"/>
      <c r="ADY114" s="107"/>
      <c r="ADZ114" s="107"/>
      <c r="AEA114" s="107"/>
      <c r="AEB114" s="107"/>
      <c r="AEC114" s="107"/>
      <c r="AED114" s="107"/>
      <c r="AEE114" s="107"/>
      <c r="AEF114" s="107"/>
      <c r="AEG114" s="107"/>
      <c r="AEH114" s="107"/>
      <c r="AEI114" s="107"/>
      <c r="AEJ114" s="107"/>
      <c r="AEK114" s="107"/>
      <c r="AEL114" s="107"/>
      <c r="AEM114" s="107"/>
      <c r="AEN114" s="107"/>
      <c r="AEO114" s="107"/>
      <c r="AEP114" s="107"/>
      <c r="AEQ114" s="107"/>
      <c r="AER114" s="107"/>
      <c r="AES114" s="107"/>
      <c r="AET114" s="107"/>
      <c r="AEU114" s="107"/>
      <c r="AEV114" s="107"/>
      <c r="AEW114" s="107"/>
      <c r="AEX114" s="107"/>
      <c r="AEY114" s="107"/>
      <c r="AEZ114" s="107"/>
      <c r="AFA114" s="107"/>
      <c r="AFB114" s="107"/>
      <c r="AFC114" s="107"/>
      <c r="AFD114" s="107"/>
      <c r="AFE114" s="107"/>
      <c r="AFF114" s="107"/>
      <c r="AFG114" s="107"/>
      <c r="AFH114" s="107"/>
      <c r="AFI114" s="107"/>
      <c r="AFJ114" s="107"/>
      <c r="AFK114" s="107"/>
      <c r="AFL114" s="107"/>
      <c r="AFM114" s="107"/>
      <c r="AFN114" s="107"/>
      <c r="AFO114" s="107"/>
      <c r="AFP114" s="107"/>
      <c r="AFQ114" s="107"/>
      <c r="AFR114" s="107"/>
      <c r="AFS114" s="107"/>
      <c r="AFT114" s="107"/>
      <c r="AFU114" s="107"/>
      <c r="AFV114" s="107"/>
      <c r="AFW114" s="107"/>
      <c r="AFX114" s="107"/>
      <c r="AFY114" s="107"/>
      <c r="AFZ114" s="107"/>
      <c r="AGA114" s="107"/>
      <c r="AGB114" s="107"/>
      <c r="AGC114" s="107"/>
      <c r="AGD114" s="107"/>
      <c r="AGE114" s="107"/>
      <c r="AGF114" s="107"/>
      <c r="AGG114" s="107"/>
      <c r="AGH114" s="107"/>
      <c r="AGI114" s="107"/>
      <c r="AGJ114" s="107"/>
      <c r="AGK114" s="107"/>
      <c r="AGL114" s="107"/>
      <c r="AGM114" s="107"/>
      <c r="AGN114" s="107"/>
      <c r="AGO114" s="107"/>
      <c r="AGP114" s="107"/>
      <c r="AGQ114" s="107"/>
      <c r="AGR114" s="107"/>
      <c r="AGS114" s="107"/>
      <c r="AGT114" s="107"/>
      <c r="AGU114" s="107"/>
      <c r="AGV114" s="107"/>
      <c r="AGW114" s="107"/>
      <c r="AGX114" s="107"/>
      <c r="AGY114" s="107"/>
      <c r="AGZ114" s="107"/>
      <c r="AHA114" s="107"/>
      <c r="AHB114" s="107"/>
      <c r="AHC114" s="107"/>
      <c r="AHD114" s="107"/>
      <c r="AHE114" s="107"/>
      <c r="AHF114" s="107"/>
      <c r="AHG114" s="107"/>
      <c r="AHH114" s="107"/>
      <c r="AHI114" s="107"/>
      <c r="AHJ114" s="107"/>
      <c r="AHK114" s="107"/>
      <c r="AHL114" s="107"/>
      <c r="AHM114" s="107"/>
      <c r="AHN114" s="107"/>
      <c r="AHO114" s="107"/>
      <c r="AHP114" s="107"/>
      <c r="AHQ114" s="107"/>
      <c r="AHR114" s="107"/>
      <c r="AHS114" s="107"/>
      <c r="AHT114" s="107"/>
      <c r="AHU114" s="107"/>
      <c r="AHV114" s="107"/>
      <c r="AHW114" s="107"/>
      <c r="AHX114" s="107"/>
      <c r="AHY114" s="107"/>
      <c r="AHZ114" s="107"/>
      <c r="AIA114" s="107"/>
      <c r="AIB114" s="107"/>
      <c r="AIC114" s="107"/>
      <c r="AID114" s="107"/>
      <c r="AIE114" s="107"/>
      <c r="AIF114" s="107"/>
      <c r="AIG114" s="107"/>
      <c r="AIH114" s="107"/>
      <c r="AII114" s="107"/>
      <c r="AIJ114" s="107"/>
      <c r="AIK114" s="107"/>
      <c r="AIL114" s="107"/>
      <c r="AIM114" s="107"/>
      <c r="AIN114" s="107"/>
    </row>
    <row r="115" spans="1:924" s="86" customFormat="1" ht="18.75" customHeight="1" x14ac:dyDescent="0.3">
      <c r="A115" s="137"/>
      <c r="B115" s="61">
        <v>355694075182064</v>
      </c>
      <c r="C115" s="62" t="s">
        <v>134</v>
      </c>
      <c r="D115" s="62" t="s">
        <v>35</v>
      </c>
      <c r="E115" s="62" t="s">
        <v>10</v>
      </c>
      <c r="F115" s="75" t="s">
        <v>10</v>
      </c>
      <c r="G115" s="62">
        <f t="shared" si="6"/>
        <v>1</v>
      </c>
      <c r="H115" s="129"/>
      <c r="I115" s="62" t="s">
        <v>12</v>
      </c>
      <c r="J115" s="62">
        <f t="shared" si="9"/>
        <v>0</v>
      </c>
      <c r="K115" s="129"/>
      <c r="L115" s="75" t="s">
        <v>10</v>
      </c>
      <c r="M115" s="62" t="s">
        <v>10</v>
      </c>
      <c r="N115" s="62">
        <f t="shared" si="5"/>
        <v>1</v>
      </c>
      <c r="O115" s="129"/>
      <c r="P115" s="62"/>
      <c r="Q115" s="62"/>
      <c r="R115" s="62" t="s">
        <v>466</v>
      </c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0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107"/>
      <c r="CU115" s="107"/>
      <c r="CV115" s="107"/>
      <c r="CW115" s="107"/>
      <c r="CX115" s="107"/>
      <c r="CY115" s="107"/>
      <c r="CZ115" s="107"/>
      <c r="DA115" s="107"/>
      <c r="DB115" s="107"/>
      <c r="DC115" s="107"/>
      <c r="DD115" s="107"/>
      <c r="DE115" s="107"/>
      <c r="DF115" s="107"/>
      <c r="DG115" s="107"/>
      <c r="DH115" s="107"/>
      <c r="DI115" s="107"/>
      <c r="DJ115" s="107"/>
      <c r="DK115" s="107"/>
      <c r="DL115" s="107"/>
      <c r="DM115" s="107"/>
      <c r="DN115" s="107"/>
      <c r="DO115" s="107"/>
      <c r="DP115" s="107"/>
      <c r="DQ115" s="107"/>
      <c r="DR115" s="107"/>
      <c r="DS115" s="107"/>
      <c r="DT115" s="107"/>
      <c r="DU115" s="107"/>
      <c r="DV115" s="107"/>
      <c r="DW115" s="107"/>
      <c r="DX115" s="107"/>
      <c r="DY115" s="107"/>
      <c r="DZ115" s="107"/>
      <c r="EA115" s="107"/>
      <c r="EB115" s="107"/>
      <c r="EC115" s="107"/>
      <c r="ED115" s="107"/>
      <c r="EE115" s="107"/>
      <c r="EF115" s="107"/>
      <c r="EG115" s="107"/>
      <c r="EH115" s="107"/>
      <c r="EI115" s="107"/>
      <c r="EJ115" s="107"/>
      <c r="EK115" s="107"/>
      <c r="EL115" s="107"/>
      <c r="EM115" s="107"/>
      <c r="EN115" s="107"/>
      <c r="EO115" s="107"/>
      <c r="EP115" s="107"/>
      <c r="EQ115" s="107"/>
      <c r="ER115" s="107"/>
      <c r="ES115" s="107"/>
      <c r="ET115" s="107"/>
      <c r="EU115" s="107"/>
      <c r="EV115" s="107"/>
      <c r="EW115" s="107"/>
      <c r="EX115" s="107"/>
      <c r="EY115" s="107"/>
      <c r="EZ115" s="107"/>
      <c r="FA115" s="107"/>
      <c r="FB115" s="107"/>
      <c r="FC115" s="107"/>
      <c r="FD115" s="107"/>
      <c r="FE115" s="107"/>
      <c r="FF115" s="107"/>
      <c r="FG115" s="107"/>
      <c r="FH115" s="107"/>
      <c r="FI115" s="107"/>
      <c r="FJ115" s="107"/>
      <c r="FK115" s="107"/>
      <c r="FL115" s="107"/>
      <c r="FM115" s="107"/>
      <c r="FN115" s="107"/>
      <c r="FO115" s="107"/>
      <c r="FP115" s="107"/>
      <c r="FQ115" s="107"/>
      <c r="FR115" s="107"/>
      <c r="FS115" s="107"/>
      <c r="FT115" s="107"/>
      <c r="FU115" s="107"/>
      <c r="FV115" s="107"/>
      <c r="FW115" s="107"/>
      <c r="FX115" s="107"/>
      <c r="FY115" s="107"/>
      <c r="FZ115" s="107"/>
      <c r="GA115" s="107"/>
      <c r="GB115" s="107"/>
      <c r="GC115" s="107"/>
      <c r="GD115" s="107"/>
      <c r="GE115" s="107"/>
      <c r="GF115" s="107"/>
      <c r="GG115" s="107"/>
      <c r="GH115" s="107"/>
      <c r="GI115" s="107"/>
      <c r="GJ115" s="107"/>
      <c r="GK115" s="107"/>
      <c r="GL115" s="107"/>
      <c r="GM115" s="107"/>
      <c r="GN115" s="107"/>
      <c r="GO115" s="107"/>
      <c r="GP115" s="107"/>
      <c r="GQ115" s="107"/>
      <c r="GR115" s="107"/>
      <c r="GS115" s="107"/>
      <c r="GT115" s="107"/>
      <c r="GU115" s="107"/>
      <c r="GV115" s="107"/>
      <c r="GW115" s="107"/>
      <c r="GX115" s="107"/>
      <c r="GY115" s="107"/>
      <c r="GZ115" s="107"/>
      <c r="HA115" s="107"/>
      <c r="HB115" s="107"/>
      <c r="HC115" s="107"/>
      <c r="HD115" s="107"/>
      <c r="HE115" s="107"/>
      <c r="HF115" s="107"/>
      <c r="HG115" s="107"/>
      <c r="HH115" s="107"/>
      <c r="HI115" s="107"/>
      <c r="HJ115" s="107"/>
      <c r="HK115" s="107"/>
      <c r="HL115" s="107"/>
      <c r="HM115" s="107"/>
      <c r="HN115" s="107"/>
      <c r="HO115" s="107"/>
      <c r="HP115" s="107"/>
      <c r="HQ115" s="107"/>
      <c r="HR115" s="107"/>
      <c r="HS115" s="107"/>
      <c r="HT115" s="107"/>
      <c r="HU115" s="107"/>
      <c r="HV115" s="107"/>
      <c r="HW115" s="107"/>
      <c r="HX115" s="107"/>
      <c r="HY115" s="107"/>
      <c r="HZ115" s="107"/>
      <c r="IA115" s="107"/>
      <c r="IB115" s="107"/>
      <c r="IC115" s="107"/>
      <c r="ID115" s="107"/>
      <c r="IE115" s="107"/>
      <c r="IF115" s="107"/>
      <c r="IG115" s="107"/>
      <c r="IH115" s="107"/>
      <c r="II115" s="107"/>
      <c r="IJ115" s="107"/>
      <c r="IK115" s="107"/>
      <c r="IL115" s="107"/>
      <c r="IM115" s="107"/>
      <c r="IN115" s="107"/>
      <c r="IO115" s="107"/>
      <c r="IP115" s="107"/>
      <c r="IQ115" s="107"/>
      <c r="IR115" s="107"/>
      <c r="IS115" s="107"/>
      <c r="IT115" s="107"/>
      <c r="IU115" s="107"/>
      <c r="IV115" s="107"/>
      <c r="IW115" s="107"/>
      <c r="IX115" s="107"/>
      <c r="IY115" s="107"/>
      <c r="IZ115" s="107"/>
      <c r="JA115" s="107"/>
      <c r="JB115" s="107"/>
      <c r="JC115" s="107"/>
      <c r="JD115" s="107"/>
      <c r="JE115" s="107"/>
      <c r="JF115" s="107"/>
      <c r="JG115" s="107"/>
      <c r="JH115" s="107"/>
      <c r="JI115" s="107"/>
      <c r="JJ115" s="107"/>
      <c r="JK115" s="107"/>
      <c r="JL115" s="107"/>
      <c r="JM115" s="107"/>
      <c r="JN115" s="107"/>
      <c r="JO115" s="107"/>
      <c r="JP115" s="107"/>
      <c r="JQ115" s="107"/>
      <c r="JR115" s="107"/>
      <c r="JS115" s="107"/>
      <c r="JT115" s="107"/>
      <c r="JU115" s="107"/>
      <c r="JV115" s="107"/>
      <c r="JW115" s="107"/>
      <c r="JX115" s="107"/>
      <c r="JY115" s="107"/>
      <c r="JZ115" s="107"/>
      <c r="KA115" s="107"/>
      <c r="KB115" s="107"/>
      <c r="KC115" s="107"/>
      <c r="KD115" s="107"/>
      <c r="KE115" s="107"/>
      <c r="KF115" s="107"/>
      <c r="KG115" s="107"/>
      <c r="KH115" s="107"/>
      <c r="KI115" s="107"/>
      <c r="KJ115" s="107"/>
      <c r="KK115" s="107"/>
      <c r="KL115" s="107"/>
      <c r="KM115" s="107"/>
      <c r="KN115" s="107"/>
      <c r="KO115" s="107"/>
      <c r="KP115" s="107"/>
      <c r="KQ115" s="107"/>
      <c r="KR115" s="107"/>
      <c r="KS115" s="107"/>
      <c r="KT115" s="107"/>
      <c r="KU115" s="107"/>
      <c r="KV115" s="107"/>
      <c r="KW115" s="107"/>
      <c r="KX115" s="107"/>
      <c r="KY115" s="107"/>
      <c r="KZ115" s="107"/>
      <c r="LA115" s="107"/>
      <c r="LB115" s="107"/>
      <c r="LC115" s="107"/>
      <c r="LD115" s="107"/>
      <c r="LE115" s="107"/>
      <c r="LF115" s="107"/>
      <c r="LG115" s="107"/>
      <c r="LH115" s="107"/>
      <c r="LI115" s="107"/>
      <c r="LJ115" s="107"/>
      <c r="LK115" s="107"/>
      <c r="LL115" s="107"/>
      <c r="LM115" s="107"/>
      <c r="LN115" s="107"/>
      <c r="LO115" s="107"/>
      <c r="LP115" s="107"/>
      <c r="LQ115" s="107"/>
      <c r="LR115" s="107"/>
      <c r="LS115" s="107"/>
      <c r="LT115" s="107"/>
      <c r="LU115" s="107"/>
      <c r="LV115" s="107"/>
      <c r="LW115" s="107"/>
      <c r="LX115" s="107"/>
      <c r="LY115" s="107"/>
      <c r="LZ115" s="107"/>
      <c r="MA115" s="107"/>
      <c r="MB115" s="107"/>
      <c r="MC115" s="107"/>
      <c r="MD115" s="107"/>
      <c r="ME115" s="107"/>
      <c r="MF115" s="107"/>
      <c r="MG115" s="107"/>
      <c r="MH115" s="107"/>
      <c r="MI115" s="107"/>
      <c r="MJ115" s="107"/>
      <c r="MK115" s="107"/>
      <c r="ML115" s="107"/>
      <c r="MM115" s="107"/>
      <c r="MN115" s="107"/>
      <c r="MO115" s="107"/>
      <c r="MP115" s="107"/>
      <c r="MQ115" s="107"/>
      <c r="MR115" s="107"/>
      <c r="MS115" s="107"/>
      <c r="MT115" s="107"/>
      <c r="MU115" s="107"/>
      <c r="MV115" s="107"/>
      <c r="MW115" s="107"/>
      <c r="MX115" s="107"/>
      <c r="MY115" s="107"/>
      <c r="MZ115" s="107"/>
      <c r="NA115" s="107"/>
      <c r="NB115" s="107"/>
      <c r="NC115" s="107"/>
      <c r="ND115" s="107"/>
      <c r="NE115" s="107"/>
      <c r="NF115" s="107"/>
      <c r="NG115" s="107"/>
      <c r="NH115" s="107"/>
      <c r="NI115" s="107"/>
      <c r="NJ115" s="107"/>
      <c r="NK115" s="107"/>
      <c r="NL115" s="107"/>
      <c r="NM115" s="107"/>
      <c r="NN115" s="107"/>
      <c r="NO115" s="107"/>
      <c r="NP115" s="107"/>
      <c r="NQ115" s="107"/>
      <c r="NR115" s="107"/>
      <c r="NS115" s="107"/>
      <c r="NT115" s="107"/>
      <c r="NU115" s="107"/>
      <c r="NV115" s="107"/>
      <c r="NW115" s="107"/>
      <c r="NX115" s="107"/>
      <c r="NY115" s="107"/>
      <c r="NZ115" s="107"/>
      <c r="OA115" s="107"/>
      <c r="OB115" s="107"/>
      <c r="OC115" s="107"/>
      <c r="OD115" s="107"/>
      <c r="OE115" s="107"/>
      <c r="OF115" s="107"/>
      <c r="OG115" s="107"/>
      <c r="OH115" s="107"/>
      <c r="OI115" s="107"/>
      <c r="OJ115" s="107"/>
      <c r="OK115" s="107"/>
      <c r="OL115" s="107"/>
      <c r="OM115" s="107"/>
      <c r="ON115" s="107"/>
      <c r="OO115" s="107"/>
      <c r="OP115" s="107"/>
      <c r="OQ115" s="107"/>
      <c r="OR115" s="107"/>
      <c r="OS115" s="107"/>
      <c r="OT115" s="107"/>
      <c r="OU115" s="107"/>
      <c r="OV115" s="107"/>
      <c r="OW115" s="107"/>
      <c r="OX115" s="107"/>
      <c r="OY115" s="107"/>
      <c r="OZ115" s="107"/>
      <c r="PA115" s="107"/>
      <c r="PB115" s="107"/>
      <c r="PC115" s="107"/>
      <c r="PD115" s="107"/>
      <c r="PE115" s="107"/>
      <c r="PF115" s="107"/>
      <c r="PG115" s="107"/>
      <c r="PH115" s="107"/>
      <c r="PI115" s="107"/>
      <c r="PJ115" s="107"/>
      <c r="PK115" s="107"/>
      <c r="PL115" s="107"/>
      <c r="PM115" s="107"/>
      <c r="PN115" s="107"/>
      <c r="PO115" s="107"/>
      <c r="PP115" s="107"/>
      <c r="PQ115" s="107"/>
      <c r="PR115" s="107"/>
      <c r="PS115" s="107"/>
      <c r="PT115" s="107"/>
      <c r="PU115" s="107"/>
      <c r="PV115" s="107"/>
      <c r="PW115" s="107"/>
      <c r="PX115" s="107"/>
      <c r="PY115" s="107"/>
      <c r="PZ115" s="107"/>
      <c r="QA115" s="107"/>
      <c r="QB115" s="107"/>
      <c r="QC115" s="107"/>
      <c r="QD115" s="107"/>
      <c r="QE115" s="107"/>
      <c r="QF115" s="107"/>
      <c r="QG115" s="107"/>
      <c r="QH115" s="107"/>
      <c r="QI115" s="107"/>
      <c r="QJ115" s="107"/>
      <c r="QK115" s="107"/>
      <c r="QL115" s="107"/>
      <c r="QM115" s="107"/>
      <c r="QN115" s="107"/>
      <c r="QO115" s="107"/>
      <c r="QP115" s="107"/>
      <c r="QQ115" s="107"/>
      <c r="QR115" s="107"/>
      <c r="QS115" s="107"/>
      <c r="QT115" s="107"/>
      <c r="QU115" s="107"/>
      <c r="QV115" s="107"/>
      <c r="QW115" s="107"/>
      <c r="QX115" s="107"/>
      <c r="QY115" s="107"/>
      <c r="QZ115" s="107"/>
      <c r="RA115" s="107"/>
      <c r="RB115" s="107"/>
      <c r="RC115" s="107"/>
      <c r="RD115" s="107"/>
      <c r="RE115" s="107"/>
      <c r="RF115" s="107"/>
      <c r="RG115" s="107"/>
      <c r="RH115" s="107"/>
      <c r="RI115" s="107"/>
      <c r="RJ115" s="107"/>
      <c r="RK115" s="107"/>
      <c r="RL115" s="107"/>
      <c r="RM115" s="107"/>
      <c r="RN115" s="107"/>
      <c r="RO115" s="107"/>
      <c r="RP115" s="107"/>
      <c r="RQ115" s="107"/>
      <c r="RR115" s="107"/>
      <c r="RS115" s="107"/>
      <c r="RT115" s="107"/>
      <c r="RU115" s="107"/>
      <c r="RV115" s="107"/>
      <c r="RW115" s="107"/>
      <c r="RX115" s="107"/>
      <c r="RY115" s="107"/>
      <c r="RZ115" s="107"/>
      <c r="SA115" s="107"/>
      <c r="SB115" s="107"/>
      <c r="SC115" s="107"/>
      <c r="SD115" s="107"/>
      <c r="SE115" s="107"/>
      <c r="SF115" s="107"/>
      <c r="SG115" s="107"/>
      <c r="SH115" s="107"/>
      <c r="SI115" s="107"/>
      <c r="SJ115" s="107"/>
      <c r="SK115" s="107"/>
      <c r="SL115" s="107"/>
      <c r="SM115" s="107"/>
      <c r="SN115" s="107"/>
      <c r="SO115" s="107"/>
      <c r="SP115" s="107"/>
      <c r="SQ115" s="107"/>
      <c r="SR115" s="107"/>
      <c r="SS115" s="107"/>
      <c r="ST115" s="107"/>
      <c r="SU115" s="107"/>
      <c r="SV115" s="107"/>
      <c r="SW115" s="107"/>
      <c r="SX115" s="107"/>
      <c r="SY115" s="107"/>
      <c r="SZ115" s="107"/>
      <c r="TA115" s="107"/>
      <c r="TB115" s="107"/>
      <c r="TC115" s="107"/>
      <c r="TD115" s="107"/>
      <c r="TE115" s="107"/>
      <c r="TF115" s="107"/>
      <c r="TG115" s="107"/>
      <c r="TH115" s="107"/>
      <c r="TI115" s="107"/>
      <c r="TJ115" s="107"/>
      <c r="TK115" s="107"/>
      <c r="TL115" s="107"/>
      <c r="TM115" s="107"/>
      <c r="TN115" s="107"/>
      <c r="TO115" s="107"/>
      <c r="TP115" s="107"/>
      <c r="TQ115" s="107"/>
      <c r="TR115" s="107"/>
      <c r="TS115" s="107"/>
      <c r="TT115" s="107"/>
      <c r="TU115" s="107"/>
      <c r="TV115" s="107"/>
      <c r="TW115" s="107"/>
      <c r="TX115" s="107"/>
      <c r="TY115" s="107"/>
      <c r="TZ115" s="107"/>
      <c r="UA115" s="107"/>
      <c r="UB115" s="107"/>
      <c r="UC115" s="107"/>
      <c r="UD115" s="107"/>
      <c r="UE115" s="107"/>
      <c r="UF115" s="107"/>
      <c r="UG115" s="107"/>
      <c r="UH115" s="107"/>
      <c r="UI115" s="107"/>
      <c r="UJ115" s="107"/>
      <c r="UK115" s="107"/>
      <c r="UL115" s="107"/>
      <c r="UM115" s="107"/>
      <c r="UN115" s="107"/>
      <c r="UO115" s="107"/>
      <c r="UP115" s="107"/>
      <c r="UQ115" s="107"/>
      <c r="UR115" s="107"/>
      <c r="US115" s="107"/>
      <c r="UT115" s="107"/>
      <c r="UU115" s="107"/>
      <c r="UV115" s="107"/>
      <c r="UW115" s="107"/>
      <c r="UX115" s="107"/>
      <c r="UY115" s="107"/>
      <c r="UZ115" s="107"/>
      <c r="VA115" s="107"/>
      <c r="VB115" s="107"/>
      <c r="VC115" s="107"/>
      <c r="VD115" s="107"/>
      <c r="VE115" s="107"/>
      <c r="VF115" s="107"/>
      <c r="VG115" s="107"/>
      <c r="VH115" s="107"/>
      <c r="VI115" s="107"/>
      <c r="VJ115" s="107"/>
      <c r="VK115" s="107"/>
      <c r="VL115" s="107"/>
      <c r="VM115" s="107"/>
      <c r="VN115" s="107"/>
      <c r="VO115" s="107"/>
      <c r="VP115" s="107"/>
      <c r="VQ115" s="107"/>
      <c r="VR115" s="107"/>
      <c r="VS115" s="107"/>
      <c r="VT115" s="107"/>
      <c r="VU115" s="107"/>
      <c r="VV115" s="107"/>
      <c r="VW115" s="107"/>
      <c r="VX115" s="107"/>
      <c r="VY115" s="107"/>
      <c r="VZ115" s="107"/>
      <c r="WA115" s="107"/>
      <c r="WB115" s="107"/>
      <c r="WC115" s="107"/>
      <c r="WD115" s="107"/>
      <c r="WE115" s="107"/>
      <c r="WF115" s="107"/>
      <c r="WG115" s="107"/>
      <c r="WH115" s="107"/>
      <c r="WI115" s="107"/>
      <c r="WJ115" s="107"/>
      <c r="WK115" s="107"/>
      <c r="WL115" s="107"/>
      <c r="WM115" s="107"/>
      <c r="WN115" s="107"/>
      <c r="WO115" s="107"/>
      <c r="WP115" s="107"/>
      <c r="WQ115" s="107"/>
      <c r="WR115" s="107"/>
      <c r="WS115" s="107"/>
      <c r="WT115" s="107"/>
      <c r="WU115" s="107"/>
      <c r="WV115" s="107"/>
      <c r="WW115" s="107"/>
      <c r="WX115" s="107"/>
      <c r="WY115" s="107"/>
      <c r="WZ115" s="107"/>
      <c r="XA115" s="107"/>
      <c r="XB115" s="107"/>
      <c r="XC115" s="107"/>
      <c r="XD115" s="107"/>
      <c r="XE115" s="107"/>
      <c r="XF115" s="107"/>
      <c r="XG115" s="107"/>
      <c r="XH115" s="107"/>
      <c r="XI115" s="107"/>
      <c r="XJ115" s="107"/>
      <c r="XK115" s="107"/>
      <c r="XL115" s="107"/>
      <c r="XM115" s="107"/>
      <c r="XN115" s="107"/>
      <c r="XO115" s="107"/>
      <c r="XP115" s="107"/>
      <c r="XQ115" s="107"/>
      <c r="XR115" s="107"/>
      <c r="XS115" s="107"/>
      <c r="XT115" s="107"/>
      <c r="XU115" s="107"/>
      <c r="XV115" s="107"/>
      <c r="XW115" s="107"/>
      <c r="XX115" s="107"/>
      <c r="XY115" s="107"/>
      <c r="XZ115" s="107"/>
      <c r="YA115" s="107"/>
      <c r="YB115" s="107"/>
      <c r="YC115" s="107"/>
      <c r="YD115" s="107"/>
      <c r="YE115" s="107"/>
      <c r="YF115" s="107"/>
      <c r="YG115" s="107"/>
      <c r="YH115" s="107"/>
      <c r="YI115" s="107"/>
      <c r="YJ115" s="107"/>
      <c r="YK115" s="107"/>
      <c r="YL115" s="107"/>
      <c r="YM115" s="107"/>
      <c r="YN115" s="107"/>
      <c r="YO115" s="107"/>
      <c r="YP115" s="107"/>
      <c r="YQ115" s="107"/>
      <c r="YR115" s="107"/>
      <c r="YS115" s="107"/>
      <c r="YT115" s="107"/>
      <c r="YU115" s="107"/>
      <c r="YV115" s="107"/>
      <c r="YW115" s="107"/>
      <c r="YX115" s="107"/>
      <c r="YY115" s="107"/>
      <c r="YZ115" s="107"/>
      <c r="ZA115" s="107"/>
      <c r="ZB115" s="107"/>
      <c r="ZC115" s="107"/>
      <c r="ZD115" s="107"/>
      <c r="ZE115" s="107"/>
      <c r="ZF115" s="107"/>
      <c r="ZG115" s="107"/>
      <c r="ZH115" s="107"/>
      <c r="ZI115" s="107"/>
      <c r="ZJ115" s="107"/>
      <c r="ZK115" s="107"/>
      <c r="ZL115" s="107"/>
      <c r="ZM115" s="107"/>
      <c r="ZN115" s="107"/>
      <c r="ZO115" s="107"/>
      <c r="ZP115" s="107"/>
      <c r="ZQ115" s="107"/>
      <c r="ZR115" s="107"/>
      <c r="ZS115" s="107"/>
      <c r="ZT115" s="107"/>
      <c r="ZU115" s="107"/>
      <c r="ZV115" s="107"/>
      <c r="ZW115" s="107"/>
      <c r="ZX115" s="107"/>
      <c r="ZY115" s="107"/>
      <c r="ZZ115" s="107"/>
      <c r="AAA115" s="107"/>
      <c r="AAB115" s="107"/>
      <c r="AAC115" s="107"/>
      <c r="AAD115" s="107"/>
      <c r="AAE115" s="107"/>
      <c r="AAF115" s="107"/>
      <c r="AAG115" s="107"/>
      <c r="AAH115" s="107"/>
      <c r="AAI115" s="107"/>
      <c r="AAJ115" s="107"/>
      <c r="AAK115" s="107"/>
      <c r="AAL115" s="107"/>
      <c r="AAM115" s="107"/>
      <c r="AAN115" s="107"/>
      <c r="AAO115" s="107"/>
      <c r="AAP115" s="107"/>
      <c r="AAQ115" s="107"/>
      <c r="AAR115" s="107"/>
      <c r="AAS115" s="107"/>
      <c r="AAT115" s="107"/>
      <c r="AAU115" s="107"/>
      <c r="AAV115" s="107"/>
      <c r="AAW115" s="107"/>
      <c r="AAX115" s="107"/>
      <c r="AAY115" s="107"/>
      <c r="AAZ115" s="107"/>
      <c r="ABA115" s="107"/>
      <c r="ABB115" s="107"/>
      <c r="ABC115" s="107"/>
      <c r="ABD115" s="107"/>
      <c r="ABE115" s="107"/>
      <c r="ABF115" s="107"/>
      <c r="ABG115" s="107"/>
      <c r="ABH115" s="107"/>
      <c r="ABI115" s="107"/>
      <c r="ABJ115" s="107"/>
      <c r="ABK115" s="107"/>
      <c r="ABL115" s="107"/>
      <c r="ABM115" s="107"/>
      <c r="ABN115" s="107"/>
      <c r="ABO115" s="107"/>
      <c r="ABP115" s="107"/>
      <c r="ABQ115" s="107"/>
      <c r="ABR115" s="107"/>
      <c r="ABS115" s="107"/>
      <c r="ABT115" s="107"/>
      <c r="ABU115" s="107"/>
      <c r="ABV115" s="107"/>
      <c r="ABW115" s="107"/>
      <c r="ABX115" s="107"/>
      <c r="ABY115" s="107"/>
      <c r="ABZ115" s="107"/>
      <c r="ACA115" s="107"/>
      <c r="ACB115" s="107"/>
      <c r="ACC115" s="107"/>
      <c r="ACD115" s="107"/>
      <c r="ACE115" s="107"/>
      <c r="ACF115" s="107"/>
      <c r="ACG115" s="107"/>
      <c r="ACH115" s="107"/>
      <c r="ACI115" s="107"/>
      <c r="ACJ115" s="107"/>
      <c r="ACK115" s="107"/>
      <c r="ACL115" s="107"/>
      <c r="ACM115" s="107"/>
      <c r="ACN115" s="107"/>
      <c r="ACO115" s="107"/>
      <c r="ACP115" s="107"/>
      <c r="ACQ115" s="107"/>
      <c r="ACR115" s="107"/>
      <c r="ACS115" s="107"/>
      <c r="ACT115" s="107"/>
      <c r="ACU115" s="107"/>
      <c r="ACV115" s="107"/>
      <c r="ACW115" s="107"/>
      <c r="ACX115" s="107"/>
      <c r="ACY115" s="107"/>
      <c r="ACZ115" s="107"/>
      <c r="ADA115" s="107"/>
      <c r="ADB115" s="107"/>
      <c r="ADC115" s="107"/>
      <c r="ADD115" s="107"/>
      <c r="ADE115" s="107"/>
      <c r="ADF115" s="107"/>
      <c r="ADG115" s="107"/>
      <c r="ADH115" s="107"/>
      <c r="ADI115" s="107"/>
      <c r="ADJ115" s="107"/>
      <c r="ADK115" s="107"/>
      <c r="ADL115" s="107"/>
      <c r="ADM115" s="107"/>
      <c r="ADN115" s="107"/>
      <c r="ADO115" s="107"/>
      <c r="ADP115" s="107"/>
      <c r="ADQ115" s="107"/>
      <c r="ADR115" s="107"/>
      <c r="ADS115" s="107"/>
      <c r="ADT115" s="107"/>
      <c r="ADU115" s="107"/>
      <c r="ADV115" s="107"/>
      <c r="ADW115" s="107"/>
      <c r="ADX115" s="107"/>
      <c r="ADY115" s="107"/>
      <c r="ADZ115" s="107"/>
      <c r="AEA115" s="107"/>
      <c r="AEB115" s="107"/>
      <c r="AEC115" s="107"/>
      <c r="AED115" s="107"/>
      <c r="AEE115" s="107"/>
      <c r="AEF115" s="107"/>
      <c r="AEG115" s="107"/>
      <c r="AEH115" s="107"/>
      <c r="AEI115" s="107"/>
      <c r="AEJ115" s="107"/>
      <c r="AEK115" s="107"/>
      <c r="AEL115" s="107"/>
      <c r="AEM115" s="107"/>
      <c r="AEN115" s="107"/>
      <c r="AEO115" s="107"/>
      <c r="AEP115" s="107"/>
      <c r="AEQ115" s="107"/>
      <c r="AER115" s="107"/>
      <c r="AES115" s="107"/>
      <c r="AET115" s="107"/>
      <c r="AEU115" s="107"/>
      <c r="AEV115" s="107"/>
      <c r="AEW115" s="107"/>
      <c r="AEX115" s="107"/>
      <c r="AEY115" s="107"/>
      <c r="AEZ115" s="107"/>
      <c r="AFA115" s="107"/>
      <c r="AFB115" s="107"/>
      <c r="AFC115" s="107"/>
      <c r="AFD115" s="107"/>
      <c r="AFE115" s="107"/>
      <c r="AFF115" s="107"/>
      <c r="AFG115" s="107"/>
      <c r="AFH115" s="107"/>
      <c r="AFI115" s="107"/>
      <c r="AFJ115" s="107"/>
      <c r="AFK115" s="107"/>
      <c r="AFL115" s="107"/>
      <c r="AFM115" s="107"/>
      <c r="AFN115" s="107"/>
      <c r="AFO115" s="107"/>
      <c r="AFP115" s="107"/>
      <c r="AFQ115" s="107"/>
      <c r="AFR115" s="107"/>
      <c r="AFS115" s="107"/>
      <c r="AFT115" s="107"/>
      <c r="AFU115" s="107"/>
      <c r="AFV115" s="107"/>
      <c r="AFW115" s="107"/>
      <c r="AFX115" s="107"/>
      <c r="AFY115" s="107"/>
      <c r="AFZ115" s="107"/>
      <c r="AGA115" s="107"/>
      <c r="AGB115" s="107"/>
      <c r="AGC115" s="107"/>
      <c r="AGD115" s="107"/>
      <c r="AGE115" s="107"/>
      <c r="AGF115" s="107"/>
      <c r="AGG115" s="107"/>
      <c r="AGH115" s="107"/>
      <c r="AGI115" s="107"/>
      <c r="AGJ115" s="107"/>
      <c r="AGK115" s="107"/>
      <c r="AGL115" s="107"/>
      <c r="AGM115" s="107"/>
      <c r="AGN115" s="107"/>
      <c r="AGO115" s="107"/>
      <c r="AGP115" s="107"/>
      <c r="AGQ115" s="107"/>
      <c r="AGR115" s="107"/>
      <c r="AGS115" s="107"/>
      <c r="AGT115" s="107"/>
      <c r="AGU115" s="107"/>
      <c r="AGV115" s="107"/>
      <c r="AGW115" s="107"/>
      <c r="AGX115" s="107"/>
      <c r="AGY115" s="107"/>
      <c r="AGZ115" s="107"/>
      <c r="AHA115" s="107"/>
      <c r="AHB115" s="107"/>
      <c r="AHC115" s="107"/>
      <c r="AHD115" s="107"/>
      <c r="AHE115" s="107"/>
      <c r="AHF115" s="107"/>
      <c r="AHG115" s="107"/>
      <c r="AHH115" s="107"/>
      <c r="AHI115" s="107"/>
      <c r="AHJ115" s="107"/>
      <c r="AHK115" s="107"/>
      <c r="AHL115" s="107"/>
      <c r="AHM115" s="107"/>
      <c r="AHN115" s="107"/>
      <c r="AHO115" s="107"/>
      <c r="AHP115" s="107"/>
      <c r="AHQ115" s="107"/>
      <c r="AHR115" s="107"/>
      <c r="AHS115" s="107"/>
      <c r="AHT115" s="107"/>
      <c r="AHU115" s="107"/>
      <c r="AHV115" s="107"/>
      <c r="AHW115" s="107"/>
      <c r="AHX115" s="107"/>
      <c r="AHY115" s="107"/>
      <c r="AHZ115" s="107"/>
      <c r="AIA115" s="107"/>
      <c r="AIB115" s="107"/>
      <c r="AIC115" s="107"/>
      <c r="AID115" s="107"/>
      <c r="AIE115" s="107"/>
      <c r="AIF115" s="107"/>
      <c r="AIG115" s="107"/>
      <c r="AIH115" s="107"/>
      <c r="AII115" s="107"/>
      <c r="AIJ115" s="107"/>
      <c r="AIK115" s="107"/>
      <c r="AIL115" s="107"/>
      <c r="AIM115" s="107"/>
      <c r="AIN115" s="107"/>
    </row>
    <row r="116" spans="1:924" s="86" customFormat="1" ht="18.75" customHeight="1" x14ac:dyDescent="0.3">
      <c r="A116" s="137"/>
      <c r="B116" s="61">
        <v>355688075713803</v>
      </c>
      <c r="C116" s="62" t="s">
        <v>134</v>
      </c>
      <c r="D116" s="62" t="s">
        <v>35</v>
      </c>
      <c r="E116" s="62" t="s">
        <v>36</v>
      </c>
      <c r="F116" s="75" t="s">
        <v>36</v>
      </c>
      <c r="G116" s="62">
        <f t="shared" si="6"/>
        <v>1</v>
      </c>
      <c r="H116" s="129"/>
      <c r="I116" s="62" t="s">
        <v>36</v>
      </c>
      <c r="J116" s="62">
        <f t="shared" si="9"/>
        <v>1</v>
      </c>
      <c r="K116" s="129"/>
      <c r="L116" s="75" t="s">
        <v>36</v>
      </c>
      <c r="M116" s="62" t="s">
        <v>36</v>
      </c>
      <c r="N116" s="62">
        <f t="shared" si="5"/>
        <v>1</v>
      </c>
      <c r="O116" s="129"/>
      <c r="P116" s="62"/>
      <c r="Q116" s="62"/>
      <c r="R116" s="62" t="s">
        <v>467</v>
      </c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0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107"/>
      <c r="CU116" s="107"/>
      <c r="CV116" s="107"/>
      <c r="CW116" s="107"/>
      <c r="CX116" s="107"/>
      <c r="CY116" s="107"/>
      <c r="CZ116" s="107"/>
      <c r="DA116" s="107"/>
      <c r="DB116" s="107"/>
      <c r="DC116" s="107"/>
      <c r="DD116" s="107"/>
      <c r="DE116" s="107"/>
      <c r="DF116" s="107"/>
      <c r="DG116" s="107"/>
      <c r="DH116" s="107"/>
      <c r="DI116" s="107"/>
      <c r="DJ116" s="107"/>
      <c r="DK116" s="107"/>
      <c r="DL116" s="107"/>
      <c r="DM116" s="107"/>
      <c r="DN116" s="107"/>
      <c r="DO116" s="107"/>
      <c r="DP116" s="107"/>
      <c r="DQ116" s="107"/>
      <c r="DR116" s="107"/>
      <c r="DS116" s="107"/>
      <c r="DT116" s="107"/>
      <c r="DU116" s="107"/>
      <c r="DV116" s="107"/>
      <c r="DW116" s="107"/>
      <c r="DX116" s="107"/>
      <c r="DY116" s="107"/>
      <c r="DZ116" s="107"/>
      <c r="EA116" s="107"/>
      <c r="EB116" s="107"/>
      <c r="EC116" s="107"/>
      <c r="ED116" s="107"/>
      <c r="EE116" s="107"/>
      <c r="EF116" s="107"/>
      <c r="EG116" s="107"/>
      <c r="EH116" s="107"/>
      <c r="EI116" s="107"/>
      <c r="EJ116" s="107"/>
      <c r="EK116" s="107"/>
      <c r="EL116" s="107"/>
      <c r="EM116" s="107"/>
      <c r="EN116" s="107"/>
      <c r="EO116" s="107"/>
      <c r="EP116" s="107"/>
      <c r="EQ116" s="107"/>
      <c r="ER116" s="107"/>
      <c r="ES116" s="107"/>
      <c r="ET116" s="107"/>
      <c r="EU116" s="107"/>
      <c r="EV116" s="107"/>
      <c r="EW116" s="107"/>
      <c r="EX116" s="107"/>
      <c r="EY116" s="107"/>
      <c r="EZ116" s="107"/>
      <c r="FA116" s="107"/>
      <c r="FB116" s="107"/>
      <c r="FC116" s="107"/>
      <c r="FD116" s="107"/>
      <c r="FE116" s="107"/>
      <c r="FF116" s="107"/>
      <c r="FG116" s="107"/>
      <c r="FH116" s="107"/>
      <c r="FI116" s="107"/>
      <c r="FJ116" s="107"/>
      <c r="FK116" s="107"/>
      <c r="FL116" s="107"/>
      <c r="FM116" s="107"/>
      <c r="FN116" s="107"/>
      <c r="FO116" s="107"/>
      <c r="FP116" s="107"/>
      <c r="FQ116" s="107"/>
      <c r="FR116" s="107"/>
      <c r="FS116" s="107"/>
      <c r="FT116" s="107"/>
      <c r="FU116" s="107"/>
      <c r="FV116" s="107"/>
      <c r="FW116" s="107"/>
      <c r="FX116" s="107"/>
      <c r="FY116" s="107"/>
      <c r="FZ116" s="107"/>
      <c r="GA116" s="107"/>
      <c r="GB116" s="107"/>
      <c r="GC116" s="107"/>
      <c r="GD116" s="107"/>
      <c r="GE116" s="107"/>
      <c r="GF116" s="107"/>
      <c r="GG116" s="107"/>
      <c r="GH116" s="107"/>
      <c r="GI116" s="107"/>
      <c r="GJ116" s="107"/>
      <c r="GK116" s="107"/>
      <c r="GL116" s="107"/>
      <c r="GM116" s="107"/>
      <c r="GN116" s="107"/>
      <c r="GO116" s="107"/>
      <c r="GP116" s="107"/>
      <c r="GQ116" s="107"/>
      <c r="GR116" s="107"/>
      <c r="GS116" s="107"/>
      <c r="GT116" s="107"/>
      <c r="GU116" s="107"/>
      <c r="GV116" s="107"/>
      <c r="GW116" s="107"/>
      <c r="GX116" s="107"/>
      <c r="GY116" s="107"/>
      <c r="GZ116" s="107"/>
      <c r="HA116" s="107"/>
      <c r="HB116" s="107"/>
      <c r="HC116" s="107"/>
      <c r="HD116" s="107"/>
      <c r="HE116" s="107"/>
      <c r="HF116" s="107"/>
      <c r="HG116" s="107"/>
      <c r="HH116" s="107"/>
      <c r="HI116" s="107"/>
      <c r="HJ116" s="107"/>
      <c r="HK116" s="107"/>
      <c r="HL116" s="107"/>
      <c r="HM116" s="107"/>
      <c r="HN116" s="107"/>
      <c r="HO116" s="107"/>
      <c r="HP116" s="107"/>
      <c r="HQ116" s="107"/>
      <c r="HR116" s="107"/>
      <c r="HS116" s="107"/>
      <c r="HT116" s="107"/>
      <c r="HU116" s="107"/>
      <c r="HV116" s="107"/>
      <c r="HW116" s="107"/>
      <c r="HX116" s="107"/>
      <c r="HY116" s="107"/>
      <c r="HZ116" s="107"/>
      <c r="IA116" s="107"/>
      <c r="IB116" s="107"/>
      <c r="IC116" s="107"/>
      <c r="ID116" s="107"/>
      <c r="IE116" s="107"/>
      <c r="IF116" s="107"/>
      <c r="IG116" s="107"/>
      <c r="IH116" s="107"/>
      <c r="II116" s="107"/>
      <c r="IJ116" s="107"/>
      <c r="IK116" s="107"/>
      <c r="IL116" s="107"/>
      <c r="IM116" s="107"/>
      <c r="IN116" s="107"/>
      <c r="IO116" s="107"/>
      <c r="IP116" s="107"/>
      <c r="IQ116" s="107"/>
      <c r="IR116" s="107"/>
      <c r="IS116" s="107"/>
      <c r="IT116" s="107"/>
      <c r="IU116" s="107"/>
      <c r="IV116" s="107"/>
      <c r="IW116" s="107"/>
      <c r="IX116" s="107"/>
      <c r="IY116" s="107"/>
      <c r="IZ116" s="107"/>
      <c r="JA116" s="107"/>
      <c r="JB116" s="107"/>
      <c r="JC116" s="107"/>
      <c r="JD116" s="107"/>
      <c r="JE116" s="107"/>
      <c r="JF116" s="107"/>
      <c r="JG116" s="107"/>
      <c r="JH116" s="107"/>
      <c r="JI116" s="107"/>
      <c r="JJ116" s="107"/>
      <c r="JK116" s="107"/>
      <c r="JL116" s="107"/>
      <c r="JM116" s="107"/>
      <c r="JN116" s="107"/>
      <c r="JO116" s="107"/>
      <c r="JP116" s="107"/>
      <c r="JQ116" s="107"/>
      <c r="JR116" s="107"/>
      <c r="JS116" s="107"/>
      <c r="JT116" s="107"/>
      <c r="JU116" s="107"/>
      <c r="JV116" s="107"/>
      <c r="JW116" s="107"/>
      <c r="JX116" s="107"/>
      <c r="JY116" s="107"/>
      <c r="JZ116" s="107"/>
      <c r="KA116" s="107"/>
      <c r="KB116" s="107"/>
      <c r="KC116" s="107"/>
      <c r="KD116" s="107"/>
      <c r="KE116" s="107"/>
      <c r="KF116" s="107"/>
      <c r="KG116" s="107"/>
      <c r="KH116" s="107"/>
      <c r="KI116" s="107"/>
      <c r="KJ116" s="107"/>
      <c r="KK116" s="107"/>
      <c r="KL116" s="107"/>
      <c r="KM116" s="107"/>
      <c r="KN116" s="107"/>
      <c r="KO116" s="107"/>
      <c r="KP116" s="107"/>
      <c r="KQ116" s="107"/>
      <c r="KR116" s="107"/>
      <c r="KS116" s="107"/>
      <c r="KT116" s="107"/>
      <c r="KU116" s="107"/>
      <c r="KV116" s="107"/>
      <c r="KW116" s="107"/>
      <c r="KX116" s="107"/>
      <c r="KY116" s="107"/>
      <c r="KZ116" s="107"/>
      <c r="LA116" s="107"/>
      <c r="LB116" s="107"/>
      <c r="LC116" s="107"/>
      <c r="LD116" s="107"/>
      <c r="LE116" s="107"/>
      <c r="LF116" s="107"/>
      <c r="LG116" s="107"/>
      <c r="LH116" s="107"/>
      <c r="LI116" s="107"/>
      <c r="LJ116" s="107"/>
      <c r="LK116" s="107"/>
      <c r="LL116" s="107"/>
      <c r="LM116" s="107"/>
      <c r="LN116" s="107"/>
      <c r="LO116" s="107"/>
      <c r="LP116" s="107"/>
      <c r="LQ116" s="107"/>
      <c r="LR116" s="107"/>
      <c r="LS116" s="107"/>
      <c r="LT116" s="107"/>
      <c r="LU116" s="107"/>
      <c r="LV116" s="107"/>
      <c r="LW116" s="107"/>
      <c r="LX116" s="107"/>
      <c r="LY116" s="107"/>
      <c r="LZ116" s="107"/>
      <c r="MA116" s="107"/>
      <c r="MB116" s="107"/>
      <c r="MC116" s="107"/>
      <c r="MD116" s="107"/>
      <c r="ME116" s="107"/>
      <c r="MF116" s="107"/>
      <c r="MG116" s="107"/>
      <c r="MH116" s="107"/>
      <c r="MI116" s="107"/>
      <c r="MJ116" s="107"/>
      <c r="MK116" s="107"/>
      <c r="ML116" s="107"/>
      <c r="MM116" s="107"/>
      <c r="MN116" s="107"/>
      <c r="MO116" s="107"/>
      <c r="MP116" s="107"/>
      <c r="MQ116" s="107"/>
      <c r="MR116" s="107"/>
      <c r="MS116" s="107"/>
      <c r="MT116" s="107"/>
      <c r="MU116" s="107"/>
      <c r="MV116" s="107"/>
      <c r="MW116" s="107"/>
      <c r="MX116" s="107"/>
      <c r="MY116" s="107"/>
      <c r="MZ116" s="107"/>
      <c r="NA116" s="107"/>
      <c r="NB116" s="107"/>
      <c r="NC116" s="107"/>
      <c r="ND116" s="107"/>
      <c r="NE116" s="107"/>
      <c r="NF116" s="107"/>
      <c r="NG116" s="107"/>
      <c r="NH116" s="107"/>
      <c r="NI116" s="107"/>
      <c r="NJ116" s="107"/>
      <c r="NK116" s="107"/>
      <c r="NL116" s="107"/>
      <c r="NM116" s="107"/>
      <c r="NN116" s="107"/>
      <c r="NO116" s="107"/>
      <c r="NP116" s="107"/>
      <c r="NQ116" s="107"/>
      <c r="NR116" s="107"/>
      <c r="NS116" s="107"/>
      <c r="NT116" s="107"/>
      <c r="NU116" s="107"/>
      <c r="NV116" s="107"/>
      <c r="NW116" s="107"/>
      <c r="NX116" s="107"/>
      <c r="NY116" s="107"/>
      <c r="NZ116" s="107"/>
      <c r="OA116" s="107"/>
      <c r="OB116" s="107"/>
      <c r="OC116" s="107"/>
      <c r="OD116" s="107"/>
      <c r="OE116" s="107"/>
      <c r="OF116" s="107"/>
      <c r="OG116" s="107"/>
      <c r="OH116" s="107"/>
      <c r="OI116" s="107"/>
      <c r="OJ116" s="107"/>
      <c r="OK116" s="107"/>
      <c r="OL116" s="107"/>
      <c r="OM116" s="107"/>
      <c r="ON116" s="107"/>
      <c r="OO116" s="107"/>
      <c r="OP116" s="107"/>
      <c r="OQ116" s="107"/>
      <c r="OR116" s="107"/>
      <c r="OS116" s="107"/>
      <c r="OT116" s="107"/>
      <c r="OU116" s="107"/>
      <c r="OV116" s="107"/>
      <c r="OW116" s="107"/>
      <c r="OX116" s="107"/>
      <c r="OY116" s="107"/>
      <c r="OZ116" s="107"/>
      <c r="PA116" s="107"/>
      <c r="PB116" s="107"/>
      <c r="PC116" s="107"/>
      <c r="PD116" s="107"/>
      <c r="PE116" s="107"/>
      <c r="PF116" s="107"/>
      <c r="PG116" s="107"/>
      <c r="PH116" s="107"/>
      <c r="PI116" s="107"/>
      <c r="PJ116" s="107"/>
      <c r="PK116" s="107"/>
      <c r="PL116" s="107"/>
      <c r="PM116" s="107"/>
      <c r="PN116" s="107"/>
      <c r="PO116" s="107"/>
      <c r="PP116" s="107"/>
      <c r="PQ116" s="107"/>
      <c r="PR116" s="107"/>
      <c r="PS116" s="107"/>
      <c r="PT116" s="107"/>
      <c r="PU116" s="107"/>
      <c r="PV116" s="107"/>
      <c r="PW116" s="107"/>
      <c r="PX116" s="107"/>
      <c r="PY116" s="107"/>
      <c r="PZ116" s="107"/>
      <c r="QA116" s="107"/>
      <c r="QB116" s="107"/>
      <c r="QC116" s="107"/>
      <c r="QD116" s="107"/>
      <c r="QE116" s="107"/>
      <c r="QF116" s="107"/>
      <c r="QG116" s="107"/>
      <c r="QH116" s="107"/>
      <c r="QI116" s="107"/>
      <c r="QJ116" s="107"/>
      <c r="QK116" s="107"/>
      <c r="QL116" s="107"/>
      <c r="QM116" s="107"/>
      <c r="QN116" s="107"/>
      <c r="QO116" s="107"/>
      <c r="QP116" s="107"/>
      <c r="QQ116" s="107"/>
      <c r="QR116" s="107"/>
      <c r="QS116" s="107"/>
      <c r="QT116" s="107"/>
      <c r="QU116" s="107"/>
      <c r="QV116" s="107"/>
      <c r="QW116" s="107"/>
      <c r="QX116" s="107"/>
      <c r="QY116" s="107"/>
      <c r="QZ116" s="107"/>
      <c r="RA116" s="107"/>
      <c r="RB116" s="107"/>
      <c r="RC116" s="107"/>
      <c r="RD116" s="107"/>
      <c r="RE116" s="107"/>
      <c r="RF116" s="107"/>
      <c r="RG116" s="107"/>
      <c r="RH116" s="107"/>
      <c r="RI116" s="107"/>
      <c r="RJ116" s="107"/>
      <c r="RK116" s="107"/>
      <c r="RL116" s="107"/>
      <c r="RM116" s="107"/>
      <c r="RN116" s="107"/>
      <c r="RO116" s="107"/>
      <c r="RP116" s="107"/>
      <c r="RQ116" s="107"/>
      <c r="RR116" s="107"/>
      <c r="RS116" s="107"/>
      <c r="RT116" s="107"/>
      <c r="RU116" s="107"/>
      <c r="RV116" s="107"/>
      <c r="RW116" s="107"/>
      <c r="RX116" s="107"/>
      <c r="RY116" s="107"/>
      <c r="RZ116" s="107"/>
      <c r="SA116" s="107"/>
      <c r="SB116" s="107"/>
      <c r="SC116" s="107"/>
      <c r="SD116" s="107"/>
      <c r="SE116" s="107"/>
      <c r="SF116" s="107"/>
      <c r="SG116" s="107"/>
      <c r="SH116" s="107"/>
      <c r="SI116" s="107"/>
      <c r="SJ116" s="107"/>
      <c r="SK116" s="107"/>
      <c r="SL116" s="107"/>
      <c r="SM116" s="107"/>
      <c r="SN116" s="107"/>
      <c r="SO116" s="107"/>
      <c r="SP116" s="107"/>
      <c r="SQ116" s="107"/>
      <c r="SR116" s="107"/>
      <c r="SS116" s="107"/>
      <c r="ST116" s="107"/>
      <c r="SU116" s="107"/>
      <c r="SV116" s="107"/>
      <c r="SW116" s="107"/>
      <c r="SX116" s="107"/>
      <c r="SY116" s="107"/>
      <c r="SZ116" s="107"/>
      <c r="TA116" s="107"/>
      <c r="TB116" s="107"/>
      <c r="TC116" s="107"/>
      <c r="TD116" s="107"/>
      <c r="TE116" s="107"/>
      <c r="TF116" s="107"/>
      <c r="TG116" s="107"/>
      <c r="TH116" s="107"/>
      <c r="TI116" s="107"/>
      <c r="TJ116" s="107"/>
      <c r="TK116" s="107"/>
      <c r="TL116" s="107"/>
      <c r="TM116" s="107"/>
      <c r="TN116" s="107"/>
      <c r="TO116" s="107"/>
      <c r="TP116" s="107"/>
      <c r="TQ116" s="107"/>
      <c r="TR116" s="107"/>
      <c r="TS116" s="107"/>
      <c r="TT116" s="107"/>
      <c r="TU116" s="107"/>
      <c r="TV116" s="107"/>
      <c r="TW116" s="107"/>
      <c r="TX116" s="107"/>
      <c r="TY116" s="107"/>
      <c r="TZ116" s="107"/>
      <c r="UA116" s="107"/>
      <c r="UB116" s="107"/>
      <c r="UC116" s="107"/>
      <c r="UD116" s="107"/>
      <c r="UE116" s="107"/>
      <c r="UF116" s="107"/>
      <c r="UG116" s="107"/>
      <c r="UH116" s="107"/>
      <c r="UI116" s="107"/>
      <c r="UJ116" s="107"/>
      <c r="UK116" s="107"/>
      <c r="UL116" s="107"/>
      <c r="UM116" s="107"/>
      <c r="UN116" s="107"/>
      <c r="UO116" s="107"/>
      <c r="UP116" s="107"/>
      <c r="UQ116" s="107"/>
      <c r="UR116" s="107"/>
      <c r="US116" s="107"/>
      <c r="UT116" s="107"/>
      <c r="UU116" s="107"/>
      <c r="UV116" s="107"/>
      <c r="UW116" s="107"/>
      <c r="UX116" s="107"/>
      <c r="UY116" s="107"/>
      <c r="UZ116" s="107"/>
      <c r="VA116" s="107"/>
      <c r="VB116" s="107"/>
      <c r="VC116" s="107"/>
      <c r="VD116" s="107"/>
      <c r="VE116" s="107"/>
      <c r="VF116" s="107"/>
      <c r="VG116" s="107"/>
      <c r="VH116" s="107"/>
      <c r="VI116" s="107"/>
      <c r="VJ116" s="107"/>
      <c r="VK116" s="107"/>
      <c r="VL116" s="107"/>
      <c r="VM116" s="107"/>
      <c r="VN116" s="107"/>
      <c r="VO116" s="107"/>
      <c r="VP116" s="107"/>
      <c r="VQ116" s="107"/>
      <c r="VR116" s="107"/>
      <c r="VS116" s="107"/>
      <c r="VT116" s="107"/>
      <c r="VU116" s="107"/>
      <c r="VV116" s="107"/>
      <c r="VW116" s="107"/>
      <c r="VX116" s="107"/>
      <c r="VY116" s="107"/>
      <c r="VZ116" s="107"/>
      <c r="WA116" s="107"/>
      <c r="WB116" s="107"/>
      <c r="WC116" s="107"/>
      <c r="WD116" s="107"/>
      <c r="WE116" s="107"/>
      <c r="WF116" s="107"/>
      <c r="WG116" s="107"/>
      <c r="WH116" s="107"/>
      <c r="WI116" s="107"/>
      <c r="WJ116" s="107"/>
      <c r="WK116" s="107"/>
      <c r="WL116" s="107"/>
      <c r="WM116" s="107"/>
      <c r="WN116" s="107"/>
      <c r="WO116" s="107"/>
      <c r="WP116" s="107"/>
      <c r="WQ116" s="107"/>
      <c r="WR116" s="107"/>
      <c r="WS116" s="107"/>
      <c r="WT116" s="107"/>
      <c r="WU116" s="107"/>
      <c r="WV116" s="107"/>
      <c r="WW116" s="107"/>
      <c r="WX116" s="107"/>
      <c r="WY116" s="107"/>
      <c r="WZ116" s="107"/>
      <c r="XA116" s="107"/>
      <c r="XB116" s="107"/>
      <c r="XC116" s="107"/>
      <c r="XD116" s="107"/>
      <c r="XE116" s="107"/>
      <c r="XF116" s="107"/>
      <c r="XG116" s="107"/>
      <c r="XH116" s="107"/>
      <c r="XI116" s="107"/>
      <c r="XJ116" s="107"/>
      <c r="XK116" s="107"/>
      <c r="XL116" s="107"/>
      <c r="XM116" s="107"/>
      <c r="XN116" s="107"/>
      <c r="XO116" s="107"/>
      <c r="XP116" s="107"/>
      <c r="XQ116" s="107"/>
      <c r="XR116" s="107"/>
      <c r="XS116" s="107"/>
      <c r="XT116" s="107"/>
      <c r="XU116" s="107"/>
      <c r="XV116" s="107"/>
      <c r="XW116" s="107"/>
      <c r="XX116" s="107"/>
      <c r="XY116" s="107"/>
      <c r="XZ116" s="107"/>
      <c r="YA116" s="107"/>
      <c r="YB116" s="107"/>
      <c r="YC116" s="107"/>
      <c r="YD116" s="107"/>
      <c r="YE116" s="107"/>
      <c r="YF116" s="107"/>
      <c r="YG116" s="107"/>
      <c r="YH116" s="107"/>
      <c r="YI116" s="107"/>
      <c r="YJ116" s="107"/>
      <c r="YK116" s="107"/>
      <c r="YL116" s="107"/>
      <c r="YM116" s="107"/>
      <c r="YN116" s="107"/>
      <c r="YO116" s="107"/>
      <c r="YP116" s="107"/>
      <c r="YQ116" s="107"/>
      <c r="YR116" s="107"/>
      <c r="YS116" s="107"/>
      <c r="YT116" s="107"/>
      <c r="YU116" s="107"/>
      <c r="YV116" s="107"/>
      <c r="YW116" s="107"/>
      <c r="YX116" s="107"/>
      <c r="YY116" s="107"/>
      <c r="YZ116" s="107"/>
      <c r="ZA116" s="107"/>
      <c r="ZB116" s="107"/>
      <c r="ZC116" s="107"/>
      <c r="ZD116" s="107"/>
      <c r="ZE116" s="107"/>
      <c r="ZF116" s="107"/>
      <c r="ZG116" s="107"/>
      <c r="ZH116" s="107"/>
      <c r="ZI116" s="107"/>
      <c r="ZJ116" s="107"/>
      <c r="ZK116" s="107"/>
      <c r="ZL116" s="107"/>
      <c r="ZM116" s="107"/>
      <c r="ZN116" s="107"/>
      <c r="ZO116" s="107"/>
      <c r="ZP116" s="107"/>
      <c r="ZQ116" s="107"/>
      <c r="ZR116" s="107"/>
      <c r="ZS116" s="107"/>
      <c r="ZT116" s="107"/>
      <c r="ZU116" s="107"/>
      <c r="ZV116" s="107"/>
      <c r="ZW116" s="107"/>
      <c r="ZX116" s="107"/>
      <c r="ZY116" s="107"/>
      <c r="ZZ116" s="107"/>
      <c r="AAA116" s="107"/>
      <c r="AAB116" s="107"/>
      <c r="AAC116" s="107"/>
      <c r="AAD116" s="107"/>
      <c r="AAE116" s="107"/>
      <c r="AAF116" s="107"/>
      <c r="AAG116" s="107"/>
      <c r="AAH116" s="107"/>
      <c r="AAI116" s="107"/>
      <c r="AAJ116" s="107"/>
      <c r="AAK116" s="107"/>
      <c r="AAL116" s="107"/>
      <c r="AAM116" s="107"/>
      <c r="AAN116" s="107"/>
      <c r="AAO116" s="107"/>
      <c r="AAP116" s="107"/>
      <c r="AAQ116" s="107"/>
      <c r="AAR116" s="107"/>
      <c r="AAS116" s="107"/>
      <c r="AAT116" s="107"/>
      <c r="AAU116" s="107"/>
      <c r="AAV116" s="107"/>
      <c r="AAW116" s="107"/>
      <c r="AAX116" s="107"/>
      <c r="AAY116" s="107"/>
      <c r="AAZ116" s="107"/>
      <c r="ABA116" s="107"/>
      <c r="ABB116" s="107"/>
      <c r="ABC116" s="107"/>
      <c r="ABD116" s="107"/>
      <c r="ABE116" s="107"/>
      <c r="ABF116" s="107"/>
      <c r="ABG116" s="107"/>
      <c r="ABH116" s="107"/>
      <c r="ABI116" s="107"/>
      <c r="ABJ116" s="107"/>
      <c r="ABK116" s="107"/>
      <c r="ABL116" s="107"/>
      <c r="ABM116" s="107"/>
      <c r="ABN116" s="107"/>
      <c r="ABO116" s="107"/>
      <c r="ABP116" s="107"/>
      <c r="ABQ116" s="107"/>
      <c r="ABR116" s="107"/>
      <c r="ABS116" s="107"/>
      <c r="ABT116" s="107"/>
      <c r="ABU116" s="107"/>
      <c r="ABV116" s="107"/>
      <c r="ABW116" s="107"/>
      <c r="ABX116" s="107"/>
      <c r="ABY116" s="107"/>
      <c r="ABZ116" s="107"/>
      <c r="ACA116" s="107"/>
      <c r="ACB116" s="107"/>
      <c r="ACC116" s="107"/>
      <c r="ACD116" s="107"/>
      <c r="ACE116" s="107"/>
      <c r="ACF116" s="107"/>
      <c r="ACG116" s="107"/>
      <c r="ACH116" s="107"/>
      <c r="ACI116" s="107"/>
      <c r="ACJ116" s="107"/>
      <c r="ACK116" s="107"/>
      <c r="ACL116" s="107"/>
      <c r="ACM116" s="107"/>
      <c r="ACN116" s="107"/>
      <c r="ACO116" s="107"/>
      <c r="ACP116" s="107"/>
      <c r="ACQ116" s="107"/>
      <c r="ACR116" s="107"/>
      <c r="ACS116" s="107"/>
      <c r="ACT116" s="107"/>
      <c r="ACU116" s="107"/>
      <c r="ACV116" s="107"/>
      <c r="ACW116" s="107"/>
      <c r="ACX116" s="107"/>
      <c r="ACY116" s="107"/>
      <c r="ACZ116" s="107"/>
      <c r="ADA116" s="107"/>
      <c r="ADB116" s="107"/>
      <c r="ADC116" s="107"/>
      <c r="ADD116" s="107"/>
      <c r="ADE116" s="107"/>
      <c r="ADF116" s="107"/>
      <c r="ADG116" s="107"/>
      <c r="ADH116" s="107"/>
      <c r="ADI116" s="107"/>
      <c r="ADJ116" s="107"/>
      <c r="ADK116" s="107"/>
      <c r="ADL116" s="107"/>
      <c r="ADM116" s="107"/>
      <c r="ADN116" s="107"/>
      <c r="ADO116" s="107"/>
      <c r="ADP116" s="107"/>
      <c r="ADQ116" s="107"/>
      <c r="ADR116" s="107"/>
      <c r="ADS116" s="107"/>
      <c r="ADT116" s="107"/>
      <c r="ADU116" s="107"/>
      <c r="ADV116" s="107"/>
      <c r="ADW116" s="107"/>
      <c r="ADX116" s="107"/>
      <c r="ADY116" s="107"/>
      <c r="ADZ116" s="107"/>
      <c r="AEA116" s="107"/>
      <c r="AEB116" s="107"/>
      <c r="AEC116" s="107"/>
      <c r="AED116" s="107"/>
      <c r="AEE116" s="107"/>
      <c r="AEF116" s="107"/>
      <c r="AEG116" s="107"/>
      <c r="AEH116" s="107"/>
      <c r="AEI116" s="107"/>
      <c r="AEJ116" s="107"/>
      <c r="AEK116" s="107"/>
      <c r="AEL116" s="107"/>
      <c r="AEM116" s="107"/>
      <c r="AEN116" s="107"/>
      <c r="AEO116" s="107"/>
      <c r="AEP116" s="107"/>
      <c r="AEQ116" s="107"/>
      <c r="AER116" s="107"/>
      <c r="AES116" s="107"/>
      <c r="AET116" s="107"/>
      <c r="AEU116" s="107"/>
      <c r="AEV116" s="107"/>
      <c r="AEW116" s="107"/>
      <c r="AEX116" s="107"/>
      <c r="AEY116" s="107"/>
      <c r="AEZ116" s="107"/>
      <c r="AFA116" s="107"/>
      <c r="AFB116" s="107"/>
      <c r="AFC116" s="107"/>
      <c r="AFD116" s="107"/>
      <c r="AFE116" s="107"/>
      <c r="AFF116" s="107"/>
      <c r="AFG116" s="107"/>
      <c r="AFH116" s="107"/>
      <c r="AFI116" s="107"/>
      <c r="AFJ116" s="107"/>
      <c r="AFK116" s="107"/>
      <c r="AFL116" s="107"/>
      <c r="AFM116" s="107"/>
      <c r="AFN116" s="107"/>
      <c r="AFO116" s="107"/>
      <c r="AFP116" s="107"/>
      <c r="AFQ116" s="107"/>
      <c r="AFR116" s="107"/>
      <c r="AFS116" s="107"/>
      <c r="AFT116" s="107"/>
      <c r="AFU116" s="107"/>
      <c r="AFV116" s="107"/>
      <c r="AFW116" s="107"/>
      <c r="AFX116" s="107"/>
      <c r="AFY116" s="107"/>
      <c r="AFZ116" s="107"/>
      <c r="AGA116" s="107"/>
      <c r="AGB116" s="107"/>
      <c r="AGC116" s="107"/>
      <c r="AGD116" s="107"/>
      <c r="AGE116" s="107"/>
      <c r="AGF116" s="107"/>
      <c r="AGG116" s="107"/>
      <c r="AGH116" s="107"/>
      <c r="AGI116" s="107"/>
      <c r="AGJ116" s="107"/>
      <c r="AGK116" s="107"/>
      <c r="AGL116" s="107"/>
      <c r="AGM116" s="107"/>
      <c r="AGN116" s="107"/>
      <c r="AGO116" s="107"/>
      <c r="AGP116" s="107"/>
      <c r="AGQ116" s="107"/>
      <c r="AGR116" s="107"/>
      <c r="AGS116" s="107"/>
      <c r="AGT116" s="107"/>
      <c r="AGU116" s="107"/>
      <c r="AGV116" s="107"/>
      <c r="AGW116" s="107"/>
      <c r="AGX116" s="107"/>
      <c r="AGY116" s="107"/>
      <c r="AGZ116" s="107"/>
      <c r="AHA116" s="107"/>
      <c r="AHB116" s="107"/>
      <c r="AHC116" s="107"/>
      <c r="AHD116" s="107"/>
      <c r="AHE116" s="107"/>
      <c r="AHF116" s="107"/>
      <c r="AHG116" s="107"/>
      <c r="AHH116" s="107"/>
      <c r="AHI116" s="107"/>
      <c r="AHJ116" s="107"/>
      <c r="AHK116" s="107"/>
      <c r="AHL116" s="107"/>
      <c r="AHM116" s="107"/>
      <c r="AHN116" s="107"/>
      <c r="AHO116" s="107"/>
      <c r="AHP116" s="107"/>
      <c r="AHQ116" s="107"/>
      <c r="AHR116" s="107"/>
      <c r="AHS116" s="107"/>
      <c r="AHT116" s="107"/>
      <c r="AHU116" s="107"/>
      <c r="AHV116" s="107"/>
      <c r="AHW116" s="107"/>
      <c r="AHX116" s="107"/>
      <c r="AHY116" s="107"/>
      <c r="AHZ116" s="107"/>
      <c r="AIA116" s="107"/>
      <c r="AIB116" s="107"/>
      <c r="AIC116" s="107"/>
      <c r="AID116" s="107"/>
      <c r="AIE116" s="107"/>
      <c r="AIF116" s="107"/>
      <c r="AIG116" s="107"/>
      <c r="AIH116" s="107"/>
      <c r="AII116" s="107"/>
      <c r="AIJ116" s="107"/>
      <c r="AIK116" s="107"/>
      <c r="AIL116" s="107"/>
      <c r="AIM116" s="107"/>
      <c r="AIN116" s="107"/>
    </row>
    <row r="117" spans="1:924" s="86" customFormat="1" ht="18.75" customHeight="1" x14ac:dyDescent="0.3">
      <c r="A117" s="137"/>
      <c r="B117" s="94">
        <v>358569078204601</v>
      </c>
      <c r="C117" s="95" t="s">
        <v>134</v>
      </c>
      <c r="D117" s="95" t="s">
        <v>35</v>
      </c>
      <c r="E117" s="95" t="s">
        <v>10</v>
      </c>
      <c r="F117" s="96" t="s">
        <v>10</v>
      </c>
      <c r="G117" s="62">
        <f t="shared" si="6"/>
        <v>1</v>
      </c>
      <c r="H117" s="129"/>
      <c r="I117" s="95" t="s">
        <v>10</v>
      </c>
      <c r="J117" s="95">
        <f t="shared" si="9"/>
        <v>1</v>
      </c>
      <c r="K117" s="129"/>
      <c r="L117" s="96" t="s">
        <v>10</v>
      </c>
      <c r="M117" s="62" t="s">
        <v>12</v>
      </c>
      <c r="N117" s="62">
        <f t="shared" si="5"/>
        <v>0</v>
      </c>
      <c r="O117" s="129"/>
      <c r="P117" s="62"/>
      <c r="Q117" s="62"/>
      <c r="R117" s="62" t="s">
        <v>468</v>
      </c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107"/>
      <c r="CU117" s="107"/>
      <c r="CV117" s="107"/>
      <c r="CW117" s="107"/>
      <c r="CX117" s="107"/>
      <c r="CY117" s="107"/>
      <c r="CZ117" s="107"/>
      <c r="DA117" s="107"/>
      <c r="DB117" s="107"/>
      <c r="DC117" s="107"/>
      <c r="DD117" s="107"/>
      <c r="DE117" s="107"/>
      <c r="DF117" s="107"/>
      <c r="DG117" s="107"/>
      <c r="DH117" s="107"/>
      <c r="DI117" s="107"/>
      <c r="DJ117" s="107"/>
      <c r="DK117" s="107"/>
      <c r="DL117" s="107"/>
      <c r="DM117" s="107"/>
      <c r="DN117" s="107"/>
      <c r="DO117" s="107"/>
      <c r="DP117" s="107"/>
      <c r="DQ117" s="107"/>
      <c r="DR117" s="107"/>
      <c r="DS117" s="107"/>
      <c r="DT117" s="107"/>
      <c r="DU117" s="107"/>
      <c r="DV117" s="107"/>
      <c r="DW117" s="107"/>
      <c r="DX117" s="107"/>
      <c r="DY117" s="107"/>
      <c r="DZ117" s="107"/>
      <c r="EA117" s="107"/>
      <c r="EB117" s="107"/>
      <c r="EC117" s="107"/>
      <c r="ED117" s="107"/>
      <c r="EE117" s="107"/>
      <c r="EF117" s="107"/>
      <c r="EG117" s="107"/>
      <c r="EH117" s="107"/>
      <c r="EI117" s="107"/>
      <c r="EJ117" s="107"/>
      <c r="EK117" s="107"/>
      <c r="EL117" s="107"/>
      <c r="EM117" s="107"/>
      <c r="EN117" s="107"/>
      <c r="EO117" s="107"/>
      <c r="EP117" s="107"/>
      <c r="EQ117" s="107"/>
      <c r="ER117" s="107"/>
      <c r="ES117" s="107"/>
      <c r="ET117" s="107"/>
      <c r="EU117" s="107"/>
      <c r="EV117" s="107"/>
      <c r="EW117" s="107"/>
      <c r="EX117" s="107"/>
      <c r="EY117" s="107"/>
      <c r="EZ117" s="107"/>
      <c r="FA117" s="107"/>
      <c r="FB117" s="107"/>
      <c r="FC117" s="107"/>
      <c r="FD117" s="107"/>
      <c r="FE117" s="107"/>
      <c r="FF117" s="107"/>
      <c r="FG117" s="107"/>
      <c r="FH117" s="107"/>
      <c r="FI117" s="107"/>
      <c r="FJ117" s="107"/>
      <c r="FK117" s="107"/>
      <c r="FL117" s="107"/>
      <c r="FM117" s="107"/>
      <c r="FN117" s="107"/>
      <c r="FO117" s="107"/>
      <c r="FP117" s="107"/>
      <c r="FQ117" s="107"/>
      <c r="FR117" s="107"/>
      <c r="FS117" s="107"/>
      <c r="FT117" s="107"/>
      <c r="FU117" s="107"/>
      <c r="FV117" s="107"/>
      <c r="FW117" s="107"/>
      <c r="FX117" s="107"/>
      <c r="FY117" s="107"/>
      <c r="FZ117" s="107"/>
      <c r="GA117" s="107"/>
      <c r="GB117" s="107"/>
      <c r="GC117" s="107"/>
      <c r="GD117" s="107"/>
      <c r="GE117" s="107"/>
      <c r="GF117" s="107"/>
      <c r="GG117" s="107"/>
      <c r="GH117" s="107"/>
      <c r="GI117" s="107"/>
      <c r="GJ117" s="107"/>
      <c r="GK117" s="107"/>
      <c r="GL117" s="107"/>
      <c r="GM117" s="107"/>
      <c r="GN117" s="107"/>
      <c r="GO117" s="107"/>
      <c r="GP117" s="107"/>
      <c r="GQ117" s="107"/>
      <c r="GR117" s="107"/>
      <c r="GS117" s="107"/>
      <c r="GT117" s="107"/>
      <c r="GU117" s="107"/>
      <c r="GV117" s="107"/>
      <c r="GW117" s="107"/>
      <c r="GX117" s="107"/>
      <c r="GY117" s="107"/>
      <c r="GZ117" s="107"/>
      <c r="HA117" s="107"/>
      <c r="HB117" s="107"/>
      <c r="HC117" s="107"/>
      <c r="HD117" s="107"/>
      <c r="HE117" s="107"/>
      <c r="HF117" s="107"/>
      <c r="HG117" s="107"/>
      <c r="HH117" s="107"/>
      <c r="HI117" s="107"/>
      <c r="HJ117" s="107"/>
      <c r="HK117" s="107"/>
      <c r="HL117" s="107"/>
      <c r="HM117" s="107"/>
      <c r="HN117" s="107"/>
      <c r="HO117" s="107"/>
      <c r="HP117" s="107"/>
      <c r="HQ117" s="107"/>
      <c r="HR117" s="107"/>
      <c r="HS117" s="107"/>
      <c r="HT117" s="107"/>
      <c r="HU117" s="107"/>
      <c r="HV117" s="107"/>
      <c r="HW117" s="107"/>
      <c r="HX117" s="107"/>
      <c r="HY117" s="107"/>
      <c r="HZ117" s="107"/>
      <c r="IA117" s="107"/>
      <c r="IB117" s="107"/>
      <c r="IC117" s="107"/>
      <c r="ID117" s="107"/>
      <c r="IE117" s="107"/>
      <c r="IF117" s="107"/>
      <c r="IG117" s="107"/>
      <c r="IH117" s="107"/>
      <c r="II117" s="107"/>
      <c r="IJ117" s="107"/>
      <c r="IK117" s="107"/>
      <c r="IL117" s="107"/>
      <c r="IM117" s="107"/>
      <c r="IN117" s="107"/>
      <c r="IO117" s="107"/>
      <c r="IP117" s="107"/>
      <c r="IQ117" s="107"/>
      <c r="IR117" s="107"/>
      <c r="IS117" s="107"/>
      <c r="IT117" s="107"/>
      <c r="IU117" s="107"/>
      <c r="IV117" s="107"/>
      <c r="IW117" s="107"/>
      <c r="IX117" s="107"/>
      <c r="IY117" s="107"/>
      <c r="IZ117" s="107"/>
      <c r="JA117" s="107"/>
      <c r="JB117" s="107"/>
      <c r="JC117" s="107"/>
      <c r="JD117" s="107"/>
      <c r="JE117" s="107"/>
      <c r="JF117" s="107"/>
      <c r="JG117" s="107"/>
      <c r="JH117" s="107"/>
      <c r="JI117" s="107"/>
      <c r="JJ117" s="107"/>
      <c r="JK117" s="107"/>
      <c r="JL117" s="107"/>
      <c r="JM117" s="107"/>
      <c r="JN117" s="107"/>
      <c r="JO117" s="107"/>
      <c r="JP117" s="107"/>
      <c r="JQ117" s="107"/>
      <c r="JR117" s="107"/>
      <c r="JS117" s="107"/>
      <c r="JT117" s="107"/>
      <c r="JU117" s="107"/>
      <c r="JV117" s="107"/>
      <c r="JW117" s="107"/>
      <c r="JX117" s="107"/>
      <c r="JY117" s="107"/>
      <c r="JZ117" s="107"/>
      <c r="KA117" s="107"/>
      <c r="KB117" s="107"/>
      <c r="KC117" s="107"/>
      <c r="KD117" s="107"/>
      <c r="KE117" s="107"/>
      <c r="KF117" s="107"/>
      <c r="KG117" s="107"/>
      <c r="KH117" s="107"/>
      <c r="KI117" s="107"/>
      <c r="KJ117" s="107"/>
      <c r="KK117" s="107"/>
      <c r="KL117" s="107"/>
      <c r="KM117" s="107"/>
      <c r="KN117" s="107"/>
      <c r="KO117" s="107"/>
      <c r="KP117" s="107"/>
      <c r="KQ117" s="107"/>
      <c r="KR117" s="107"/>
      <c r="KS117" s="107"/>
      <c r="KT117" s="107"/>
      <c r="KU117" s="107"/>
      <c r="KV117" s="107"/>
      <c r="KW117" s="107"/>
      <c r="KX117" s="107"/>
      <c r="KY117" s="107"/>
      <c r="KZ117" s="107"/>
      <c r="LA117" s="107"/>
      <c r="LB117" s="107"/>
      <c r="LC117" s="107"/>
      <c r="LD117" s="107"/>
      <c r="LE117" s="107"/>
      <c r="LF117" s="107"/>
      <c r="LG117" s="107"/>
      <c r="LH117" s="107"/>
      <c r="LI117" s="107"/>
      <c r="LJ117" s="107"/>
      <c r="LK117" s="107"/>
      <c r="LL117" s="107"/>
      <c r="LM117" s="107"/>
      <c r="LN117" s="107"/>
      <c r="LO117" s="107"/>
      <c r="LP117" s="107"/>
      <c r="LQ117" s="107"/>
      <c r="LR117" s="107"/>
      <c r="LS117" s="107"/>
      <c r="LT117" s="107"/>
      <c r="LU117" s="107"/>
      <c r="LV117" s="107"/>
      <c r="LW117" s="107"/>
      <c r="LX117" s="107"/>
      <c r="LY117" s="107"/>
      <c r="LZ117" s="107"/>
      <c r="MA117" s="107"/>
      <c r="MB117" s="107"/>
      <c r="MC117" s="107"/>
      <c r="MD117" s="107"/>
      <c r="ME117" s="107"/>
      <c r="MF117" s="107"/>
      <c r="MG117" s="107"/>
      <c r="MH117" s="107"/>
      <c r="MI117" s="107"/>
      <c r="MJ117" s="107"/>
      <c r="MK117" s="107"/>
      <c r="ML117" s="107"/>
      <c r="MM117" s="107"/>
      <c r="MN117" s="107"/>
      <c r="MO117" s="107"/>
      <c r="MP117" s="107"/>
      <c r="MQ117" s="107"/>
      <c r="MR117" s="107"/>
      <c r="MS117" s="107"/>
      <c r="MT117" s="107"/>
      <c r="MU117" s="107"/>
      <c r="MV117" s="107"/>
      <c r="MW117" s="107"/>
      <c r="MX117" s="107"/>
      <c r="MY117" s="107"/>
      <c r="MZ117" s="107"/>
      <c r="NA117" s="107"/>
      <c r="NB117" s="107"/>
      <c r="NC117" s="107"/>
      <c r="ND117" s="107"/>
      <c r="NE117" s="107"/>
      <c r="NF117" s="107"/>
      <c r="NG117" s="107"/>
      <c r="NH117" s="107"/>
      <c r="NI117" s="107"/>
      <c r="NJ117" s="107"/>
      <c r="NK117" s="107"/>
      <c r="NL117" s="107"/>
      <c r="NM117" s="107"/>
      <c r="NN117" s="107"/>
      <c r="NO117" s="107"/>
      <c r="NP117" s="107"/>
      <c r="NQ117" s="107"/>
      <c r="NR117" s="107"/>
      <c r="NS117" s="107"/>
      <c r="NT117" s="107"/>
      <c r="NU117" s="107"/>
      <c r="NV117" s="107"/>
      <c r="NW117" s="107"/>
      <c r="NX117" s="107"/>
      <c r="NY117" s="107"/>
      <c r="NZ117" s="107"/>
      <c r="OA117" s="107"/>
      <c r="OB117" s="107"/>
      <c r="OC117" s="107"/>
      <c r="OD117" s="107"/>
      <c r="OE117" s="107"/>
      <c r="OF117" s="107"/>
      <c r="OG117" s="107"/>
      <c r="OH117" s="107"/>
      <c r="OI117" s="107"/>
      <c r="OJ117" s="107"/>
      <c r="OK117" s="107"/>
      <c r="OL117" s="107"/>
      <c r="OM117" s="107"/>
      <c r="ON117" s="107"/>
      <c r="OO117" s="107"/>
      <c r="OP117" s="107"/>
      <c r="OQ117" s="107"/>
      <c r="OR117" s="107"/>
      <c r="OS117" s="107"/>
      <c r="OT117" s="107"/>
      <c r="OU117" s="107"/>
      <c r="OV117" s="107"/>
      <c r="OW117" s="107"/>
      <c r="OX117" s="107"/>
      <c r="OY117" s="107"/>
      <c r="OZ117" s="107"/>
      <c r="PA117" s="107"/>
      <c r="PB117" s="107"/>
      <c r="PC117" s="107"/>
      <c r="PD117" s="107"/>
      <c r="PE117" s="107"/>
      <c r="PF117" s="107"/>
      <c r="PG117" s="107"/>
      <c r="PH117" s="107"/>
      <c r="PI117" s="107"/>
      <c r="PJ117" s="107"/>
      <c r="PK117" s="107"/>
      <c r="PL117" s="107"/>
      <c r="PM117" s="107"/>
      <c r="PN117" s="107"/>
      <c r="PO117" s="107"/>
      <c r="PP117" s="107"/>
      <c r="PQ117" s="107"/>
      <c r="PR117" s="107"/>
      <c r="PS117" s="107"/>
      <c r="PT117" s="107"/>
      <c r="PU117" s="107"/>
      <c r="PV117" s="107"/>
      <c r="PW117" s="107"/>
      <c r="PX117" s="107"/>
      <c r="PY117" s="107"/>
      <c r="PZ117" s="107"/>
      <c r="QA117" s="107"/>
      <c r="QB117" s="107"/>
      <c r="QC117" s="107"/>
      <c r="QD117" s="107"/>
      <c r="QE117" s="107"/>
      <c r="QF117" s="107"/>
      <c r="QG117" s="107"/>
      <c r="QH117" s="107"/>
      <c r="QI117" s="107"/>
      <c r="QJ117" s="107"/>
      <c r="QK117" s="107"/>
      <c r="QL117" s="107"/>
      <c r="QM117" s="107"/>
      <c r="QN117" s="107"/>
      <c r="QO117" s="107"/>
      <c r="QP117" s="107"/>
      <c r="QQ117" s="107"/>
      <c r="QR117" s="107"/>
      <c r="QS117" s="107"/>
      <c r="QT117" s="107"/>
      <c r="QU117" s="107"/>
      <c r="QV117" s="107"/>
      <c r="QW117" s="107"/>
      <c r="QX117" s="107"/>
      <c r="QY117" s="107"/>
      <c r="QZ117" s="107"/>
      <c r="RA117" s="107"/>
      <c r="RB117" s="107"/>
      <c r="RC117" s="107"/>
      <c r="RD117" s="107"/>
      <c r="RE117" s="107"/>
      <c r="RF117" s="107"/>
      <c r="RG117" s="107"/>
      <c r="RH117" s="107"/>
      <c r="RI117" s="107"/>
      <c r="RJ117" s="107"/>
      <c r="RK117" s="107"/>
      <c r="RL117" s="107"/>
      <c r="RM117" s="107"/>
      <c r="RN117" s="107"/>
      <c r="RO117" s="107"/>
      <c r="RP117" s="107"/>
      <c r="RQ117" s="107"/>
      <c r="RR117" s="107"/>
      <c r="RS117" s="107"/>
      <c r="RT117" s="107"/>
      <c r="RU117" s="107"/>
      <c r="RV117" s="107"/>
      <c r="RW117" s="107"/>
      <c r="RX117" s="107"/>
      <c r="RY117" s="107"/>
      <c r="RZ117" s="107"/>
      <c r="SA117" s="107"/>
      <c r="SB117" s="107"/>
      <c r="SC117" s="107"/>
      <c r="SD117" s="107"/>
      <c r="SE117" s="107"/>
      <c r="SF117" s="107"/>
      <c r="SG117" s="107"/>
      <c r="SH117" s="107"/>
      <c r="SI117" s="107"/>
      <c r="SJ117" s="107"/>
      <c r="SK117" s="107"/>
      <c r="SL117" s="107"/>
      <c r="SM117" s="107"/>
      <c r="SN117" s="107"/>
      <c r="SO117" s="107"/>
      <c r="SP117" s="107"/>
      <c r="SQ117" s="107"/>
      <c r="SR117" s="107"/>
      <c r="SS117" s="107"/>
      <c r="ST117" s="107"/>
      <c r="SU117" s="107"/>
      <c r="SV117" s="107"/>
      <c r="SW117" s="107"/>
      <c r="SX117" s="107"/>
      <c r="SY117" s="107"/>
      <c r="SZ117" s="107"/>
      <c r="TA117" s="107"/>
      <c r="TB117" s="107"/>
      <c r="TC117" s="107"/>
      <c r="TD117" s="107"/>
      <c r="TE117" s="107"/>
      <c r="TF117" s="107"/>
      <c r="TG117" s="107"/>
      <c r="TH117" s="107"/>
      <c r="TI117" s="107"/>
      <c r="TJ117" s="107"/>
      <c r="TK117" s="107"/>
      <c r="TL117" s="107"/>
      <c r="TM117" s="107"/>
      <c r="TN117" s="107"/>
      <c r="TO117" s="107"/>
      <c r="TP117" s="107"/>
      <c r="TQ117" s="107"/>
      <c r="TR117" s="107"/>
      <c r="TS117" s="107"/>
      <c r="TT117" s="107"/>
      <c r="TU117" s="107"/>
      <c r="TV117" s="107"/>
      <c r="TW117" s="107"/>
      <c r="TX117" s="107"/>
      <c r="TY117" s="107"/>
      <c r="TZ117" s="107"/>
      <c r="UA117" s="107"/>
      <c r="UB117" s="107"/>
      <c r="UC117" s="107"/>
      <c r="UD117" s="107"/>
      <c r="UE117" s="107"/>
      <c r="UF117" s="107"/>
      <c r="UG117" s="107"/>
      <c r="UH117" s="107"/>
      <c r="UI117" s="107"/>
      <c r="UJ117" s="107"/>
      <c r="UK117" s="107"/>
      <c r="UL117" s="107"/>
      <c r="UM117" s="107"/>
      <c r="UN117" s="107"/>
      <c r="UO117" s="107"/>
      <c r="UP117" s="107"/>
      <c r="UQ117" s="107"/>
      <c r="UR117" s="107"/>
      <c r="US117" s="107"/>
      <c r="UT117" s="107"/>
      <c r="UU117" s="107"/>
      <c r="UV117" s="107"/>
      <c r="UW117" s="107"/>
      <c r="UX117" s="107"/>
      <c r="UY117" s="107"/>
      <c r="UZ117" s="107"/>
      <c r="VA117" s="107"/>
      <c r="VB117" s="107"/>
      <c r="VC117" s="107"/>
      <c r="VD117" s="107"/>
      <c r="VE117" s="107"/>
      <c r="VF117" s="107"/>
      <c r="VG117" s="107"/>
      <c r="VH117" s="107"/>
      <c r="VI117" s="107"/>
      <c r="VJ117" s="107"/>
      <c r="VK117" s="107"/>
      <c r="VL117" s="107"/>
      <c r="VM117" s="107"/>
      <c r="VN117" s="107"/>
      <c r="VO117" s="107"/>
      <c r="VP117" s="107"/>
      <c r="VQ117" s="107"/>
      <c r="VR117" s="107"/>
      <c r="VS117" s="107"/>
      <c r="VT117" s="107"/>
      <c r="VU117" s="107"/>
      <c r="VV117" s="107"/>
      <c r="VW117" s="107"/>
      <c r="VX117" s="107"/>
      <c r="VY117" s="107"/>
      <c r="VZ117" s="107"/>
      <c r="WA117" s="107"/>
      <c r="WB117" s="107"/>
      <c r="WC117" s="107"/>
      <c r="WD117" s="107"/>
      <c r="WE117" s="107"/>
      <c r="WF117" s="107"/>
      <c r="WG117" s="107"/>
      <c r="WH117" s="107"/>
      <c r="WI117" s="107"/>
      <c r="WJ117" s="107"/>
      <c r="WK117" s="107"/>
      <c r="WL117" s="107"/>
      <c r="WM117" s="107"/>
      <c r="WN117" s="107"/>
      <c r="WO117" s="107"/>
      <c r="WP117" s="107"/>
      <c r="WQ117" s="107"/>
      <c r="WR117" s="107"/>
      <c r="WS117" s="107"/>
      <c r="WT117" s="107"/>
      <c r="WU117" s="107"/>
      <c r="WV117" s="107"/>
      <c r="WW117" s="107"/>
      <c r="WX117" s="107"/>
      <c r="WY117" s="107"/>
      <c r="WZ117" s="107"/>
      <c r="XA117" s="107"/>
      <c r="XB117" s="107"/>
      <c r="XC117" s="107"/>
      <c r="XD117" s="107"/>
      <c r="XE117" s="107"/>
      <c r="XF117" s="107"/>
      <c r="XG117" s="107"/>
      <c r="XH117" s="107"/>
      <c r="XI117" s="107"/>
      <c r="XJ117" s="107"/>
      <c r="XK117" s="107"/>
      <c r="XL117" s="107"/>
      <c r="XM117" s="107"/>
      <c r="XN117" s="107"/>
      <c r="XO117" s="107"/>
      <c r="XP117" s="107"/>
      <c r="XQ117" s="107"/>
      <c r="XR117" s="107"/>
      <c r="XS117" s="107"/>
      <c r="XT117" s="107"/>
      <c r="XU117" s="107"/>
      <c r="XV117" s="107"/>
      <c r="XW117" s="107"/>
      <c r="XX117" s="107"/>
      <c r="XY117" s="107"/>
      <c r="XZ117" s="107"/>
      <c r="YA117" s="107"/>
      <c r="YB117" s="107"/>
      <c r="YC117" s="107"/>
      <c r="YD117" s="107"/>
      <c r="YE117" s="107"/>
      <c r="YF117" s="107"/>
      <c r="YG117" s="107"/>
      <c r="YH117" s="107"/>
      <c r="YI117" s="107"/>
      <c r="YJ117" s="107"/>
      <c r="YK117" s="107"/>
      <c r="YL117" s="107"/>
      <c r="YM117" s="107"/>
      <c r="YN117" s="107"/>
      <c r="YO117" s="107"/>
      <c r="YP117" s="107"/>
      <c r="YQ117" s="107"/>
      <c r="YR117" s="107"/>
      <c r="YS117" s="107"/>
      <c r="YT117" s="107"/>
      <c r="YU117" s="107"/>
      <c r="YV117" s="107"/>
      <c r="YW117" s="107"/>
      <c r="YX117" s="107"/>
      <c r="YY117" s="107"/>
      <c r="YZ117" s="107"/>
      <c r="ZA117" s="107"/>
      <c r="ZB117" s="107"/>
      <c r="ZC117" s="107"/>
      <c r="ZD117" s="107"/>
      <c r="ZE117" s="107"/>
      <c r="ZF117" s="107"/>
      <c r="ZG117" s="107"/>
      <c r="ZH117" s="107"/>
      <c r="ZI117" s="107"/>
      <c r="ZJ117" s="107"/>
      <c r="ZK117" s="107"/>
      <c r="ZL117" s="107"/>
      <c r="ZM117" s="107"/>
      <c r="ZN117" s="107"/>
      <c r="ZO117" s="107"/>
      <c r="ZP117" s="107"/>
      <c r="ZQ117" s="107"/>
      <c r="ZR117" s="107"/>
      <c r="ZS117" s="107"/>
      <c r="ZT117" s="107"/>
      <c r="ZU117" s="107"/>
      <c r="ZV117" s="107"/>
      <c r="ZW117" s="107"/>
      <c r="ZX117" s="107"/>
      <c r="ZY117" s="107"/>
      <c r="ZZ117" s="107"/>
      <c r="AAA117" s="107"/>
      <c r="AAB117" s="107"/>
      <c r="AAC117" s="107"/>
      <c r="AAD117" s="107"/>
      <c r="AAE117" s="107"/>
      <c r="AAF117" s="107"/>
      <c r="AAG117" s="107"/>
      <c r="AAH117" s="107"/>
      <c r="AAI117" s="107"/>
      <c r="AAJ117" s="107"/>
      <c r="AAK117" s="107"/>
      <c r="AAL117" s="107"/>
      <c r="AAM117" s="107"/>
      <c r="AAN117" s="107"/>
      <c r="AAO117" s="107"/>
      <c r="AAP117" s="107"/>
      <c r="AAQ117" s="107"/>
      <c r="AAR117" s="107"/>
      <c r="AAS117" s="107"/>
      <c r="AAT117" s="107"/>
      <c r="AAU117" s="107"/>
      <c r="AAV117" s="107"/>
      <c r="AAW117" s="107"/>
      <c r="AAX117" s="107"/>
      <c r="AAY117" s="107"/>
      <c r="AAZ117" s="107"/>
      <c r="ABA117" s="107"/>
      <c r="ABB117" s="107"/>
      <c r="ABC117" s="107"/>
      <c r="ABD117" s="107"/>
      <c r="ABE117" s="107"/>
      <c r="ABF117" s="107"/>
      <c r="ABG117" s="107"/>
      <c r="ABH117" s="107"/>
      <c r="ABI117" s="107"/>
      <c r="ABJ117" s="107"/>
      <c r="ABK117" s="107"/>
      <c r="ABL117" s="107"/>
      <c r="ABM117" s="107"/>
      <c r="ABN117" s="107"/>
      <c r="ABO117" s="107"/>
      <c r="ABP117" s="107"/>
      <c r="ABQ117" s="107"/>
      <c r="ABR117" s="107"/>
      <c r="ABS117" s="107"/>
      <c r="ABT117" s="107"/>
      <c r="ABU117" s="107"/>
      <c r="ABV117" s="107"/>
      <c r="ABW117" s="107"/>
      <c r="ABX117" s="107"/>
      <c r="ABY117" s="107"/>
      <c r="ABZ117" s="107"/>
      <c r="ACA117" s="107"/>
      <c r="ACB117" s="107"/>
      <c r="ACC117" s="107"/>
      <c r="ACD117" s="107"/>
      <c r="ACE117" s="107"/>
      <c r="ACF117" s="107"/>
      <c r="ACG117" s="107"/>
      <c r="ACH117" s="107"/>
      <c r="ACI117" s="107"/>
      <c r="ACJ117" s="107"/>
      <c r="ACK117" s="107"/>
      <c r="ACL117" s="107"/>
      <c r="ACM117" s="107"/>
      <c r="ACN117" s="107"/>
      <c r="ACO117" s="107"/>
      <c r="ACP117" s="107"/>
      <c r="ACQ117" s="107"/>
      <c r="ACR117" s="107"/>
      <c r="ACS117" s="107"/>
      <c r="ACT117" s="107"/>
      <c r="ACU117" s="107"/>
      <c r="ACV117" s="107"/>
      <c r="ACW117" s="107"/>
      <c r="ACX117" s="107"/>
      <c r="ACY117" s="107"/>
      <c r="ACZ117" s="107"/>
      <c r="ADA117" s="107"/>
      <c r="ADB117" s="107"/>
      <c r="ADC117" s="107"/>
      <c r="ADD117" s="107"/>
      <c r="ADE117" s="107"/>
      <c r="ADF117" s="107"/>
      <c r="ADG117" s="107"/>
      <c r="ADH117" s="107"/>
      <c r="ADI117" s="107"/>
      <c r="ADJ117" s="107"/>
      <c r="ADK117" s="107"/>
      <c r="ADL117" s="107"/>
      <c r="ADM117" s="107"/>
      <c r="ADN117" s="107"/>
      <c r="ADO117" s="107"/>
      <c r="ADP117" s="107"/>
      <c r="ADQ117" s="107"/>
      <c r="ADR117" s="107"/>
      <c r="ADS117" s="107"/>
      <c r="ADT117" s="107"/>
      <c r="ADU117" s="107"/>
      <c r="ADV117" s="107"/>
      <c r="ADW117" s="107"/>
      <c r="ADX117" s="107"/>
      <c r="ADY117" s="107"/>
      <c r="ADZ117" s="107"/>
      <c r="AEA117" s="107"/>
      <c r="AEB117" s="107"/>
      <c r="AEC117" s="107"/>
      <c r="AED117" s="107"/>
      <c r="AEE117" s="107"/>
      <c r="AEF117" s="107"/>
      <c r="AEG117" s="107"/>
      <c r="AEH117" s="107"/>
      <c r="AEI117" s="107"/>
      <c r="AEJ117" s="107"/>
      <c r="AEK117" s="107"/>
      <c r="AEL117" s="107"/>
      <c r="AEM117" s="107"/>
      <c r="AEN117" s="107"/>
      <c r="AEO117" s="107"/>
      <c r="AEP117" s="107"/>
      <c r="AEQ117" s="107"/>
      <c r="AER117" s="107"/>
      <c r="AES117" s="107"/>
      <c r="AET117" s="107"/>
      <c r="AEU117" s="107"/>
      <c r="AEV117" s="107"/>
      <c r="AEW117" s="107"/>
      <c r="AEX117" s="107"/>
      <c r="AEY117" s="107"/>
      <c r="AEZ117" s="107"/>
      <c r="AFA117" s="107"/>
      <c r="AFB117" s="107"/>
      <c r="AFC117" s="107"/>
      <c r="AFD117" s="107"/>
      <c r="AFE117" s="107"/>
      <c r="AFF117" s="107"/>
      <c r="AFG117" s="107"/>
      <c r="AFH117" s="107"/>
      <c r="AFI117" s="107"/>
      <c r="AFJ117" s="107"/>
      <c r="AFK117" s="107"/>
      <c r="AFL117" s="107"/>
      <c r="AFM117" s="107"/>
      <c r="AFN117" s="107"/>
      <c r="AFO117" s="107"/>
      <c r="AFP117" s="107"/>
      <c r="AFQ117" s="107"/>
      <c r="AFR117" s="107"/>
      <c r="AFS117" s="107"/>
      <c r="AFT117" s="107"/>
      <c r="AFU117" s="107"/>
      <c r="AFV117" s="107"/>
      <c r="AFW117" s="107"/>
      <c r="AFX117" s="107"/>
      <c r="AFY117" s="107"/>
      <c r="AFZ117" s="107"/>
      <c r="AGA117" s="107"/>
      <c r="AGB117" s="107"/>
      <c r="AGC117" s="107"/>
      <c r="AGD117" s="107"/>
      <c r="AGE117" s="107"/>
      <c r="AGF117" s="107"/>
      <c r="AGG117" s="107"/>
      <c r="AGH117" s="107"/>
      <c r="AGI117" s="107"/>
      <c r="AGJ117" s="107"/>
      <c r="AGK117" s="107"/>
      <c r="AGL117" s="107"/>
      <c r="AGM117" s="107"/>
      <c r="AGN117" s="107"/>
      <c r="AGO117" s="107"/>
      <c r="AGP117" s="107"/>
      <c r="AGQ117" s="107"/>
      <c r="AGR117" s="107"/>
      <c r="AGS117" s="107"/>
      <c r="AGT117" s="107"/>
      <c r="AGU117" s="107"/>
      <c r="AGV117" s="107"/>
      <c r="AGW117" s="107"/>
      <c r="AGX117" s="107"/>
      <c r="AGY117" s="107"/>
      <c r="AGZ117" s="107"/>
      <c r="AHA117" s="107"/>
      <c r="AHB117" s="107"/>
      <c r="AHC117" s="107"/>
      <c r="AHD117" s="107"/>
      <c r="AHE117" s="107"/>
      <c r="AHF117" s="107"/>
      <c r="AHG117" s="107"/>
      <c r="AHH117" s="107"/>
      <c r="AHI117" s="107"/>
      <c r="AHJ117" s="107"/>
      <c r="AHK117" s="107"/>
      <c r="AHL117" s="107"/>
      <c r="AHM117" s="107"/>
      <c r="AHN117" s="107"/>
      <c r="AHO117" s="107"/>
      <c r="AHP117" s="107"/>
      <c r="AHQ117" s="107"/>
      <c r="AHR117" s="107"/>
      <c r="AHS117" s="107"/>
      <c r="AHT117" s="107"/>
      <c r="AHU117" s="107"/>
      <c r="AHV117" s="107"/>
      <c r="AHW117" s="107"/>
      <c r="AHX117" s="107"/>
      <c r="AHY117" s="107"/>
      <c r="AHZ117" s="107"/>
      <c r="AIA117" s="107"/>
      <c r="AIB117" s="107"/>
      <c r="AIC117" s="107"/>
      <c r="AID117" s="107"/>
      <c r="AIE117" s="107"/>
      <c r="AIF117" s="107"/>
      <c r="AIG117" s="107"/>
      <c r="AIH117" s="107"/>
      <c r="AII117" s="107"/>
      <c r="AIJ117" s="107"/>
      <c r="AIK117" s="107"/>
      <c r="AIL117" s="107"/>
      <c r="AIM117" s="107"/>
      <c r="AIN117" s="107"/>
    </row>
    <row r="118" spans="1:924" s="86" customFormat="1" ht="18.75" customHeight="1" x14ac:dyDescent="0.3">
      <c r="A118" s="137"/>
      <c r="B118" s="94">
        <v>358565071864649</v>
      </c>
      <c r="C118" s="95" t="s">
        <v>134</v>
      </c>
      <c r="D118" s="95" t="s">
        <v>35</v>
      </c>
      <c r="E118" s="95" t="s">
        <v>36</v>
      </c>
      <c r="F118" s="96" t="s">
        <v>36</v>
      </c>
      <c r="G118" s="62">
        <f t="shared" si="6"/>
        <v>1</v>
      </c>
      <c r="H118" s="129"/>
      <c r="I118" s="95" t="s">
        <v>12</v>
      </c>
      <c r="J118" s="95">
        <f t="shared" si="9"/>
        <v>0</v>
      </c>
      <c r="K118" s="129"/>
      <c r="L118" s="96" t="s">
        <v>36</v>
      </c>
      <c r="M118" s="62" t="s">
        <v>36</v>
      </c>
      <c r="N118" s="62">
        <f t="shared" si="5"/>
        <v>1</v>
      </c>
      <c r="O118" s="129"/>
      <c r="P118" s="62"/>
      <c r="Q118" s="62"/>
      <c r="R118" s="62" t="s">
        <v>469</v>
      </c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0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107"/>
      <c r="CU118" s="107"/>
      <c r="CV118" s="107"/>
      <c r="CW118" s="107"/>
      <c r="CX118" s="107"/>
      <c r="CY118" s="107"/>
      <c r="CZ118" s="107"/>
      <c r="DA118" s="107"/>
      <c r="DB118" s="107"/>
      <c r="DC118" s="107"/>
      <c r="DD118" s="107"/>
      <c r="DE118" s="107"/>
      <c r="DF118" s="107"/>
      <c r="DG118" s="107"/>
      <c r="DH118" s="107"/>
      <c r="DI118" s="107"/>
      <c r="DJ118" s="107"/>
      <c r="DK118" s="107"/>
      <c r="DL118" s="107"/>
      <c r="DM118" s="107"/>
      <c r="DN118" s="107"/>
      <c r="DO118" s="107"/>
      <c r="DP118" s="107"/>
      <c r="DQ118" s="107"/>
      <c r="DR118" s="107"/>
      <c r="DS118" s="107"/>
      <c r="DT118" s="107"/>
      <c r="DU118" s="107"/>
      <c r="DV118" s="107"/>
      <c r="DW118" s="107"/>
      <c r="DX118" s="107"/>
      <c r="DY118" s="107"/>
      <c r="DZ118" s="107"/>
      <c r="EA118" s="107"/>
      <c r="EB118" s="107"/>
      <c r="EC118" s="107"/>
      <c r="ED118" s="107"/>
      <c r="EE118" s="107"/>
      <c r="EF118" s="107"/>
      <c r="EG118" s="107"/>
      <c r="EH118" s="107"/>
      <c r="EI118" s="107"/>
      <c r="EJ118" s="107"/>
      <c r="EK118" s="107"/>
      <c r="EL118" s="107"/>
      <c r="EM118" s="107"/>
      <c r="EN118" s="107"/>
      <c r="EO118" s="107"/>
      <c r="EP118" s="107"/>
      <c r="EQ118" s="107"/>
      <c r="ER118" s="107"/>
      <c r="ES118" s="107"/>
      <c r="ET118" s="107"/>
      <c r="EU118" s="107"/>
      <c r="EV118" s="107"/>
      <c r="EW118" s="107"/>
      <c r="EX118" s="107"/>
      <c r="EY118" s="107"/>
      <c r="EZ118" s="107"/>
      <c r="FA118" s="107"/>
      <c r="FB118" s="107"/>
      <c r="FC118" s="107"/>
      <c r="FD118" s="107"/>
      <c r="FE118" s="107"/>
      <c r="FF118" s="107"/>
      <c r="FG118" s="107"/>
      <c r="FH118" s="107"/>
      <c r="FI118" s="107"/>
      <c r="FJ118" s="107"/>
      <c r="FK118" s="107"/>
      <c r="FL118" s="107"/>
      <c r="FM118" s="107"/>
      <c r="FN118" s="107"/>
      <c r="FO118" s="107"/>
      <c r="FP118" s="107"/>
      <c r="FQ118" s="107"/>
      <c r="FR118" s="107"/>
      <c r="FS118" s="107"/>
      <c r="FT118" s="107"/>
      <c r="FU118" s="107"/>
      <c r="FV118" s="107"/>
      <c r="FW118" s="107"/>
      <c r="FX118" s="107"/>
      <c r="FY118" s="107"/>
      <c r="FZ118" s="107"/>
      <c r="GA118" s="107"/>
      <c r="GB118" s="107"/>
      <c r="GC118" s="107"/>
      <c r="GD118" s="107"/>
      <c r="GE118" s="107"/>
      <c r="GF118" s="107"/>
      <c r="GG118" s="107"/>
      <c r="GH118" s="107"/>
      <c r="GI118" s="107"/>
      <c r="GJ118" s="107"/>
      <c r="GK118" s="107"/>
      <c r="GL118" s="107"/>
      <c r="GM118" s="107"/>
      <c r="GN118" s="107"/>
      <c r="GO118" s="107"/>
      <c r="GP118" s="107"/>
      <c r="GQ118" s="107"/>
      <c r="GR118" s="107"/>
      <c r="GS118" s="107"/>
      <c r="GT118" s="107"/>
      <c r="GU118" s="107"/>
      <c r="GV118" s="107"/>
      <c r="GW118" s="107"/>
      <c r="GX118" s="107"/>
      <c r="GY118" s="107"/>
      <c r="GZ118" s="107"/>
      <c r="HA118" s="107"/>
      <c r="HB118" s="107"/>
      <c r="HC118" s="107"/>
      <c r="HD118" s="107"/>
      <c r="HE118" s="107"/>
      <c r="HF118" s="107"/>
      <c r="HG118" s="107"/>
      <c r="HH118" s="107"/>
      <c r="HI118" s="107"/>
      <c r="HJ118" s="107"/>
      <c r="HK118" s="107"/>
      <c r="HL118" s="107"/>
      <c r="HM118" s="107"/>
      <c r="HN118" s="107"/>
      <c r="HO118" s="107"/>
      <c r="HP118" s="107"/>
      <c r="HQ118" s="107"/>
      <c r="HR118" s="107"/>
      <c r="HS118" s="107"/>
      <c r="HT118" s="107"/>
      <c r="HU118" s="107"/>
      <c r="HV118" s="107"/>
      <c r="HW118" s="107"/>
      <c r="HX118" s="107"/>
      <c r="HY118" s="107"/>
      <c r="HZ118" s="107"/>
      <c r="IA118" s="107"/>
      <c r="IB118" s="107"/>
      <c r="IC118" s="107"/>
      <c r="ID118" s="107"/>
      <c r="IE118" s="107"/>
      <c r="IF118" s="107"/>
      <c r="IG118" s="107"/>
      <c r="IH118" s="107"/>
      <c r="II118" s="107"/>
      <c r="IJ118" s="107"/>
      <c r="IK118" s="107"/>
      <c r="IL118" s="107"/>
      <c r="IM118" s="107"/>
      <c r="IN118" s="107"/>
      <c r="IO118" s="107"/>
      <c r="IP118" s="107"/>
      <c r="IQ118" s="107"/>
      <c r="IR118" s="107"/>
      <c r="IS118" s="107"/>
      <c r="IT118" s="107"/>
      <c r="IU118" s="107"/>
      <c r="IV118" s="107"/>
      <c r="IW118" s="107"/>
      <c r="IX118" s="107"/>
      <c r="IY118" s="107"/>
      <c r="IZ118" s="107"/>
      <c r="JA118" s="107"/>
      <c r="JB118" s="107"/>
      <c r="JC118" s="107"/>
      <c r="JD118" s="107"/>
      <c r="JE118" s="107"/>
      <c r="JF118" s="107"/>
      <c r="JG118" s="107"/>
      <c r="JH118" s="107"/>
      <c r="JI118" s="107"/>
      <c r="JJ118" s="107"/>
      <c r="JK118" s="107"/>
      <c r="JL118" s="107"/>
      <c r="JM118" s="107"/>
      <c r="JN118" s="107"/>
      <c r="JO118" s="107"/>
      <c r="JP118" s="107"/>
      <c r="JQ118" s="107"/>
      <c r="JR118" s="107"/>
      <c r="JS118" s="107"/>
      <c r="JT118" s="107"/>
      <c r="JU118" s="107"/>
      <c r="JV118" s="107"/>
      <c r="JW118" s="107"/>
      <c r="JX118" s="107"/>
      <c r="JY118" s="107"/>
      <c r="JZ118" s="107"/>
      <c r="KA118" s="107"/>
      <c r="KB118" s="107"/>
      <c r="KC118" s="107"/>
      <c r="KD118" s="107"/>
      <c r="KE118" s="107"/>
      <c r="KF118" s="107"/>
      <c r="KG118" s="107"/>
      <c r="KH118" s="107"/>
      <c r="KI118" s="107"/>
      <c r="KJ118" s="107"/>
      <c r="KK118" s="107"/>
      <c r="KL118" s="107"/>
      <c r="KM118" s="107"/>
      <c r="KN118" s="107"/>
      <c r="KO118" s="107"/>
      <c r="KP118" s="107"/>
      <c r="KQ118" s="107"/>
      <c r="KR118" s="107"/>
      <c r="KS118" s="107"/>
      <c r="KT118" s="107"/>
      <c r="KU118" s="107"/>
      <c r="KV118" s="107"/>
      <c r="KW118" s="107"/>
      <c r="KX118" s="107"/>
      <c r="KY118" s="107"/>
      <c r="KZ118" s="107"/>
      <c r="LA118" s="107"/>
      <c r="LB118" s="107"/>
      <c r="LC118" s="107"/>
      <c r="LD118" s="107"/>
      <c r="LE118" s="107"/>
      <c r="LF118" s="107"/>
      <c r="LG118" s="107"/>
      <c r="LH118" s="107"/>
      <c r="LI118" s="107"/>
      <c r="LJ118" s="107"/>
      <c r="LK118" s="107"/>
      <c r="LL118" s="107"/>
      <c r="LM118" s="107"/>
      <c r="LN118" s="107"/>
      <c r="LO118" s="107"/>
      <c r="LP118" s="107"/>
      <c r="LQ118" s="107"/>
      <c r="LR118" s="107"/>
      <c r="LS118" s="107"/>
      <c r="LT118" s="107"/>
      <c r="LU118" s="107"/>
      <c r="LV118" s="107"/>
      <c r="LW118" s="107"/>
      <c r="LX118" s="107"/>
      <c r="LY118" s="107"/>
      <c r="LZ118" s="107"/>
      <c r="MA118" s="107"/>
      <c r="MB118" s="107"/>
      <c r="MC118" s="107"/>
      <c r="MD118" s="107"/>
      <c r="ME118" s="107"/>
      <c r="MF118" s="107"/>
      <c r="MG118" s="107"/>
      <c r="MH118" s="107"/>
      <c r="MI118" s="107"/>
      <c r="MJ118" s="107"/>
      <c r="MK118" s="107"/>
      <c r="ML118" s="107"/>
      <c r="MM118" s="107"/>
      <c r="MN118" s="107"/>
      <c r="MO118" s="107"/>
      <c r="MP118" s="107"/>
      <c r="MQ118" s="107"/>
      <c r="MR118" s="107"/>
      <c r="MS118" s="107"/>
      <c r="MT118" s="107"/>
      <c r="MU118" s="107"/>
      <c r="MV118" s="107"/>
      <c r="MW118" s="107"/>
      <c r="MX118" s="107"/>
      <c r="MY118" s="107"/>
      <c r="MZ118" s="107"/>
      <c r="NA118" s="107"/>
      <c r="NB118" s="107"/>
      <c r="NC118" s="107"/>
      <c r="ND118" s="107"/>
      <c r="NE118" s="107"/>
      <c r="NF118" s="107"/>
      <c r="NG118" s="107"/>
      <c r="NH118" s="107"/>
      <c r="NI118" s="107"/>
      <c r="NJ118" s="107"/>
      <c r="NK118" s="107"/>
      <c r="NL118" s="107"/>
      <c r="NM118" s="107"/>
      <c r="NN118" s="107"/>
      <c r="NO118" s="107"/>
      <c r="NP118" s="107"/>
      <c r="NQ118" s="107"/>
      <c r="NR118" s="107"/>
      <c r="NS118" s="107"/>
      <c r="NT118" s="107"/>
      <c r="NU118" s="107"/>
      <c r="NV118" s="107"/>
      <c r="NW118" s="107"/>
      <c r="NX118" s="107"/>
      <c r="NY118" s="107"/>
      <c r="NZ118" s="107"/>
      <c r="OA118" s="107"/>
      <c r="OB118" s="107"/>
      <c r="OC118" s="107"/>
      <c r="OD118" s="107"/>
      <c r="OE118" s="107"/>
      <c r="OF118" s="107"/>
      <c r="OG118" s="107"/>
      <c r="OH118" s="107"/>
      <c r="OI118" s="107"/>
      <c r="OJ118" s="107"/>
      <c r="OK118" s="107"/>
      <c r="OL118" s="107"/>
      <c r="OM118" s="107"/>
      <c r="ON118" s="107"/>
      <c r="OO118" s="107"/>
      <c r="OP118" s="107"/>
      <c r="OQ118" s="107"/>
      <c r="OR118" s="107"/>
      <c r="OS118" s="107"/>
      <c r="OT118" s="107"/>
      <c r="OU118" s="107"/>
      <c r="OV118" s="107"/>
      <c r="OW118" s="107"/>
      <c r="OX118" s="107"/>
      <c r="OY118" s="107"/>
      <c r="OZ118" s="107"/>
      <c r="PA118" s="107"/>
      <c r="PB118" s="107"/>
      <c r="PC118" s="107"/>
      <c r="PD118" s="107"/>
      <c r="PE118" s="107"/>
      <c r="PF118" s="107"/>
      <c r="PG118" s="107"/>
      <c r="PH118" s="107"/>
      <c r="PI118" s="107"/>
      <c r="PJ118" s="107"/>
      <c r="PK118" s="107"/>
      <c r="PL118" s="107"/>
      <c r="PM118" s="107"/>
      <c r="PN118" s="107"/>
      <c r="PO118" s="107"/>
      <c r="PP118" s="107"/>
      <c r="PQ118" s="107"/>
      <c r="PR118" s="107"/>
      <c r="PS118" s="107"/>
      <c r="PT118" s="107"/>
      <c r="PU118" s="107"/>
      <c r="PV118" s="107"/>
      <c r="PW118" s="107"/>
      <c r="PX118" s="107"/>
      <c r="PY118" s="107"/>
      <c r="PZ118" s="107"/>
      <c r="QA118" s="107"/>
      <c r="QB118" s="107"/>
      <c r="QC118" s="107"/>
      <c r="QD118" s="107"/>
      <c r="QE118" s="107"/>
      <c r="QF118" s="107"/>
      <c r="QG118" s="107"/>
      <c r="QH118" s="107"/>
      <c r="QI118" s="107"/>
      <c r="QJ118" s="107"/>
      <c r="QK118" s="107"/>
      <c r="QL118" s="107"/>
      <c r="QM118" s="107"/>
      <c r="QN118" s="107"/>
      <c r="QO118" s="107"/>
      <c r="QP118" s="107"/>
      <c r="QQ118" s="107"/>
      <c r="QR118" s="107"/>
      <c r="QS118" s="107"/>
      <c r="QT118" s="107"/>
      <c r="QU118" s="107"/>
      <c r="QV118" s="107"/>
      <c r="QW118" s="107"/>
      <c r="QX118" s="107"/>
      <c r="QY118" s="107"/>
      <c r="QZ118" s="107"/>
      <c r="RA118" s="107"/>
      <c r="RB118" s="107"/>
      <c r="RC118" s="107"/>
      <c r="RD118" s="107"/>
      <c r="RE118" s="107"/>
      <c r="RF118" s="107"/>
      <c r="RG118" s="107"/>
      <c r="RH118" s="107"/>
      <c r="RI118" s="107"/>
      <c r="RJ118" s="107"/>
      <c r="RK118" s="107"/>
      <c r="RL118" s="107"/>
      <c r="RM118" s="107"/>
      <c r="RN118" s="107"/>
      <c r="RO118" s="107"/>
      <c r="RP118" s="107"/>
      <c r="RQ118" s="107"/>
      <c r="RR118" s="107"/>
      <c r="RS118" s="107"/>
      <c r="RT118" s="107"/>
      <c r="RU118" s="107"/>
      <c r="RV118" s="107"/>
      <c r="RW118" s="107"/>
      <c r="RX118" s="107"/>
      <c r="RY118" s="107"/>
      <c r="RZ118" s="107"/>
      <c r="SA118" s="107"/>
      <c r="SB118" s="107"/>
      <c r="SC118" s="107"/>
      <c r="SD118" s="107"/>
      <c r="SE118" s="107"/>
      <c r="SF118" s="107"/>
      <c r="SG118" s="107"/>
      <c r="SH118" s="107"/>
      <c r="SI118" s="107"/>
      <c r="SJ118" s="107"/>
      <c r="SK118" s="107"/>
      <c r="SL118" s="107"/>
      <c r="SM118" s="107"/>
      <c r="SN118" s="107"/>
      <c r="SO118" s="107"/>
      <c r="SP118" s="107"/>
      <c r="SQ118" s="107"/>
      <c r="SR118" s="107"/>
      <c r="SS118" s="107"/>
      <c r="ST118" s="107"/>
      <c r="SU118" s="107"/>
      <c r="SV118" s="107"/>
      <c r="SW118" s="107"/>
      <c r="SX118" s="107"/>
      <c r="SY118" s="107"/>
      <c r="SZ118" s="107"/>
      <c r="TA118" s="107"/>
      <c r="TB118" s="107"/>
      <c r="TC118" s="107"/>
      <c r="TD118" s="107"/>
      <c r="TE118" s="107"/>
      <c r="TF118" s="107"/>
      <c r="TG118" s="107"/>
      <c r="TH118" s="107"/>
      <c r="TI118" s="107"/>
      <c r="TJ118" s="107"/>
      <c r="TK118" s="107"/>
      <c r="TL118" s="107"/>
      <c r="TM118" s="107"/>
      <c r="TN118" s="107"/>
      <c r="TO118" s="107"/>
      <c r="TP118" s="107"/>
      <c r="TQ118" s="107"/>
      <c r="TR118" s="107"/>
      <c r="TS118" s="107"/>
      <c r="TT118" s="107"/>
      <c r="TU118" s="107"/>
      <c r="TV118" s="107"/>
      <c r="TW118" s="107"/>
      <c r="TX118" s="107"/>
      <c r="TY118" s="107"/>
      <c r="TZ118" s="107"/>
      <c r="UA118" s="107"/>
      <c r="UB118" s="107"/>
      <c r="UC118" s="107"/>
      <c r="UD118" s="107"/>
      <c r="UE118" s="107"/>
      <c r="UF118" s="107"/>
      <c r="UG118" s="107"/>
      <c r="UH118" s="107"/>
      <c r="UI118" s="107"/>
      <c r="UJ118" s="107"/>
      <c r="UK118" s="107"/>
      <c r="UL118" s="107"/>
      <c r="UM118" s="107"/>
      <c r="UN118" s="107"/>
      <c r="UO118" s="107"/>
      <c r="UP118" s="107"/>
      <c r="UQ118" s="107"/>
      <c r="UR118" s="107"/>
      <c r="US118" s="107"/>
      <c r="UT118" s="107"/>
      <c r="UU118" s="107"/>
      <c r="UV118" s="107"/>
      <c r="UW118" s="107"/>
      <c r="UX118" s="107"/>
      <c r="UY118" s="107"/>
      <c r="UZ118" s="107"/>
      <c r="VA118" s="107"/>
      <c r="VB118" s="107"/>
      <c r="VC118" s="107"/>
      <c r="VD118" s="107"/>
      <c r="VE118" s="107"/>
      <c r="VF118" s="107"/>
      <c r="VG118" s="107"/>
      <c r="VH118" s="107"/>
      <c r="VI118" s="107"/>
      <c r="VJ118" s="107"/>
      <c r="VK118" s="107"/>
      <c r="VL118" s="107"/>
      <c r="VM118" s="107"/>
      <c r="VN118" s="107"/>
      <c r="VO118" s="107"/>
      <c r="VP118" s="107"/>
      <c r="VQ118" s="107"/>
      <c r="VR118" s="107"/>
      <c r="VS118" s="107"/>
      <c r="VT118" s="107"/>
      <c r="VU118" s="107"/>
      <c r="VV118" s="107"/>
      <c r="VW118" s="107"/>
      <c r="VX118" s="107"/>
      <c r="VY118" s="107"/>
      <c r="VZ118" s="107"/>
      <c r="WA118" s="107"/>
      <c r="WB118" s="107"/>
      <c r="WC118" s="107"/>
      <c r="WD118" s="107"/>
      <c r="WE118" s="107"/>
      <c r="WF118" s="107"/>
      <c r="WG118" s="107"/>
      <c r="WH118" s="107"/>
      <c r="WI118" s="107"/>
      <c r="WJ118" s="107"/>
      <c r="WK118" s="107"/>
      <c r="WL118" s="107"/>
      <c r="WM118" s="107"/>
      <c r="WN118" s="107"/>
      <c r="WO118" s="107"/>
      <c r="WP118" s="107"/>
      <c r="WQ118" s="107"/>
      <c r="WR118" s="107"/>
      <c r="WS118" s="107"/>
      <c r="WT118" s="107"/>
      <c r="WU118" s="107"/>
      <c r="WV118" s="107"/>
      <c r="WW118" s="107"/>
      <c r="WX118" s="107"/>
      <c r="WY118" s="107"/>
      <c r="WZ118" s="107"/>
      <c r="XA118" s="107"/>
      <c r="XB118" s="107"/>
      <c r="XC118" s="107"/>
      <c r="XD118" s="107"/>
      <c r="XE118" s="107"/>
      <c r="XF118" s="107"/>
      <c r="XG118" s="107"/>
      <c r="XH118" s="107"/>
      <c r="XI118" s="107"/>
      <c r="XJ118" s="107"/>
      <c r="XK118" s="107"/>
      <c r="XL118" s="107"/>
      <c r="XM118" s="107"/>
      <c r="XN118" s="107"/>
      <c r="XO118" s="107"/>
      <c r="XP118" s="107"/>
      <c r="XQ118" s="107"/>
      <c r="XR118" s="107"/>
      <c r="XS118" s="107"/>
      <c r="XT118" s="107"/>
      <c r="XU118" s="107"/>
      <c r="XV118" s="107"/>
      <c r="XW118" s="107"/>
      <c r="XX118" s="107"/>
      <c r="XY118" s="107"/>
      <c r="XZ118" s="107"/>
      <c r="YA118" s="107"/>
      <c r="YB118" s="107"/>
      <c r="YC118" s="107"/>
      <c r="YD118" s="107"/>
      <c r="YE118" s="107"/>
      <c r="YF118" s="107"/>
      <c r="YG118" s="107"/>
      <c r="YH118" s="107"/>
      <c r="YI118" s="107"/>
      <c r="YJ118" s="107"/>
      <c r="YK118" s="107"/>
      <c r="YL118" s="107"/>
      <c r="YM118" s="107"/>
      <c r="YN118" s="107"/>
      <c r="YO118" s="107"/>
      <c r="YP118" s="107"/>
      <c r="YQ118" s="107"/>
      <c r="YR118" s="107"/>
      <c r="YS118" s="107"/>
      <c r="YT118" s="107"/>
      <c r="YU118" s="107"/>
      <c r="YV118" s="107"/>
      <c r="YW118" s="107"/>
      <c r="YX118" s="107"/>
      <c r="YY118" s="107"/>
      <c r="YZ118" s="107"/>
      <c r="ZA118" s="107"/>
      <c r="ZB118" s="107"/>
      <c r="ZC118" s="107"/>
      <c r="ZD118" s="107"/>
      <c r="ZE118" s="107"/>
      <c r="ZF118" s="107"/>
      <c r="ZG118" s="107"/>
      <c r="ZH118" s="107"/>
      <c r="ZI118" s="107"/>
      <c r="ZJ118" s="107"/>
      <c r="ZK118" s="107"/>
      <c r="ZL118" s="107"/>
      <c r="ZM118" s="107"/>
      <c r="ZN118" s="107"/>
      <c r="ZO118" s="107"/>
      <c r="ZP118" s="107"/>
      <c r="ZQ118" s="107"/>
      <c r="ZR118" s="107"/>
      <c r="ZS118" s="107"/>
      <c r="ZT118" s="107"/>
      <c r="ZU118" s="107"/>
      <c r="ZV118" s="107"/>
      <c r="ZW118" s="107"/>
      <c r="ZX118" s="107"/>
      <c r="ZY118" s="107"/>
      <c r="ZZ118" s="107"/>
      <c r="AAA118" s="107"/>
      <c r="AAB118" s="107"/>
      <c r="AAC118" s="107"/>
      <c r="AAD118" s="107"/>
      <c r="AAE118" s="107"/>
      <c r="AAF118" s="107"/>
      <c r="AAG118" s="107"/>
      <c r="AAH118" s="107"/>
      <c r="AAI118" s="107"/>
      <c r="AAJ118" s="107"/>
      <c r="AAK118" s="107"/>
      <c r="AAL118" s="107"/>
      <c r="AAM118" s="107"/>
      <c r="AAN118" s="107"/>
      <c r="AAO118" s="107"/>
      <c r="AAP118" s="107"/>
      <c r="AAQ118" s="107"/>
      <c r="AAR118" s="107"/>
      <c r="AAS118" s="107"/>
      <c r="AAT118" s="107"/>
      <c r="AAU118" s="107"/>
      <c r="AAV118" s="107"/>
      <c r="AAW118" s="107"/>
      <c r="AAX118" s="107"/>
      <c r="AAY118" s="107"/>
      <c r="AAZ118" s="107"/>
      <c r="ABA118" s="107"/>
      <c r="ABB118" s="107"/>
      <c r="ABC118" s="107"/>
      <c r="ABD118" s="107"/>
      <c r="ABE118" s="107"/>
      <c r="ABF118" s="107"/>
      <c r="ABG118" s="107"/>
      <c r="ABH118" s="107"/>
      <c r="ABI118" s="107"/>
      <c r="ABJ118" s="107"/>
      <c r="ABK118" s="107"/>
      <c r="ABL118" s="107"/>
      <c r="ABM118" s="107"/>
      <c r="ABN118" s="107"/>
      <c r="ABO118" s="107"/>
      <c r="ABP118" s="107"/>
      <c r="ABQ118" s="107"/>
      <c r="ABR118" s="107"/>
      <c r="ABS118" s="107"/>
      <c r="ABT118" s="107"/>
      <c r="ABU118" s="107"/>
      <c r="ABV118" s="107"/>
      <c r="ABW118" s="107"/>
      <c r="ABX118" s="107"/>
      <c r="ABY118" s="107"/>
      <c r="ABZ118" s="107"/>
      <c r="ACA118" s="107"/>
      <c r="ACB118" s="107"/>
      <c r="ACC118" s="107"/>
      <c r="ACD118" s="107"/>
      <c r="ACE118" s="107"/>
      <c r="ACF118" s="107"/>
      <c r="ACG118" s="107"/>
      <c r="ACH118" s="107"/>
      <c r="ACI118" s="107"/>
      <c r="ACJ118" s="107"/>
      <c r="ACK118" s="107"/>
      <c r="ACL118" s="107"/>
      <c r="ACM118" s="107"/>
      <c r="ACN118" s="107"/>
      <c r="ACO118" s="107"/>
      <c r="ACP118" s="107"/>
      <c r="ACQ118" s="107"/>
      <c r="ACR118" s="107"/>
      <c r="ACS118" s="107"/>
      <c r="ACT118" s="107"/>
      <c r="ACU118" s="107"/>
      <c r="ACV118" s="107"/>
      <c r="ACW118" s="107"/>
      <c r="ACX118" s="107"/>
      <c r="ACY118" s="107"/>
      <c r="ACZ118" s="107"/>
      <c r="ADA118" s="107"/>
      <c r="ADB118" s="107"/>
      <c r="ADC118" s="107"/>
      <c r="ADD118" s="107"/>
      <c r="ADE118" s="107"/>
      <c r="ADF118" s="107"/>
      <c r="ADG118" s="107"/>
      <c r="ADH118" s="107"/>
      <c r="ADI118" s="107"/>
      <c r="ADJ118" s="107"/>
      <c r="ADK118" s="107"/>
      <c r="ADL118" s="107"/>
      <c r="ADM118" s="107"/>
      <c r="ADN118" s="107"/>
      <c r="ADO118" s="107"/>
      <c r="ADP118" s="107"/>
      <c r="ADQ118" s="107"/>
      <c r="ADR118" s="107"/>
      <c r="ADS118" s="107"/>
      <c r="ADT118" s="107"/>
      <c r="ADU118" s="107"/>
      <c r="ADV118" s="107"/>
      <c r="ADW118" s="107"/>
      <c r="ADX118" s="107"/>
      <c r="ADY118" s="107"/>
      <c r="ADZ118" s="107"/>
      <c r="AEA118" s="107"/>
      <c r="AEB118" s="107"/>
      <c r="AEC118" s="107"/>
      <c r="AED118" s="107"/>
      <c r="AEE118" s="107"/>
      <c r="AEF118" s="107"/>
      <c r="AEG118" s="107"/>
      <c r="AEH118" s="107"/>
      <c r="AEI118" s="107"/>
      <c r="AEJ118" s="107"/>
      <c r="AEK118" s="107"/>
      <c r="AEL118" s="107"/>
      <c r="AEM118" s="107"/>
      <c r="AEN118" s="107"/>
      <c r="AEO118" s="107"/>
      <c r="AEP118" s="107"/>
      <c r="AEQ118" s="107"/>
      <c r="AER118" s="107"/>
      <c r="AES118" s="107"/>
      <c r="AET118" s="107"/>
      <c r="AEU118" s="107"/>
      <c r="AEV118" s="107"/>
      <c r="AEW118" s="107"/>
      <c r="AEX118" s="107"/>
      <c r="AEY118" s="107"/>
      <c r="AEZ118" s="107"/>
      <c r="AFA118" s="107"/>
      <c r="AFB118" s="107"/>
      <c r="AFC118" s="107"/>
      <c r="AFD118" s="107"/>
      <c r="AFE118" s="107"/>
      <c r="AFF118" s="107"/>
      <c r="AFG118" s="107"/>
      <c r="AFH118" s="107"/>
      <c r="AFI118" s="107"/>
      <c r="AFJ118" s="107"/>
      <c r="AFK118" s="107"/>
      <c r="AFL118" s="107"/>
      <c r="AFM118" s="107"/>
      <c r="AFN118" s="107"/>
      <c r="AFO118" s="107"/>
      <c r="AFP118" s="107"/>
      <c r="AFQ118" s="107"/>
      <c r="AFR118" s="107"/>
      <c r="AFS118" s="107"/>
      <c r="AFT118" s="107"/>
      <c r="AFU118" s="107"/>
      <c r="AFV118" s="107"/>
      <c r="AFW118" s="107"/>
      <c r="AFX118" s="107"/>
      <c r="AFY118" s="107"/>
      <c r="AFZ118" s="107"/>
      <c r="AGA118" s="107"/>
      <c r="AGB118" s="107"/>
      <c r="AGC118" s="107"/>
      <c r="AGD118" s="107"/>
      <c r="AGE118" s="107"/>
      <c r="AGF118" s="107"/>
      <c r="AGG118" s="107"/>
      <c r="AGH118" s="107"/>
      <c r="AGI118" s="107"/>
      <c r="AGJ118" s="107"/>
      <c r="AGK118" s="107"/>
      <c r="AGL118" s="107"/>
      <c r="AGM118" s="107"/>
      <c r="AGN118" s="107"/>
      <c r="AGO118" s="107"/>
      <c r="AGP118" s="107"/>
      <c r="AGQ118" s="107"/>
      <c r="AGR118" s="107"/>
      <c r="AGS118" s="107"/>
      <c r="AGT118" s="107"/>
      <c r="AGU118" s="107"/>
      <c r="AGV118" s="107"/>
      <c r="AGW118" s="107"/>
      <c r="AGX118" s="107"/>
      <c r="AGY118" s="107"/>
      <c r="AGZ118" s="107"/>
      <c r="AHA118" s="107"/>
      <c r="AHB118" s="107"/>
      <c r="AHC118" s="107"/>
      <c r="AHD118" s="107"/>
      <c r="AHE118" s="107"/>
      <c r="AHF118" s="107"/>
      <c r="AHG118" s="107"/>
      <c r="AHH118" s="107"/>
      <c r="AHI118" s="107"/>
      <c r="AHJ118" s="107"/>
      <c r="AHK118" s="107"/>
      <c r="AHL118" s="107"/>
      <c r="AHM118" s="107"/>
      <c r="AHN118" s="107"/>
      <c r="AHO118" s="107"/>
      <c r="AHP118" s="107"/>
      <c r="AHQ118" s="107"/>
      <c r="AHR118" s="107"/>
      <c r="AHS118" s="107"/>
      <c r="AHT118" s="107"/>
      <c r="AHU118" s="107"/>
      <c r="AHV118" s="107"/>
      <c r="AHW118" s="107"/>
      <c r="AHX118" s="107"/>
      <c r="AHY118" s="107"/>
      <c r="AHZ118" s="107"/>
      <c r="AIA118" s="107"/>
      <c r="AIB118" s="107"/>
      <c r="AIC118" s="107"/>
      <c r="AID118" s="107"/>
      <c r="AIE118" s="107"/>
      <c r="AIF118" s="107"/>
      <c r="AIG118" s="107"/>
      <c r="AIH118" s="107"/>
      <c r="AII118" s="107"/>
      <c r="AIJ118" s="107"/>
      <c r="AIK118" s="107"/>
      <c r="AIL118" s="107"/>
      <c r="AIM118" s="107"/>
      <c r="AIN118" s="107"/>
    </row>
    <row r="119" spans="1:924" s="86" customFormat="1" ht="18.75" customHeight="1" x14ac:dyDescent="0.3">
      <c r="A119" s="137"/>
      <c r="B119" s="94">
        <v>355422075115391</v>
      </c>
      <c r="C119" s="95" t="s">
        <v>134</v>
      </c>
      <c r="D119" s="95" t="s">
        <v>35</v>
      </c>
      <c r="E119" s="95" t="s">
        <v>36</v>
      </c>
      <c r="F119" s="96" t="s">
        <v>36</v>
      </c>
      <c r="G119" s="62">
        <f t="shared" si="6"/>
        <v>1</v>
      </c>
      <c r="H119" s="129"/>
      <c r="I119" s="95" t="s">
        <v>12</v>
      </c>
      <c r="J119" s="95">
        <f t="shared" si="9"/>
        <v>0</v>
      </c>
      <c r="K119" s="129"/>
      <c r="L119" s="96" t="s">
        <v>36</v>
      </c>
      <c r="M119" s="62" t="s">
        <v>12</v>
      </c>
      <c r="N119" s="62">
        <f t="shared" si="5"/>
        <v>0</v>
      </c>
      <c r="O119" s="129"/>
      <c r="P119" s="62"/>
      <c r="Q119" s="62"/>
      <c r="R119" s="62" t="s">
        <v>470</v>
      </c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0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107"/>
      <c r="CU119" s="107"/>
      <c r="CV119" s="107"/>
      <c r="CW119" s="107"/>
      <c r="CX119" s="107"/>
      <c r="CY119" s="107"/>
      <c r="CZ119" s="107"/>
      <c r="DA119" s="107"/>
      <c r="DB119" s="107"/>
      <c r="DC119" s="107"/>
      <c r="DD119" s="107"/>
      <c r="DE119" s="107"/>
      <c r="DF119" s="107"/>
      <c r="DG119" s="107"/>
      <c r="DH119" s="107"/>
      <c r="DI119" s="107"/>
      <c r="DJ119" s="107"/>
      <c r="DK119" s="107"/>
      <c r="DL119" s="107"/>
      <c r="DM119" s="107"/>
      <c r="DN119" s="107"/>
      <c r="DO119" s="107"/>
      <c r="DP119" s="107"/>
      <c r="DQ119" s="107"/>
      <c r="DR119" s="107"/>
      <c r="DS119" s="107"/>
      <c r="DT119" s="107"/>
      <c r="DU119" s="107"/>
      <c r="DV119" s="107"/>
      <c r="DW119" s="107"/>
      <c r="DX119" s="107"/>
      <c r="DY119" s="107"/>
      <c r="DZ119" s="107"/>
      <c r="EA119" s="107"/>
      <c r="EB119" s="107"/>
      <c r="EC119" s="107"/>
      <c r="ED119" s="107"/>
      <c r="EE119" s="107"/>
      <c r="EF119" s="107"/>
      <c r="EG119" s="107"/>
      <c r="EH119" s="107"/>
      <c r="EI119" s="107"/>
      <c r="EJ119" s="107"/>
      <c r="EK119" s="107"/>
      <c r="EL119" s="107"/>
      <c r="EM119" s="107"/>
      <c r="EN119" s="107"/>
      <c r="EO119" s="107"/>
      <c r="EP119" s="107"/>
      <c r="EQ119" s="107"/>
      <c r="ER119" s="107"/>
      <c r="ES119" s="107"/>
      <c r="ET119" s="107"/>
      <c r="EU119" s="107"/>
      <c r="EV119" s="107"/>
      <c r="EW119" s="107"/>
      <c r="EX119" s="107"/>
      <c r="EY119" s="107"/>
      <c r="EZ119" s="107"/>
      <c r="FA119" s="107"/>
      <c r="FB119" s="107"/>
      <c r="FC119" s="107"/>
      <c r="FD119" s="107"/>
      <c r="FE119" s="107"/>
      <c r="FF119" s="107"/>
      <c r="FG119" s="107"/>
      <c r="FH119" s="107"/>
      <c r="FI119" s="107"/>
      <c r="FJ119" s="107"/>
      <c r="FK119" s="107"/>
      <c r="FL119" s="107"/>
      <c r="FM119" s="107"/>
      <c r="FN119" s="107"/>
      <c r="FO119" s="107"/>
      <c r="FP119" s="107"/>
      <c r="FQ119" s="107"/>
      <c r="FR119" s="107"/>
      <c r="FS119" s="107"/>
      <c r="FT119" s="107"/>
      <c r="FU119" s="107"/>
      <c r="FV119" s="107"/>
      <c r="FW119" s="107"/>
      <c r="FX119" s="107"/>
      <c r="FY119" s="107"/>
      <c r="FZ119" s="107"/>
      <c r="GA119" s="107"/>
      <c r="GB119" s="107"/>
      <c r="GC119" s="107"/>
      <c r="GD119" s="107"/>
      <c r="GE119" s="107"/>
      <c r="GF119" s="107"/>
      <c r="GG119" s="107"/>
      <c r="GH119" s="107"/>
      <c r="GI119" s="107"/>
      <c r="GJ119" s="107"/>
      <c r="GK119" s="107"/>
      <c r="GL119" s="107"/>
      <c r="GM119" s="107"/>
      <c r="GN119" s="107"/>
      <c r="GO119" s="107"/>
      <c r="GP119" s="107"/>
      <c r="GQ119" s="107"/>
      <c r="GR119" s="107"/>
      <c r="GS119" s="107"/>
      <c r="GT119" s="107"/>
      <c r="GU119" s="107"/>
      <c r="GV119" s="107"/>
      <c r="GW119" s="107"/>
      <c r="GX119" s="107"/>
      <c r="GY119" s="107"/>
      <c r="GZ119" s="107"/>
      <c r="HA119" s="107"/>
      <c r="HB119" s="107"/>
      <c r="HC119" s="107"/>
      <c r="HD119" s="107"/>
      <c r="HE119" s="107"/>
      <c r="HF119" s="107"/>
      <c r="HG119" s="107"/>
      <c r="HH119" s="107"/>
      <c r="HI119" s="107"/>
      <c r="HJ119" s="107"/>
      <c r="HK119" s="107"/>
      <c r="HL119" s="107"/>
      <c r="HM119" s="107"/>
      <c r="HN119" s="107"/>
      <c r="HO119" s="107"/>
      <c r="HP119" s="107"/>
      <c r="HQ119" s="107"/>
      <c r="HR119" s="107"/>
      <c r="HS119" s="107"/>
      <c r="HT119" s="107"/>
      <c r="HU119" s="107"/>
      <c r="HV119" s="107"/>
      <c r="HW119" s="107"/>
      <c r="HX119" s="107"/>
      <c r="HY119" s="107"/>
      <c r="HZ119" s="107"/>
      <c r="IA119" s="107"/>
      <c r="IB119" s="107"/>
      <c r="IC119" s="107"/>
      <c r="ID119" s="107"/>
      <c r="IE119" s="107"/>
      <c r="IF119" s="107"/>
      <c r="IG119" s="107"/>
      <c r="IH119" s="107"/>
      <c r="II119" s="107"/>
      <c r="IJ119" s="107"/>
      <c r="IK119" s="107"/>
      <c r="IL119" s="107"/>
      <c r="IM119" s="107"/>
      <c r="IN119" s="107"/>
      <c r="IO119" s="107"/>
      <c r="IP119" s="107"/>
      <c r="IQ119" s="107"/>
      <c r="IR119" s="107"/>
      <c r="IS119" s="107"/>
      <c r="IT119" s="107"/>
      <c r="IU119" s="107"/>
      <c r="IV119" s="107"/>
      <c r="IW119" s="107"/>
      <c r="IX119" s="107"/>
      <c r="IY119" s="107"/>
      <c r="IZ119" s="107"/>
      <c r="JA119" s="107"/>
      <c r="JB119" s="107"/>
      <c r="JC119" s="107"/>
      <c r="JD119" s="107"/>
      <c r="JE119" s="107"/>
      <c r="JF119" s="107"/>
      <c r="JG119" s="107"/>
      <c r="JH119" s="107"/>
      <c r="JI119" s="107"/>
      <c r="JJ119" s="107"/>
      <c r="JK119" s="107"/>
      <c r="JL119" s="107"/>
      <c r="JM119" s="107"/>
      <c r="JN119" s="107"/>
      <c r="JO119" s="107"/>
      <c r="JP119" s="107"/>
      <c r="JQ119" s="107"/>
      <c r="JR119" s="107"/>
      <c r="JS119" s="107"/>
      <c r="JT119" s="107"/>
      <c r="JU119" s="107"/>
      <c r="JV119" s="107"/>
      <c r="JW119" s="107"/>
      <c r="JX119" s="107"/>
      <c r="JY119" s="107"/>
      <c r="JZ119" s="107"/>
      <c r="KA119" s="107"/>
      <c r="KB119" s="107"/>
      <c r="KC119" s="107"/>
      <c r="KD119" s="107"/>
      <c r="KE119" s="107"/>
      <c r="KF119" s="107"/>
      <c r="KG119" s="107"/>
      <c r="KH119" s="107"/>
      <c r="KI119" s="107"/>
      <c r="KJ119" s="107"/>
      <c r="KK119" s="107"/>
      <c r="KL119" s="107"/>
      <c r="KM119" s="107"/>
      <c r="KN119" s="107"/>
      <c r="KO119" s="107"/>
      <c r="KP119" s="107"/>
      <c r="KQ119" s="107"/>
      <c r="KR119" s="107"/>
      <c r="KS119" s="107"/>
      <c r="KT119" s="107"/>
      <c r="KU119" s="107"/>
      <c r="KV119" s="107"/>
      <c r="KW119" s="107"/>
      <c r="KX119" s="107"/>
      <c r="KY119" s="107"/>
      <c r="KZ119" s="107"/>
      <c r="LA119" s="107"/>
      <c r="LB119" s="107"/>
      <c r="LC119" s="107"/>
      <c r="LD119" s="107"/>
      <c r="LE119" s="107"/>
      <c r="LF119" s="107"/>
      <c r="LG119" s="107"/>
      <c r="LH119" s="107"/>
      <c r="LI119" s="107"/>
      <c r="LJ119" s="107"/>
      <c r="LK119" s="107"/>
      <c r="LL119" s="107"/>
      <c r="LM119" s="107"/>
      <c r="LN119" s="107"/>
      <c r="LO119" s="107"/>
      <c r="LP119" s="107"/>
      <c r="LQ119" s="107"/>
      <c r="LR119" s="107"/>
      <c r="LS119" s="107"/>
      <c r="LT119" s="107"/>
      <c r="LU119" s="107"/>
      <c r="LV119" s="107"/>
      <c r="LW119" s="107"/>
      <c r="LX119" s="107"/>
      <c r="LY119" s="107"/>
      <c r="LZ119" s="107"/>
      <c r="MA119" s="107"/>
      <c r="MB119" s="107"/>
      <c r="MC119" s="107"/>
      <c r="MD119" s="107"/>
      <c r="ME119" s="107"/>
      <c r="MF119" s="107"/>
      <c r="MG119" s="107"/>
      <c r="MH119" s="107"/>
      <c r="MI119" s="107"/>
      <c r="MJ119" s="107"/>
      <c r="MK119" s="107"/>
      <c r="ML119" s="107"/>
      <c r="MM119" s="107"/>
      <c r="MN119" s="107"/>
      <c r="MO119" s="107"/>
      <c r="MP119" s="107"/>
      <c r="MQ119" s="107"/>
      <c r="MR119" s="107"/>
      <c r="MS119" s="107"/>
      <c r="MT119" s="107"/>
      <c r="MU119" s="107"/>
      <c r="MV119" s="107"/>
      <c r="MW119" s="107"/>
      <c r="MX119" s="107"/>
      <c r="MY119" s="107"/>
      <c r="MZ119" s="107"/>
      <c r="NA119" s="107"/>
      <c r="NB119" s="107"/>
      <c r="NC119" s="107"/>
      <c r="ND119" s="107"/>
      <c r="NE119" s="107"/>
      <c r="NF119" s="107"/>
      <c r="NG119" s="107"/>
      <c r="NH119" s="107"/>
      <c r="NI119" s="107"/>
      <c r="NJ119" s="107"/>
      <c r="NK119" s="107"/>
      <c r="NL119" s="107"/>
      <c r="NM119" s="107"/>
      <c r="NN119" s="107"/>
      <c r="NO119" s="107"/>
      <c r="NP119" s="107"/>
      <c r="NQ119" s="107"/>
      <c r="NR119" s="107"/>
      <c r="NS119" s="107"/>
      <c r="NT119" s="107"/>
      <c r="NU119" s="107"/>
      <c r="NV119" s="107"/>
      <c r="NW119" s="107"/>
      <c r="NX119" s="107"/>
      <c r="NY119" s="107"/>
      <c r="NZ119" s="107"/>
      <c r="OA119" s="107"/>
      <c r="OB119" s="107"/>
      <c r="OC119" s="107"/>
      <c r="OD119" s="107"/>
      <c r="OE119" s="107"/>
      <c r="OF119" s="107"/>
      <c r="OG119" s="107"/>
      <c r="OH119" s="107"/>
      <c r="OI119" s="107"/>
      <c r="OJ119" s="107"/>
      <c r="OK119" s="107"/>
      <c r="OL119" s="107"/>
      <c r="OM119" s="107"/>
      <c r="ON119" s="107"/>
      <c r="OO119" s="107"/>
      <c r="OP119" s="107"/>
      <c r="OQ119" s="107"/>
      <c r="OR119" s="107"/>
      <c r="OS119" s="107"/>
      <c r="OT119" s="107"/>
      <c r="OU119" s="107"/>
      <c r="OV119" s="107"/>
      <c r="OW119" s="107"/>
      <c r="OX119" s="107"/>
      <c r="OY119" s="107"/>
      <c r="OZ119" s="107"/>
      <c r="PA119" s="107"/>
      <c r="PB119" s="107"/>
      <c r="PC119" s="107"/>
      <c r="PD119" s="107"/>
      <c r="PE119" s="107"/>
      <c r="PF119" s="107"/>
      <c r="PG119" s="107"/>
      <c r="PH119" s="107"/>
      <c r="PI119" s="107"/>
      <c r="PJ119" s="107"/>
      <c r="PK119" s="107"/>
      <c r="PL119" s="107"/>
      <c r="PM119" s="107"/>
      <c r="PN119" s="107"/>
      <c r="PO119" s="107"/>
      <c r="PP119" s="107"/>
      <c r="PQ119" s="107"/>
      <c r="PR119" s="107"/>
      <c r="PS119" s="107"/>
      <c r="PT119" s="107"/>
      <c r="PU119" s="107"/>
      <c r="PV119" s="107"/>
      <c r="PW119" s="107"/>
      <c r="PX119" s="107"/>
      <c r="PY119" s="107"/>
      <c r="PZ119" s="107"/>
      <c r="QA119" s="107"/>
      <c r="QB119" s="107"/>
      <c r="QC119" s="107"/>
      <c r="QD119" s="107"/>
      <c r="QE119" s="107"/>
      <c r="QF119" s="107"/>
      <c r="QG119" s="107"/>
      <c r="QH119" s="107"/>
      <c r="QI119" s="107"/>
      <c r="QJ119" s="107"/>
      <c r="QK119" s="107"/>
      <c r="QL119" s="107"/>
      <c r="QM119" s="107"/>
      <c r="QN119" s="107"/>
      <c r="QO119" s="107"/>
      <c r="QP119" s="107"/>
      <c r="QQ119" s="107"/>
      <c r="QR119" s="107"/>
      <c r="QS119" s="107"/>
      <c r="QT119" s="107"/>
      <c r="QU119" s="107"/>
      <c r="QV119" s="107"/>
      <c r="QW119" s="107"/>
      <c r="QX119" s="107"/>
      <c r="QY119" s="107"/>
      <c r="QZ119" s="107"/>
      <c r="RA119" s="107"/>
      <c r="RB119" s="107"/>
      <c r="RC119" s="107"/>
      <c r="RD119" s="107"/>
      <c r="RE119" s="107"/>
      <c r="RF119" s="107"/>
      <c r="RG119" s="107"/>
      <c r="RH119" s="107"/>
      <c r="RI119" s="107"/>
      <c r="RJ119" s="107"/>
      <c r="RK119" s="107"/>
      <c r="RL119" s="107"/>
      <c r="RM119" s="107"/>
      <c r="RN119" s="107"/>
      <c r="RO119" s="107"/>
      <c r="RP119" s="107"/>
      <c r="RQ119" s="107"/>
      <c r="RR119" s="107"/>
      <c r="RS119" s="107"/>
      <c r="RT119" s="107"/>
      <c r="RU119" s="107"/>
      <c r="RV119" s="107"/>
      <c r="RW119" s="107"/>
      <c r="RX119" s="107"/>
      <c r="RY119" s="107"/>
      <c r="RZ119" s="107"/>
      <c r="SA119" s="107"/>
      <c r="SB119" s="107"/>
      <c r="SC119" s="107"/>
      <c r="SD119" s="107"/>
      <c r="SE119" s="107"/>
      <c r="SF119" s="107"/>
      <c r="SG119" s="107"/>
      <c r="SH119" s="107"/>
      <c r="SI119" s="107"/>
      <c r="SJ119" s="107"/>
      <c r="SK119" s="107"/>
      <c r="SL119" s="107"/>
      <c r="SM119" s="107"/>
      <c r="SN119" s="107"/>
      <c r="SO119" s="107"/>
      <c r="SP119" s="107"/>
      <c r="SQ119" s="107"/>
      <c r="SR119" s="107"/>
      <c r="SS119" s="107"/>
      <c r="ST119" s="107"/>
      <c r="SU119" s="107"/>
      <c r="SV119" s="107"/>
      <c r="SW119" s="107"/>
      <c r="SX119" s="107"/>
      <c r="SY119" s="107"/>
      <c r="SZ119" s="107"/>
      <c r="TA119" s="107"/>
      <c r="TB119" s="107"/>
      <c r="TC119" s="107"/>
      <c r="TD119" s="107"/>
      <c r="TE119" s="107"/>
      <c r="TF119" s="107"/>
      <c r="TG119" s="107"/>
      <c r="TH119" s="107"/>
      <c r="TI119" s="107"/>
      <c r="TJ119" s="107"/>
      <c r="TK119" s="107"/>
      <c r="TL119" s="107"/>
      <c r="TM119" s="107"/>
      <c r="TN119" s="107"/>
      <c r="TO119" s="107"/>
      <c r="TP119" s="107"/>
      <c r="TQ119" s="107"/>
      <c r="TR119" s="107"/>
      <c r="TS119" s="107"/>
      <c r="TT119" s="107"/>
      <c r="TU119" s="107"/>
      <c r="TV119" s="107"/>
      <c r="TW119" s="107"/>
      <c r="TX119" s="107"/>
      <c r="TY119" s="107"/>
      <c r="TZ119" s="107"/>
      <c r="UA119" s="107"/>
      <c r="UB119" s="107"/>
      <c r="UC119" s="107"/>
      <c r="UD119" s="107"/>
      <c r="UE119" s="107"/>
      <c r="UF119" s="107"/>
      <c r="UG119" s="107"/>
      <c r="UH119" s="107"/>
      <c r="UI119" s="107"/>
      <c r="UJ119" s="107"/>
      <c r="UK119" s="107"/>
      <c r="UL119" s="107"/>
      <c r="UM119" s="107"/>
      <c r="UN119" s="107"/>
      <c r="UO119" s="107"/>
      <c r="UP119" s="107"/>
      <c r="UQ119" s="107"/>
      <c r="UR119" s="107"/>
      <c r="US119" s="107"/>
      <c r="UT119" s="107"/>
      <c r="UU119" s="107"/>
      <c r="UV119" s="107"/>
      <c r="UW119" s="107"/>
      <c r="UX119" s="107"/>
      <c r="UY119" s="107"/>
      <c r="UZ119" s="107"/>
      <c r="VA119" s="107"/>
      <c r="VB119" s="107"/>
      <c r="VC119" s="107"/>
      <c r="VD119" s="107"/>
      <c r="VE119" s="107"/>
      <c r="VF119" s="107"/>
      <c r="VG119" s="107"/>
      <c r="VH119" s="107"/>
      <c r="VI119" s="107"/>
      <c r="VJ119" s="107"/>
      <c r="VK119" s="107"/>
      <c r="VL119" s="107"/>
      <c r="VM119" s="107"/>
      <c r="VN119" s="107"/>
      <c r="VO119" s="107"/>
      <c r="VP119" s="107"/>
      <c r="VQ119" s="107"/>
      <c r="VR119" s="107"/>
      <c r="VS119" s="107"/>
      <c r="VT119" s="107"/>
      <c r="VU119" s="107"/>
      <c r="VV119" s="107"/>
      <c r="VW119" s="107"/>
      <c r="VX119" s="107"/>
      <c r="VY119" s="107"/>
      <c r="VZ119" s="107"/>
      <c r="WA119" s="107"/>
      <c r="WB119" s="107"/>
      <c r="WC119" s="107"/>
      <c r="WD119" s="107"/>
      <c r="WE119" s="107"/>
      <c r="WF119" s="107"/>
      <c r="WG119" s="107"/>
      <c r="WH119" s="107"/>
      <c r="WI119" s="107"/>
      <c r="WJ119" s="107"/>
      <c r="WK119" s="107"/>
      <c r="WL119" s="107"/>
      <c r="WM119" s="107"/>
      <c r="WN119" s="107"/>
      <c r="WO119" s="107"/>
      <c r="WP119" s="107"/>
      <c r="WQ119" s="107"/>
      <c r="WR119" s="107"/>
      <c r="WS119" s="107"/>
      <c r="WT119" s="107"/>
      <c r="WU119" s="107"/>
      <c r="WV119" s="107"/>
      <c r="WW119" s="107"/>
      <c r="WX119" s="107"/>
      <c r="WY119" s="107"/>
      <c r="WZ119" s="107"/>
      <c r="XA119" s="107"/>
      <c r="XB119" s="107"/>
      <c r="XC119" s="107"/>
      <c r="XD119" s="107"/>
      <c r="XE119" s="107"/>
      <c r="XF119" s="107"/>
      <c r="XG119" s="107"/>
      <c r="XH119" s="107"/>
      <c r="XI119" s="107"/>
      <c r="XJ119" s="107"/>
      <c r="XK119" s="107"/>
      <c r="XL119" s="107"/>
      <c r="XM119" s="107"/>
      <c r="XN119" s="107"/>
      <c r="XO119" s="107"/>
      <c r="XP119" s="107"/>
      <c r="XQ119" s="107"/>
      <c r="XR119" s="107"/>
      <c r="XS119" s="107"/>
      <c r="XT119" s="107"/>
      <c r="XU119" s="107"/>
      <c r="XV119" s="107"/>
      <c r="XW119" s="107"/>
      <c r="XX119" s="107"/>
      <c r="XY119" s="107"/>
      <c r="XZ119" s="107"/>
      <c r="YA119" s="107"/>
      <c r="YB119" s="107"/>
      <c r="YC119" s="107"/>
      <c r="YD119" s="107"/>
      <c r="YE119" s="107"/>
      <c r="YF119" s="107"/>
      <c r="YG119" s="107"/>
      <c r="YH119" s="107"/>
      <c r="YI119" s="107"/>
      <c r="YJ119" s="107"/>
      <c r="YK119" s="107"/>
      <c r="YL119" s="107"/>
      <c r="YM119" s="107"/>
      <c r="YN119" s="107"/>
      <c r="YO119" s="107"/>
      <c r="YP119" s="107"/>
      <c r="YQ119" s="107"/>
      <c r="YR119" s="107"/>
      <c r="YS119" s="107"/>
      <c r="YT119" s="107"/>
      <c r="YU119" s="107"/>
      <c r="YV119" s="107"/>
      <c r="YW119" s="107"/>
      <c r="YX119" s="107"/>
      <c r="YY119" s="107"/>
      <c r="YZ119" s="107"/>
      <c r="ZA119" s="107"/>
      <c r="ZB119" s="107"/>
      <c r="ZC119" s="107"/>
      <c r="ZD119" s="107"/>
      <c r="ZE119" s="107"/>
      <c r="ZF119" s="107"/>
      <c r="ZG119" s="107"/>
      <c r="ZH119" s="107"/>
      <c r="ZI119" s="107"/>
      <c r="ZJ119" s="107"/>
      <c r="ZK119" s="107"/>
      <c r="ZL119" s="107"/>
      <c r="ZM119" s="107"/>
      <c r="ZN119" s="107"/>
      <c r="ZO119" s="107"/>
      <c r="ZP119" s="107"/>
      <c r="ZQ119" s="107"/>
      <c r="ZR119" s="107"/>
      <c r="ZS119" s="107"/>
      <c r="ZT119" s="107"/>
      <c r="ZU119" s="107"/>
      <c r="ZV119" s="107"/>
      <c r="ZW119" s="107"/>
      <c r="ZX119" s="107"/>
      <c r="ZY119" s="107"/>
      <c r="ZZ119" s="107"/>
      <c r="AAA119" s="107"/>
      <c r="AAB119" s="107"/>
      <c r="AAC119" s="107"/>
      <c r="AAD119" s="107"/>
      <c r="AAE119" s="107"/>
      <c r="AAF119" s="107"/>
      <c r="AAG119" s="107"/>
      <c r="AAH119" s="107"/>
      <c r="AAI119" s="107"/>
      <c r="AAJ119" s="107"/>
      <c r="AAK119" s="107"/>
      <c r="AAL119" s="107"/>
      <c r="AAM119" s="107"/>
      <c r="AAN119" s="107"/>
      <c r="AAO119" s="107"/>
      <c r="AAP119" s="107"/>
      <c r="AAQ119" s="107"/>
      <c r="AAR119" s="107"/>
      <c r="AAS119" s="107"/>
      <c r="AAT119" s="107"/>
      <c r="AAU119" s="107"/>
      <c r="AAV119" s="107"/>
      <c r="AAW119" s="107"/>
      <c r="AAX119" s="107"/>
      <c r="AAY119" s="107"/>
      <c r="AAZ119" s="107"/>
      <c r="ABA119" s="107"/>
      <c r="ABB119" s="107"/>
      <c r="ABC119" s="107"/>
      <c r="ABD119" s="107"/>
      <c r="ABE119" s="107"/>
      <c r="ABF119" s="107"/>
      <c r="ABG119" s="107"/>
      <c r="ABH119" s="107"/>
      <c r="ABI119" s="107"/>
      <c r="ABJ119" s="107"/>
      <c r="ABK119" s="107"/>
      <c r="ABL119" s="107"/>
      <c r="ABM119" s="107"/>
      <c r="ABN119" s="107"/>
      <c r="ABO119" s="107"/>
      <c r="ABP119" s="107"/>
      <c r="ABQ119" s="107"/>
      <c r="ABR119" s="107"/>
      <c r="ABS119" s="107"/>
      <c r="ABT119" s="107"/>
      <c r="ABU119" s="107"/>
      <c r="ABV119" s="107"/>
      <c r="ABW119" s="107"/>
      <c r="ABX119" s="107"/>
      <c r="ABY119" s="107"/>
      <c r="ABZ119" s="107"/>
      <c r="ACA119" s="107"/>
      <c r="ACB119" s="107"/>
      <c r="ACC119" s="107"/>
      <c r="ACD119" s="107"/>
      <c r="ACE119" s="107"/>
      <c r="ACF119" s="107"/>
      <c r="ACG119" s="107"/>
      <c r="ACH119" s="107"/>
      <c r="ACI119" s="107"/>
      <c r="ACJ119" s="107"/>
      <c r="ACK119" s="107"/>
      <c r="ACL119" s="107"/>
      <c r="ACM119" s="107"/>
      <c r="ACN119" s="107"/>
      <c r="ACO119" s="107"/>
      <c r="ACP119" s="107"/>
      <c r="ACQ119" s="107"/>
      <c r="ACR119" s="107"/>
      <c r="ACS119" s="107"/>
      <c r="ACT119" s="107"/>
      <c r="ACU119" s="107"/>
      <c r="ACV119" s="107"/>
      <c r="ACW119" s="107"/>
      <c r="ACX119" s="107"/>
      <c r="ACY119" s="107"/>
      <c r="ACZ119" s="107"/>
      <c r="ADA119" s="107"/>
      <c r="ADB119" s="107"/>
      <c r="ADC119" s="107"/>
      <c r="ADD119" s="107"/>
      <c r="ADE119" s="107"/>
      <c r="ADF119" s="107"/>
      <c r="ADG119" s="107"/>
      <c r="ADH119" s="107"/>
      <c r="ADI119" s="107"/>
      <c r="ADJ119" s="107"/>
      <c r="ADK119" s="107"/>
      <c r="ADL119" s="107"/>
      <c r="ADM119" s="107"/>
      <c r="ADN119" s="107"/>
      <c r="ADO119" s="107"/>
      <c r="ADP119" s="107"/>
      <c r="ADQ119" s="107"/>
      <c r="ADR119" s="107"/>
      <c r="ADS119" s="107"/>
      <c r="ADT119" s="107"/>
      <c r="ADU119" s="107"/>
      <c r="ADV119" s="107"/>
      <c r="ADW119" s="107"/>
      <c r="ADX119" s="107"/>
      <c r="ADY119" s="107"/>
      <c r="ADZ119" s="107"/>
      <c r="AEA119" s="107"/>
      <c r="AEB119" s="107"/>
      <c r="AEC119" s="107"/>
      <c r="AED119" s="107"/>
      <c r="AEE119" s="107"/>
      <c r="AEF119" s="107"/>
      <c r="AEG119" s="107"/>
      <c r="AEH119" s="107"/>
      <c r="AEI119" s="107"/>
      <c r="AEJ119" s="107"/>
      <c r="AEK119" s="107"/>
      <c r="AEL119" s="107"/>
      <c r="AEM119" s="107"/>
      <c r="AEN119" s="107"/>
      <c r="AEO119" s="107"/>
      <c r="AEP119" s="107"/>
      <c r="AEQ119" s="107"/>
      <c r="AER119" s="107"/>
      <c r="AES119" s="107"/>
      <c r="AET119" s="107"/>
      <c r="AEU119" s="107"/>
      <c r="AEV119" s="107"/>
      <c r="AEW119" s="107"/>
      <c r="AEX119" s="107"/>
      <c r="AEY119" s="107"/>
      <c r="AEZ119" s="107"/>
      <c r="AFA119" s="107"/>
      <c r="AFB119" s="107"/>
      <c r="AFC119" s="107"/>
      <c r="AFD119" s="107"/>
      <c r="AFE119" s="107"/>
      <c r="AFF119" s="107"/>
      <c r="AFG119" s="107"/>
      <c r="AFH119" s="107"/>
      <c r="AFI119" s="107"/>
      <c r="AFJ119" s="107"/>
      <c r="AFK119" s="107"/>
      <c r="AFL119" s="107"/>
      <c r="AFM119" s="107"/>
      <c r="AFN119" s="107"/>
      <c r="AFO119" s="107"/>
      <c r="AFP119" s="107"/>
      <c r="AFQ119" s="107"/>
      <c r="AFR119" s="107"/>
      <c r="AFS119" s="107"/>
      <c r="AFT119" s="107"/>
      <c r="AFU119" s="107"/>
      <c r="AFV119" s="107"/>
      <c r="AFW119" s="107"/>
      <c r="AFX119" s="107"/>
      <c r="AFY119" s="107"/>
      <c r="AFZ119" s="107"/>
      <c r="AGA119" s="107"/>
      <c r="AGB119" s="107"/>
      <c r="AGC119" s="107"/>
      <c r="AGD119" s="107"/>
      <c r="AGE119" s="107"/>
      <c r="AGF119" s="107"/>
      <c r="AGG119" s="107"/>
      <c r="AGH119" s="107"/>
      <c r="AGI119" s="107"/>
      <c r="AGJ119" s="107"/>
      <c r="AGK119" s="107"/>
      <c r="AGL119" s="107"/>
      <c r="AGM119" s="107"/>
      <c r="AGN119" s="107"/>
      <c r="AGO119" s="107"/>
      <c r="AGP119" s="107"/>
      <c r="AGQ119" s="107"/>
      <c r="AGR119" s="107"/>
      <c r="AGS119" s="107"/>
      <c r="AGT119" s="107"/>
      <c r="AGU119" s="107"/>
      <c r="AGV119" s="107"/>
      <c r="AGW119" s="107"/>
      <c r="AGX119" s="107"/>
      <c r="AGY119" s="107"/>
      <c r="AGZ119" s="107"/>
      <c r="AHA119" s="107"/>
      <c r="AHB119" s="107"/>
      <c r="AHC119" s="107"/>
      <c r="AHD119" s="107"/>
      <c r="AHE119" s="107"/>
      <c r="AHF119" s="107"/>
      <c r="AHG119" s="107"/>
      <c r="AHH119" s="107"/>
      <c r="AHI119" s="107"/>
      <c r="AHJ119" s="107"/>
      <c r="AHK119" s="107"/>
      <c r="AHL119" s="107"/>
      <c r="AHM119" s="107"/>
      <c r="AHN119" s="107"/>
      <c r="AHO119" s="107"/>
      <c r="AHP119" s="107"/>
      <c r="AHQ119" s="107"/>
      <c r="AHR119" s="107"/>
      <c r="AHS119" s="107"/>
      <c r="AHT119" s="107"/>
      <c r="AHU119" s="107"/>
      <c r="AHV119" s="107"/>
      <c r="AHW119" s="107"/>
      <c r="AHX119" s="107"/>
      <c r="AHY119" s="107"/>
      <c r="AHZ119" s="107"/>
      <c r="AIA119" s="107"/>
      <c r="AIB119" s="107"/>
      <c r="AIC119" s="107"/>
      <c r="AID119" s="107"/>
      <c r="AIE119" s="107"/>
      <c r="AIF119" s="107"/>
      <c r="AIG119" s="107"/>
      <c r="AIH119" s="107"/>
      <c r="AII119" s="107"/>
      <c r="AIJ119" s="107"/>
      <c r="AIK119" s="107"/>
      <c r="AIL119" s="107"/>
      <c r="AIM119" s="107"/>
      <c r="AIN119" s="107"/>
    </row>
    <row r="120" spans="1:924" s="86" customFormat="1" ht="18.75" customHeight="1" x14ac:dyDescent="0.3">
      <c r="A120" s="137"/>
      <c r="B120" s="94">
        <v>358566077068656</v>
      </c>
      <c r="C120" s="95" t="s">
        <v>134</v>
      </c>
      <c r="D120" s="95" t="s">
        <v>35</v>
      </c>
      <c r="E120" s="95" t="s">
        <v>36</v>
      </c>
      <c r="F120" s="96" t="s">
        <v>15</v>
      </c>
      <c r="G120" s="62">
        <f t="shared" si="6"/>
        <v>0</v>
      </c>
      <c r="H120" s="129"/>
      <c r="I120" s="95" t="s">
        <v>15</v>
      </c>
      <c r="J120" s="95">
        <f t="shared" si="9"/>
        <v>1</v>
      </c>
      <c r="K120" s="129"/>
      <c r="L120" s="96" t="s">
        <v>15</v>
      </c>
      <c r="M120" s="62" t="s">
        <v>36</v>
      </c>
      <c r="N120" s="62">
        <f t="shared" si="5"/>
        <v>0</v>
      </c>
      <c r="O120" s="129"/>
      <c r="P120" s="62"/>
      <c r="Q120" s="62"/>
      <c r="R120" s="62" t="s">
        <v>471</v>
      </c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107"/>
      <c r="CU120" s="107"/>
      <c r="CV120" s="107"/>
      <c r="CW120" s="107"/>
      <c r="CX120" s="107"/>
      <c r="CY120" s="107"/>
      <c r="CZ120" s="107"/>
      <c r="DA120" s="107"/>
      <c r="DB120" s="107"/>
      <c r="DC120" s="107"/>
      <c r="DD120" s="107"/>
      <c r="DE120" s="107"/>
      <c r="DF120" s="107"/>
      <c r="DG120" s="107"/>
      <c r="DH120" s="107"/>
      <c r="DI120" s="107"/>
      <c r="DJ120" s="107"/>
      <c r="DK120" s="107"/>
      <c r="DL120" s="107"/>
      <c r="DM120" s="107"/>
      <c r="DN120" s="107"/>
      <c r="DO120" s="107"/>
      <c r="DP120" s="107"/>
      <c r="DQ120" s="107"/>
      <c r="DR120" s="107"/>
      <c r="DS120" s="107"/>
      <c r="DT120" s="107"/>
      <c r="DU120" s="107"/>
      <c r="DV120" s="107"/>
      <c r="DW120" s="107"/>
      <c r="DX120" s="107"/>
      <c r="DY120" s="107"/>
      <c r="DZ120" s="107"/>
      <c r="EA120" s="107"/>
      <c r="EB120" s="107"/>
      <c r="EC120" s="107"/>
      <c r="ED120" s="107"/>
      <c r="EE120" s="107"/>
      <c r="EF120" s="107"/>
      <c r="EG120" s="107"/>
      <c r="EH120" s="107"/>
      <c r="EI120" s="107"/>
      <c r="EJ120" s="107"/>
      <c r="EK120" s="107"/>
      <c r="EL120" s="107"/>
      <c r="EM120" s="107"/>
      <c r="EN120" s="107"/>
      <c r="EO120" s="107"/>
      <c r="EP120" s="107"/>
      <c r="EQ120" s="107"/>
      <c r="ER120" s="107"/>
      <c r="ES120" s="107"/>
      <c r="ET120" s="107"/>
      <c r="EU120" s="107"/>
      <c r="EV120" s="107"/>
      <c r="EW120" s="107"/>
      <c r="EX120" s="107"/>
      <c r="EY120" s="107"/>
      <c r="EZ120" s="107"/>
      <c r="FA120" s="107"/>
      <c r="FB120" s="107"/>
      <c r="FC120" s="107"/>
      <c r="FD120" s="107"/>
      <c r="FE120" s="107"/>
      <c r="FF120" s="107"/>
      <c r="FG120" s="107"/>
      <c r="FH120" s="107"/>
      <c r="FI120" s="107"/>
      <c r="FJ120" s="107"/>
      <c r="FK120" s="107"/>
      <c r="FL120" s="107"/>
      <c r="FM120" s="107"/>
      <c r="FN120" s="107"/>
      <c r="FO120" s="107"/>
      <c r="FP120" s="107"/>
      <c r="FQ120" s="107"/>
      <c r="FR120" s="107"/>
      <c r="FS120" s="107"/>
      <c r="FT120" s="107"/>
      <c r="FU120" s="107"/>
      <c r="FV120" s="107"/>
      <c r="FW120" s="107"/>
      <c r="FX120" s="107"/>
      <c r="FY120" s="107"/>
      <c r="FZ120" s="107"/>
      <c r="GA120" s="107"/>
      <c r="GB120" s="107"/>
      <c r="GC120" s="107"/>
      <c r="GD120" s="107"/>
      <c r="GE120" s="107"/>
      <c r="GF120" s="107"/>
      <c r="GG120" s="107"/>
      <c r="GH120" s="107"/>
      <c r="GI120" s="107"/>
      <c r="GJ120" s="107"/>
      <c r="GK120" s="107"/>
      <c r="GL120" s="107"/>
      <c r="GM120" s="107"/>
      <c r="GN120" s="107"/>
      <c r="GO120" s="107"/>
      <c r="GP120" s="107"/>
      <c r="GQ120" s="107"/>
      <c r="GR120" s="107"/>
      <c r="GS120" s="107"/>
      <c r="GT120" s="107"/>
      <c r="GU120" s="107"/>
      <c r="GV120" s="107"/>
      <c r="GW120" s="107"/>
      <c r="GX120" s="107"/>
      <c r="GY120" s="107"/>
      <c r="GZ120" s="107"/>
      <c r="HA120" s="107"/>
      <c r="HB120" s="107"/>
      <c r="HC120" s="107"/>
      <c r="HD120" s="107"/>
      <c r="HE120" s="107"/>
      <c r="HF120" s="107"/>
      <c r="HG120" s="107"/>
      <c r="HH120" s="107"/>
      <c r="HI120" s="107"/>
      <c r="HJ120" s="107"/>
      <c r="HK120" s="107"/>
      <c r="HL120" s="107"/>
      <c r="HM120" s="107"/>
      <c r="HN120" s="107"/>
      <c r="HO120" s="107"/>
      <c r="HP120" s="107"/>
      <c r="HQ120" s="107"/>
      <c r="HR120" s="107"/>
      <c r="HS120" s="107"/>
      <c r="HT120" s="107"/>
      <c r="HU120" s="107"/>
      <c r="HV120" s="107"/>
      <c r="HW120" s="107"/>
      <c r="HX120" s="107"/>
      <c r="HY120" s="107"/>
      <c r="HZ120" s="107"/>
      <c r="IA120" s="107"/>
      <c r="IB120" s="107"/>
      <c r="IC120" s="107"/>
      <c r="ID120" s="107"/>
      <c r="IE120" s="107"/>
      <c r="IF120" s="107"/>
      <c r="IG120" s="107"/>
      <c r="IH120" s="107"/>
      <c r="II120" s="107"/>
      <c r="IJ120" s="107"/>
      <c r="IK120" s="107"/>
      <c r="IL120" s="107"/>
      <c r="IM120" s="107"/>
      <c r="IN120" s="107"/>
      <c r="IO120" s="107"/>
      <c r="IP120" s="107"/>
      <c r="IQ120" s="107"/>
      <c r="IR120" s="107"/>
      <c r="IS120" s="107"/>
      <c r="IT120" s="107"/>
      <c r="IU120" s="107"/>
      <c r="IV120" s="107"/>
      <c r="IW120" s="107"/>
      <c r="IX120" s="107"/>
      <c r="IY120" s="107"/>
      <c r="IZ120" s="107"/>
      <c r="JA120" s="107"/>
      <c r="JB120" s="107"/>
      <c r="JC120" s="107"/>
      <c r="JD120" s="107"/>
      <c r="JE120" s="107"/>
      <c r="JF120" s="107"/>
      <c r="JG120" s="107"/>
      <c r="JH120" s="107"/>
      <c r="JI120" s="107"/>
      <c r="JJ120" s="107"/>
      <c r="JK120" s="107"/>
      <c r="JL120" s="107"/>
      <c r="JM120" s="107"/>
      <c r="JN120" s="107"/>
      <c r="JO120" s="107"/>
      <c r="JP120" s="107"/>
      <c r="JQ120" s="107"/>
      <c r="JR120" s="107"/>
      <c r="JS120" s="107"/>
      <c r="JT120" s="107"/>
      <c r="JU120" s="107"/>
      <c r="JV120" s="107"/>
      <c r="JW120" s="107"/>
      <c r="JX120" s="107"/>
      <c r="JY120" s="107"/>
      <c r="JZ120" s="107"/>
      <c r="KA120" s="107"/>
      <c r="KB120" s="107"/>
      <c r="KC120" s="107"/>
      <c r="KD120" s="107"/>
      <c r="KE120" s="107"/>
      <c r="KF120" s="107"/>
      <c r="KG120" s="107"/>
      <c r="KH120" s="107"/>
      <c r="KI120" s="107"/>
      <c r="KJ120" s="107"/>
      <c r="KK120" s="107"/>
      <c r="KL120" s="107"/>
      <c r="KM120" s="107"/>
      <c r="KN120" s="107"/>
      <c r="KO120" s="107"/>
      <c r="KP120" s="107"/>
      <c r="KQ120" s="107"/>
      <c r="KR120" s="107"/>
      <c r="KS120" s="107"/>
      <c r="KT120" s="107"/>
      <c r="KU120" s="107"/>
      <c r="KV120" s="107"/>
      <c r="KW120" s="107"/>
      <c r="KX120" s="107"/>
      <c r="KY120" s="107"/>
      <c r="KZ120" s="107"/>
      <c r="LA120" s="107"/>
      <c r="LB120" s="107"/>
      <c r="LC120" s="107"/>
      <c r="LD120" s="107"/>
      <c r="LE120" s="107"/>
      <c r="LF120" s="107"/>
      <c r="LG120" s="107"/>
      <c r="LH120" s="107"/>
      <c r="LI120" s="107"/>
      <c r="LJ120" s="107"/>
      <c r="LK120" s="107"/>
      <c r="LL120" s="107"/>
      <c r="LM120" s="107"/>
      <c r="LN120" s="107"/>
      <c r="LO120" s="107"/>
      <c r="LP120" s="107"/>
      <c r="LQ120" s="107"/>
      <c r="LR120" s="107"/>
      <c r="LS120" s="107"/>
      <c r="LT120" s="107"/>
      <c r="LU120" s="107"/>
      <c r="LV120" s="107"/>
      <c r="LW120" s="107"/>
      <c r="LX120" s="107"/>
      <c r="LY120" s="107"/>
      <c r="LZ120" s="107"/>
      <c r="MA120" s="107"/>
      <c r="MB120" s="107"/>
      <c r="MC120" s="107"/>
      <c r="MD120" s="107"/>
      <c r="ME120" s="107"/>
      <c r="MF120" s="107"/>
      <c r="MG120" s="107"/>
      <c r="MH120" s="107"/>
      <c r="MI120" s="107"/>
      <c r="MJ120" s="107"/>
      <c r="MK120" s="107"/>
      <c r="ML120" s="107"/>
      <c r="MM120" s="107"/>
      <c r="MN120" s="107"/>
      <c r="MO120" s="107"/>
      <c r="MP120" s="107"/>
      <c r="MQ120" s="107"/>
      <c r="MR120" s="107"/>
      <c r="MS120" s="107"/>
      <c r="MT120" s="107"/>
      <c r="MU120" s="107"/>
      <c r="MV120" s="107"/>
      <c r="MW120" s="107"/>
      <c r="MX120" s="107"/>
      <c r="MY120" s="107"/>
      <c r="MZ120" s="107"/>
      <c r="NA120" s="107"/>
      <c r="NB120" s="107"/>
      <c r="NC120" s="107"/>
      <c r="ND120" s="107"/>
      <c r="NE120" s="107"/>
      <c r="NF120" s="107"/>
      <c r="NG120" s="107"/>
      <c r="NH120" s="107"/>
      <c r="NI120" s="107"/>
      <c r="NJ120" s="107"/>
      <c r="NK120" s="107"/>
      <c r="NL120" s="107"/>
      <c r="NM120" s="107"/>
      <c r="NN120" s="107"/>
      <c r="NO120" s="107"/>
      <c r="NP120" s="107"/>
      <c r="NQ120" s="107"/>
      <c r="NR120" s="107"/>
      <c r="NS120" s="107"/>
      <c r="NT120" s="107"/>
      <c r="NU120" s="107"/>
      <c r="NV120" s="107"/>
      <c r="NW120" s="107"/>
      <c r="NX120" s="107"/>
      <c r="NY120" s="107"/>
      <c r="NZ120" s="107"/>
      <c r="OA120" s="107"/>
      <c r="OB120" s="107"/>
      <c r="OC120" s="107"/>
      <c r="OD120" s="107"/>
      <c r="OE120" s="107"/>
      <c r="OF120" s="107"/>
      <c r="OG120" s="107"/>
      <c r="OH120" s="107"/>
      <c r="OI120" s="107"/>
      <c r="OJ120" s="107"/>
      <c r="OK120" s="107"/>
      <c r="OL120" s="107"/>
      <c r="OM120" s="107"/>
      <c r="ON120" s="107"/>
      <c r="OO120" s="107"/>
      <c r="OP120" s="107"/>
      <c r="OQ120" s="107"/>
      <c r="OR120" s="107"/>
      <c r="OS120" s="107"/>
      <c r="OT120" s="107"/>
      <c r="OU120" s="107"/>
      <c r="OV120" s="107"/>
      <c r="OW120" s="107"/>
      <c r="OX120" s="107"/>
      <c r="OY120" s="107"/>
      <c r="OZ120" s="107"/>
      <c r="PA120" s="107"/>
      <c r="PB120" s="107"/>
      <c r="PC120" s="107"/>
      <c r="PD120" s="107"/>
      <c r="PE120" s="107"/>
      <c r="PF120" s="107"/>
      <c r="PG120" s="107"/>
      <c r="PH120" s="107"/>
      <c r="PI120" s="107"/>
      <c r="PJ120" s="107"/>
      <c r="PK120" s="107"/>
      <c r="PL120" s="107"/>
      <c r="PM120" s="107"/>
      <c r="PN120" s="107"/>
      <c r="PO120" s="107"/>
      <c r="PP120" s="107"/>
      <c r="PQ120" s="107"/>
      <c r="PR120" s="107"/>
      <c r="PS120" s="107"/>
      <c r="PT120" s="107"/>
      <c r="PU120" s="107"/>
      <c r="PV120" s="107"/>
      <c r="PW120" s="107"/>
      <c r="PX120" s="107"/>
      <c r="PY120" s="107"/>
      <c r="PZ120" s="107"/>
      <c r="QA120" s="107"/>
      <c r="QB120" s="107"/>
      <c r="QC120" s="107"/>
      <c r="QD120" s="107"/>
      <c r="QE120" s="107"/>
      <c r="QF120" s="107"/>
      <c r="QG120" s="107"/>
      <c r="QH120" s="107"/>
      <c r="QI120" s="107"/>
      <c r="QJ120" s="107"/>
      <c r="QK120" s="107"/>
      <c r="QL120" s="107"/>
      <c r="QM120" s="107"/>
      <c r="QN120" s="107"/>
      <c r="QO120" s="107"/>
      <c r="QP120" s="107"/>
      <c r="QQ120" s="107"/>
      <c r="QR120" s="107"/>
      <c r="QS120" s="107"/>
      <c r="QT120" s="107"/>
      <c r="QU120" s="107"/>
      <c r="QV120" s="107"/>
      <c r="QW120" s="107"/>
      <c r="QX120" s="107"/>
      <c r="QY120" s="107"/>
      <c r="QZ120" s="107"/>
      <c r="RA120" s="107"/>
      <c r="RB120" s="107"/>
      <c r="RC120" s="107"/>
      <c r="RD120" s="107"/>
      <c r="RE120" s="107"/>
      <c r="RF120" s="107"/>
      <c r="RG120" s="107"/>
      <c r="RH120" s="107"/>
      <c r="RI120" s="107"/>
      <c r="RJ120" s="107"/>
      <c r="RK120" s="107"/>
      <c r="RL120" s="107"/>
      <c r="RM120" s="107"/>
      <c r="RN120" s="107"/>
      <c r="RO120" s="107"/>
      <c r="RP120" s="107"/>
      <c r="RQ120" s="107"/>
      <c r="RR120" s="107"/>
      <c r="RS120" s="107"/>
      <c r="RT120" s="107"/>
      <c r="RU120" s="107"/>
      <c r="RV120" s="107"/>
      <c r="RW120" s="107"/>
      <c r="RX120" s="107"/>
      <c r="RY120" s="107"/>
      <c r="RZ120" s="107"/>
      <c r="SA120" s="107"/>
      <c r="SB120" s="107"/>
      <c r="SC120" s="107"/>
      <c r="SD120" s="107"/>
      <c r="SE120" s="107"/>
      <c r="SF120" s="107"/>
      <c r="SG120" s="107"/>
      <c r="SH120" s="107"/>
      <c r="SI120" s="107"/>
      <c r="SJ120" s="107"/>
      <c r="SK120" s="107"/>
      <c r="SL120" s="107"/>
      <c r="SM120" s="107"/>
      <c r="SN120" s="107"/>
      <c r="SO120" s="107"/>
      <c r="SP120" s="107"/>
      <c r="SQ120" s="107"/>
      <c r="SR120" s="107"/>
      <c r="SS120" s="107"/>
      <c r="ST120" s="107"/>
      <c r="SU120" s="107"/>
      <c r="SV120" s="107"/>
      <c r="SW120" s="107"/>
      <c r="SX120" s="107"/>
      <c r="SY120" s="107"/>
      <c r="SZ120" s="107"/>
      <c r="TA120" s="107"/>
      <c r="TB120" s="107"/>
      <c r="TC120" s="107"/>
      <c r="TD120" s="107"/>
      <c r="TE120" s="107"/>
      <c r="TF120" s="107"/>
      <c r="TG120" s="107"/>
      <c r="TH120" s="107"/>
      <c r="TI120" s="107"/>
      <c r="TJ120" s="107"/>
      <c r="TK120" s="107"/>
      <c r="TL120" s="107"/>
      <c r="TM120" s="107"/>
      <c r="TN120" s="107"/>
      <c r="TO120" s="107"/>
      <c r="TP120" s="107"/>
      <c r="TQ120" s="107"/>
      <c r="TR120" s="107"/>
      <c r="TS120" s="107"/>
      <c r="TT120" s="107"/>
      <c r="TU120" s="107"/>
      <c r="TV120" s="107"/>
      <c r="TW120" s="107"/>
      <c r="TX120" s="107"/>
      <c r="TY120" s="107"/>
      <c r="TZ120" s="107"/>
      <c r="UA120" s="107"/>
      <c r="UB120" s="107"/>
      <c r="UC120" s="107"/>
      <c r="UD120" s="107"/>
      <c r="UE120" s="107"/>
      <c r="UF120" s="107"/>
      <c r="UG120" s="107"/>
      <c r="UH120" s="107"/>
      <c r="UI120" s="107"/>
      <c r="UJ120" s="107"/>
      <c r="UK120" s="107"/>
      <c r="UL120" s="107"/>
      <c r="UM120" s="107"/>
      <c r="UN120" s="107"/>
      <c r="UO120" s="107"/>
      <c r="UP120" s="107"/>
      <c r="UQ120" s="107"/>
      <c r="UR120" s="107"/>
      <c r="US120" s="107"/>
      <c r="UT120" s="107"/>
      <c r="UU120" s="107"/>
      <c r="UV120" s="107"/>
      <c r="UW120" s="107"/>
      <c r="UX120" s="107"/>
      <c r="UY120" s="107"/>
      <c r="UZ120" s="107"/>
      <c r="VA120" s="107"/>
      <c r="VB120" s="107"/>
      <c r="VC120" s="107"/>
      <c r="VD120" s="107"/>
      <c r="VE120" s="107"/>
      <c r="VF120" s="107"/>
      <c r="VG120" s="107"/>
      <c r="VH120" s="107"/>
      <c r="VI120" s="107"/>
      <c r="VJ120" s="107"/>
      <c r="VK120" s="107"/>
      <c r="VL120" s="107"/>
      <c r="VM120" s="107"/>
      <c r="VN120" s="107"/>
      <c r="VO120" s="107"/>
      <c r="VP120" s="107"/>
      <c r="VQ120" s="107"/>
      <c r="VR120" s="107"/>
      <c r="VS120" s="107"/>
      <c r="VT120" s="107"/>
      <c r="VU120" s="107"/>
      <c r="VV120" s="107"/>
      <c r="VW120" s="107"/>
      <c r="VX120" s="107"/>
      <c r="VY120" s="107"/>
      <c r="VZ120" s="107"/>
      <c r="WA120" s="107"/>
      <c r="WB120" s="107"/>
      <c r="WC120" s="107"/>
      <c r="WD120" s="107"/>
      <c r="WE120" s="107"/>
      <c r="WF120" s="107"/>
      <c r="WG120" s="107"/>
      <c r="WH120" s="107"/>
      <c r="WI120" s="107"/>
      <c r="WJ120" s="107"/>
      <c r="WK120" s="107"/>
      <c r="WL120" s="107"/>
      <c r="WM120" s="107"/>
      <c r="WN120" s="107"/>
      <c r="WO120" s="107"/>
      <c r="WP120" s="107"/>
      <c r="WQ120" s="107"/>
      <c r="WR120" s="107"/>
      <c r="WS120" s="107"/>
      <c r="WT120" s="107"/>
      <c r="WU120" s="107"/>
      <c r="WV120" s="107"/>
      <c r="WW120" s="107"/>
      <c r="WX120" s="107"/>
      <c r="WY120" s="107"/>
      <c r="WZ120" s="107"/>
      <c r="XA120" s="107"/>
      <c r="XB120" s="107"/>
      <c r="XC120" s="107"/>
      <c r="XD120" s="107"/>
      <c r="XE120" s="107"/>
      <c r="XF120" s="107"/>
      <c r="XG120" s="107"/>
      <c r="XH120" s="107"/>
      <c r="XI120" s="107"/>
      <c r="XJ120" s="107"/>
      <c r="XK120" s="107"/>
      <c r="XL120" s="107"/>
      <c r="XM120" s="107"/>
      <c r="XN120" s="107"/>
      <c r="XO120" s="107"/>
      <c r="XP120" s="107"/>
      <c r="XQ120" s="107"/>
      <c r="XR120" s="107"/>
      <c r="XS120" s="107"/>
      <c r="XT120" s="107"/>
      <c r="XU120" s="107"/>
      <c r="XV120" s="107"/>
      <c r="XW120" s="107"/>
      <c r="XX120" s="107"/>
      <c r="XY120" s="107"/>
      <c r="XZ120" s="107"/>
      <c r="YA120" s="107"/>
      <c r="YB120" s="107"/>
      <c r="YC120" s="107"/>
      <c r="YD120" s="107"/>
      <c r="YE120" s="107"/>
      <c r="YF120" s="107"/>
      <c r="YG120" s="107"/>
      <c r="YH120" s="107"/>
      <c r="YI120" s="107"/>
      <c r="YJ120" s="107"/>
      <c r="YK120" s="107"/>
      <c r="YL120" s="107"/>
      <c r="YM120" s="107"/>
      <c r="YN120" s="107"/>
      <c r="YO120" s="107"/>
      <c r="YP120" s="107"/>
      <c r="YQ120" s="107"/>
      <c r="YR120" s="107"/>
      <c r="YS120" s="107"/>
      <c r="YT120" s="107"/>
      <c r="YU120" s="107"/>
      <c r="YV120" s="107"/>
      <c r="YW120" s="107"/>
      <c r="YX120" s="107"/>
      <c r="YY120" s="107"/>
      <c r="YZ120" s="107"/>
      <c r="ZA120" s="107"/>
      <c r="ZB120" s="107"/>
      <c r="ZC120" s="107"/>
      <c r="ZD120" s="107"/>
      <c r="ZE120" s="107"/>
      <c r="ZF120" s="107"/>
      <c r="ZG120" s="107"/>
      <c r="ZH120" s="107"/>
      <c r="ZI120" s="107"/>
      <c r="ZJ120" s="107"/>
      <c r="ZK120" s="107"/>
      <c r="ZL120" s="107"/>
      <c r="ZM120" s="107"/>
      <c r="ZN120" s="107"/>
      <c r="ZO120" s="107"/>
      <c r="ZP120" s="107"/>
      <c r="ZQ120" s="107"/>
      <c r="ZR120" s="107"/>
      <c r="ZS120" s="107"/>
      <c r="ZT120" s="107"/>
      <c r="ZU120" s="107"/>
      <c r="ZV120" s="107"/>
      <c r="ZW120" s="107"/>
      <c r="ZX120" s="107"/>
      <c r="ZY120" s="107"/>
      <c r="ZZ120" s="107"/>
      <c r="AAA120" s="107"/>
      <c r="AAB120" s="107"/>
      <c r="AAC120" s="107"/>
      <c r="AAD120" s="107"/>
      <c r="AAE120" s="107"/>
      <c r="AAF120" s="107"/>
      <c r="AAG120" s="107"/>
      <c r="AAH120" s="107"/>
      <c r="AAI120" s="107"/>
      <c r="AAJ120" s="107"/>
      <c r="AAK120" s="107"/>
      <c r="AAL120" s="107"/>
      <c r="AAM120" s="107"/>
      <c r="AAN120" s="107"/>
      <c r="AAO120" s="107"/>
      <c r="AAP120" s="107"/>
      <c r="AAQ120" s="107"/>
      <c r="AAR120" s="107"/>
      <c r="AAS120" s="107"/>
      <c r="AAT120" s="107"/>
      <c r="AAU120" s="107"/>
      <c r="AAV120" s="107"/>
      <c r="AAW120" s="107"/>
      <c r="AAX120" s="107"/>
      <c r="AAY120" s="107"/>
      <c r="AAZ120" s="107"/>
      <c r="ABA120" s="107"/>
      <c r="ABB120" s="107"/>
      <c r="ABC120" s="107"/>
      <c r="ABD120" s="107"/>
      <c r="ABE120" s="107"/>
      <c r="ABF120" s="107"/>
      <c r="ABG120" s="107"/>
      <c r="ABH120" s="107"/>
      <c r="ABI120" s="107"/>
      <c r="ABJ120" s="107"/>
      <c r="ABK120" s="107"/>
      <c r="ABL120" s="107"/>
      <c r="ABM120" s="107"/>
      <c r="ABN120" s="107"/>
      <c r="ABO120" s="107"/>
      <c r="ABP120" s="107"/>
      <c r="ABQ120" s="107"/>
      <c r="ABR120" s="107"/>
      <c r="ABS120" s="107"/>
      <c r="ABT120" s="107"/>
      <c r="ABU120" s="107"/>
      <c r="ABV120" s="107"/>
      <c r="ABW120" s="107"/>
      <c r="ABX120" s="107"/>
      <c r="ABY120" s="107"/>
      <c r="ABZ120" s="107"/>
      <c r="ACA120" s="107"/>
      <c r="ACB120" s="107"/>
      <c r="ACC120" s="107"/>
      <c r="ACD120" s="107"/>
      <c r="ACE120" s="107"/>
      <c r="ACF120" s="107"/>
      <c r="ACG120" s="107"/>
      <c r="ACH120" s="107"/>
      <c r="ACI120" s="107"/>
      <c r="ACJ120" s="107"/>
      <c r="ACK120" s="107"/>
      <c r="ACL120" s="107"/>
      <c r="ACM120" s="107"/>
      <c r="ACN120" s="107"/>
      <c r="ACO120" s="107"/>
      <c r="ACP120" s="107"/>
      <c r="ACQ120" s="107"/>
      <c r="ACR120" s="107"/>
      <c r="ACS120" s="107"/>
      <c r="ACT120" s="107"/>
      <c r="ACU120" s="107"/>
      <c r="ACV120" s="107"/>
      <c r="ACW120" s="107"/>
      <c r="ACX120" s="107"/>
      <c r="ACY120" s="107"/>
      <c r="ACZ120" s="107"/>
      <c r="ADA120" s="107"/>
      <c r="ADB120" s="107"/>
      <c r="ADC120" s="107"/>
      <c r="ADD120" s="107"/>
      <c r="ADE120" s="107"/>
      <c r="ADF120" s="107"/>
      <c r="ADG120" s="107"/>
      <c r="ADH120" s="107"/>
      <c r="ADI120" s="107"/>
      <c r="ADJ120" s="107"/>
      <c r="ADK120" s="107"/>
      <c r="ADL120" s="107"/>
      <c r="ADM120" s="107"/>
      <c r="ADN120" s="107"/>
      <c r="ADO120" s="107"/>
      <c r="ADP120" s="107"/>
      <c r="ADQ120" s="107"/>
      <c r="ADR120" s="107"/>
      <c r="ADS120" s="107"/>
      <c r="ADT120" s="107"/>
      <c r="ADU120" s="107"/>
      <c r="ADV120" s="107"/>
      <c r="ADW120" s="107"/>
      <c r="ADX120" s="107"/>
      <c r="ADY120" s="107"/>
      <c r="ADZ120" s="107"/>
      <c r="AEA120" s="107"/>
      <c r="AEB120" s="107"/>
      <c r="AEC120" s="107"/>
      <c r="AED120" s="107"/>
      <c r="AEE120" s="107"/>
      <c r="AEF120" s="107"/>
      <c r="AEG120" s="107"/>
      <c r="AEH120" s="107"/>
      <c r="AEI120" s="107"/>
      <c r="AEJ120" s="107"/>
      <c r="AEK120" s="107"/>
      <c r="AEL120" s="107"/>
      <c r="AEM120" s="107"/>
      <c r="AEN120" s="107"/>
      <c r="AEO120" s="107"/>
      <c r="AEP120" s="107"/>
      <c r="AEQ120" s="107"/>
      <c r="AER120" s="107"/>
      <c r="AES120" s="107"/>
      <c r="AET120" s="107"/>
      <c r="AEU120" s="107"/>
      <c r="AEV120" s="107"/>
      <c r="AEW120" s="107"/>
      <c r="AEX120" s="107"/>
      <c r="AEY120" s="107"/>
      <c r="AEZ120" s="107"/>
      <c r="AFA120" s="107"/>
      <c r="AFB120" s="107"/>
      <c r="AFC120" s="107"/>
      <c r="AFD120" s="107"/>
      <c r="AFE120" s="107"/>
      <c r="AFF120" s="107"/>
      <c r="AFG120" s="107"/>
      <c r="AFH120" s="107"/>
      <c r="AFI120" s="107"/>
      <c r="AFJ120" s="107"/>
      <c r="AFK120" s="107"/>
      <c r="AFL120" s="107"/>
      <c r="AFM120" s="107"/>
      <c r="AFN120" s="107"/>
      <c r="AFO120" s="107"/>
      <c r="AFP120" s="107"/>
      <c r="AFQ120" s="107"/>
      <c r="AFR120" s="107"/>
      <c r="AFS120" s="107"/>
      <c r="AFT120" s="107"/>
      <c r="AFU120" s="107"/>
      <c r="AFV120" s="107"/>
      <c r="AFW120" s="107"/>
      <c r="AFX120" s="107"/>
      <c r="AFY120" s="107"/>
      <c r="AFZ120" s="107"/>
      <c r="AGA120" s="107"/>
      <c r="AGB120" s="107"/>
      <c r="AGC120" s="107"/>
      <c r="AGD120" s="107"/>
      <c r="AGE120" s="107"/>
      <c r="AGF120" s="107"/>
      <c r="AGG120" s="107"/>
      <c r="AGH120" s="107"/>
      <c r="AGI120" s="107"/>
      <c r="AGJ120" s="107"/>
      <c r="AGK120" s="107"/>
      <c r="AGL120" s="107"/>
      <c r="AGM120" s="107"/>
      <c r="AGN120" s="107"/>
      <c r="AGO120" s="107"/>
      <c r="AGP120" s="107"/>
      <c r="AGQ120" s="107"/>
      <c r="AGR120" s="107"/>
      <c r="AGS120" s="107"/>
      <c r="AGT120" s="107"/>
      <c r="AGU120" s="107"/>
      <c r="AGV120" s="107"/>
      <c r="AGW120" s="107"/>
      <c r="AGX120" s="107"/>
      <c r="AGY120" s="107"/>
      <c r="AGZ120" s="107"/>
      <c r="AHA120" s="107"/>
      <c r="AHB120" s="107"/>
      <c r="AHC120" s="107"/>
      <c r="AHD120" s="107"/>
      <c r="AHE120" s="107"/>
      <c r="AHF120" s="107"/>
      <c r="AHG120" s="107"/>
      <c r="AHH120" s="107"/>
      <c r="AHI120" s="107"/>
      <c r="AHJ120" s="107"/>
      <c r="AHK120" s="107"/>
      <c r="AHL120" s="107"/>
      <c r="AHM120" s="107"/>
      <c r="AHN120" s="107"/>
      <c r="AHO120" s="107"/>
      <c r="AHP120" s="107"/>
      <c r="AHQ120" s="107"/>
      <c r="AHR120" s="107"/>
      <c r="AHS120" s="107"/>
      <c r="AHT120" s="107"/>
      <c r="AHU120" s="107"/>
      <c r="AHV120" s="107"/>
      <c r="AHW120" s="107"/>
      <c r="AHX120" s="107"/>
      <c r="AHY120" s="107"/>
      <c r="AHZ120" s="107"/>
      <c r="AIA120" s="107"/>
      <c r="AIB120" s="107"/>
      <c r="AIC120" s="107"/>
      <c r="AID120" s="107"/>
      <c r="AIE120" s="107"/>
      <c r="AIF120" s="107"/>
      <c r="AIG120" s="107"/>
      <c r="AIH120" s="107"/>
      <c r="AII120" s="107"/>
      <c r="AIJ120" s="107"/>
      <c r="AIK120" s="107"/>
      <c r="AIL120" s="107"/>
      <c r="AIM120" s="107"/>
      <c r="AIN120" s="107"/>
    </row>
    <row r="121" spans="1:924" s="86" customFormat="1" ht="18.75" customHeight="1" x14ac:dyDescent="0.3">
      <c r="A121" s="137"/>
      <c r="B121" s="94">
        <v>355765078669677</v>
      </c>
      <c r="C121" s="95" t="s">
        <v>134</v>
      </c>
      <c r="D121" s="95" t="s">
        <v>35</v>
      </c>
      <c r="E121" s="95" t="s">
        <v>36</v>
      </c>
      <c r="F121" s="96" t="s">
        <v>33</v>
      </c>
      <c r="G121" s="62">
        <f t="shared" si="6"/>
        <v>0</v>
      </c>
      <c r="H121" s="129"/>
      <c r="I121" s="95" t="s">
        <v>36</v>
      </c>
      <c r="J121" s="95">
        <f t="shared" si="9"/>
        <v>0</v>
      </c>
      <c r="K121" s="129"/>
      <c r="L121" s="96" t="s">
        <v>33</v>
      </c>
      <c r="M121" s="62" t="s">
        <v>36</v>
      </c>
      <c r="N121" s="62">
        <f t="shared" si="5"/>
        <v>0</v>
      </c>
      <c r="O121" s="129"/>
      <c r="P121" s="62"/>
      <c r="Q121" s="62"/>
      <c r="R121" s="62" t="s">
        <v>444</v>
      </c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0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107"/>
      <c r="CU121" s="107"/>
      <c r="CV121" s="107"/>
      <c r="CW121" s="107"/>
      <c r="CX121" s="107"/>
      <c r="CY121" s="107"/>
      <c r="CZ121" s="107"/>
      <c r="DA121" s="107"/>
      <c r="DB121" s="107"/>
      <c r="DC121" s="107"/>
      <c r="DD121" s="107"/>
      <c r="DE121" s="107"/>
      <c r="DF121" s="107"/>
      <c r="DG121" s="107"/>
      <c r="DH121" s="107"/>
      <c r="DI121" s="107"/>
      <c r="DJ121" s="107"/>
      <c r="DK121" s="107"/>
      <c r="DL121" s="107"/>
      <c r="DM121" s="107"/>
      <c r="DN121" s="107"/>
      <c r="DO121" s="107"/>
      <c r="DP121" s="107"/>
      <c r="DQ121" s="107"/>
      <c r="DR121" s="107"/>
      <c r="DS121" s="107"/>
      <c r="DT121" s="107"/>
      <c r="DU121" s="107"/>
      <c r="DV121" s="107"/>
      <c r="DW121" s="107"/>
      <c r="DX121" s="107"/>
      <c r="DY121" s="107"/>
      <c r="DZ121" s="107"/>
      <c r="EA121" s="107"/>
      <c r="EB121" s="107"/>
      <c r="EC121" s="107"/>
      <c r="ED121" s="107"/>
      <c r="EE121" s="107"/>
      <c r="EF121" s="107"/>
      <c r="EG121" s="107"/>
      <c r="EH121" s="107"/>
      <c r="EI121" s="107"/>
      <c r="EJ121" s="107"/>
      <c r="EK121" s="107"/>
      <c r="EL121" s="107"/>
      <c r="EM121" s="107"/>
      <c r="EN121" s="107"/>
      <c r="EO121" s="107"/>
      <c r="EP121" s="107"/>
      <c r="EQ121" s="107"/>
      <c r="ER121" s="107"/>
      <c r="ES121" s="107"/>
      <c r="ET121" s="107"/>
      <c r="EU121" s="107"/>
      <c r="EV121" s="107"/>
      <c r="EW121" s="107"/>
      <c r="EX121" s="107"/>
      <c r="EY121" s="107"/>
      <c r="EZ121" s="107"/>
      <c r="FA121" s="107"/>
      <c r="FB121" s="107"/>
      <c r="FC121" s="107"/>
      <c r="FD121" s="107"/>
      <c r="FE121" s="107"/>
      <c r="FF121" s="107"/>
      <c r="FG121" s="107"/>
      <c r="FH121" s="107"/>
      <c r="FI121" s="107"/>
      <c r="FJ121" s="107"/>
      <c r="FK121" s="107"/>
      <c r="FL121" s="107"/>
      <c r="FM121" s="107"/>
      <c r="FN121" s="107"/>
      <c r="FO121" s="107"/>
      <c r="FP121" s="107"/>
      <c r="FQ121" s="107"/>
      <c r="FR121" s="107"/>
      <c r="FS121" s="107"/>
      <c r="FT121" s="107"/>
      <c r="FU121" s="107"/>
      <c r="FV121" s="107"/>
      <c r="FW121" s="107"/>
      <c r="FX121" s="107"/>
      <c r="FY121" s="107"/>
      <c r="FZ121" s="107"/>
      <c r="GA121" s="107"/>
      <c r="GB121" s="107"/>
      <c r="GC121" s="107"/>
      <c r="GD121" s="107"/>
      <c r="GE121" s="107"/>
      <c r="GF121" s="107"/>
      <c r="GG121" s="107"/>
      <c r="GH121" s="107"/>
      <c r="GI121" s="107"/>
      <c r="GJ121" s="107"/>
      <c r="GK121" s="107"/>
      <c r="GL121" s="107"/>
      <c r="GM121" s="107"/>
      <c r="GN121" s="107"/>
      <c r="GO121" s="107"/>
      <c r="GP121" s="107"/>
      <c r="GQ121" s="107"/>
      <c r="GR121" s="107"/>
      <c r="GS121" s="107"/>
      <c r="GT121" s="107"/>
      <c r="GU121" s="107"/>
      <c r="GV121" s="107"/>
      <c r="GW121" s="107"/>
      <c r="GX121" s="107"/>
      <c r="GY121" s="107"/>
      <c r="GZ121" s="107"/>
      <c r="HA121" s="107"/>
      <c r="HB121" s="107"/>
      <c r="HC121" s="107"/>
      <c r="HD121" s="107"/>
      <c r="HE121" s="107"/>
      <c r="HF121" s="107"/>
      <c r="HG121" s="107"/>
      <c r="HH121" s="107"/>
      <c r="HI121" s="107"/>
      <c r="HJ121" s="107"/>
      <c r="HK121" s="107"/>
      <c r="HL121" s="107"/>
      <c r="HM121" s="107"/>
      <c r="HN121" s="107"/>
      <c r="HO121" s="107"/>
      <c r="HP121" s="107"/>
      <c r="HQ121" s="107"/>
      <c r="HR121" s="107"/>
      <c r="HS121" s="107"/>
      <c r="HT121" s="107"/>
      <c r="HU121" s="107"/>
      <c r="HV121" s="107"/>
      <c r="HW121" s="107"/>
      <c r="HX121" s="107"/>
      <c r="HY121" s="107"/>
      <c r="HZ121" s="107"/>
      <c r="IA121" s="107"/>
      <c r="IB121" s="107"/>
      <c r="IC121" s="107"/>
      <c r="ID121" s="107"/>
      <c r="IE121" s="107"/>
      <c r="IF121" s="107"/>
      <c r="IG121" s="107"/>
      <c r="IH121" s="107"/>
      <c r="II121" s="107"/>
      <c r="IJ121" s="107"/>
      <c r="IK121" s="107"/>
      <c r="IL121" s="107"/>
      <c r="IM121" s="107"/>
      <c r="IN121" s="107"/>
      <c r="IO121" s="107"/>
      <c r="IP121" s="107"/>
      <c r="IQ121" s="107"/>
      <c r="IR121" s="107"/>
      <c r="IS121" s="107"/>
      <c r="IT121" s="107"/>
      <c r="IU121" s="107"/>
      <c r="IV121" s="107"/>
      <c r="IW121" s="107"/>
      <c r="IX121" s="107"/>
      <c r="IY121" s="107"/>
      <c r="IZ121" s="107"/>
      <c r="JA121" s="107"/>
      <c r="JB121" s="107"/>
      <c r="JC121" s="107"/>
      <c r="JD121" s="107"/>
      <c r="JE121" s="107"/>
      <c r="JF121" s="107"/>
      <c r="JG121" s="107"/>
      <c r="JH121" s="107"/>
      <c r="JI121" s="107"/>
      <c r="JJ121" s="107"/>
      <c r="JK121" s="107"/>
      <c r="JL121" s="107"/>
      <c r="JM121" s="107"/>
      <c r="JN121" s="107"/>
      <c r="JO121" s="107"/>
      <c r="JP121" s="107"/>
      <c r="JQ121" s="107"/>
      <c r="JR121" s="107"/>
      <c r="JS121" s="107"/>
      <c r="JT121" s="107"/>
      <c r="JU121" s="107"/>
      <c r="JV121" s="107"/>
      <c r="JW121" s="107"/>
      <c r="JX121" s="107"/>
      <c r="JY121" s="107"/>
      <c r="JZ121" s="107"/>
      <c r="KA121" s="107"/>
      <c r="KB121" s="107"/>
      <c r="KC121" s="107"/>
      <c r="KD121" s="107"/>
      <c r="KE121" s="107"/>
      <c r="KF121" s="107"/>
      <c r="KG121" s="107"/>
      <c r="KH121" s="107"/>
      <c r="KI121" s="107"/>
      <c r="KJ121" s="107"/>
      <c r="KK121" s="107"/>
      <c r="KL121" s="107"/>
      <c r="KM121" s="107"/>
      <c r="KN121" s="107"/>
      <c r="KO121" s="107"/>
      <c r="KP121" s="107"/>
      <c r="KQ121" s="107"/>
      <c r="KR121" s="107"/>
      <c r="KS121" s="107"/>
      <c r="KT121" s="107"/>
      <c r="KU121" s="107"/>
      <c r="KV121" s="107"/>
      <c r="KW121" s="107"/>
      <c r="KX121" s="107"/>
      <c r="KY121" s="107"/>
      <c r="KZ121" s="107"/>
      <c r="LA121" s="107"/>
      <c r="LB121" s="107"/>
      <c r="LC121" s="107"/>
      <c r="LD121" s="107"/>
      <c r="LE121" s="107"/>
      <c r="LF121" s="107"/>
      <c r="LG121" s="107"/>
      <c r="LH121" s="107"/>
      <c r="LI121" s="107"/>
      <c r="LJ121" s="107"/>
      <c r="LK121" s="107"/>
      <c r="LL121" s="107"/>
      <c r="LM121" s="107"/>
      <c r="LN121" s="107"/>
      <c r="LO121" s="107"/>
      <c r="LP121" s="107"/>
      <c r="LQ121" s="107"/>
      <c r="LR121" s="107"/>
      <c r="LS121" s="107"/>
      <c r="LT121" s="107"/>
      <c r="LU121" s="107"/>
      <c r="LV121" s="107"/>
      <c r="LW121" s="107"/>
      <c r="LX121" s="107"/>
      <c r="LY121" s="107"/>
      <c r="LZ121" s="107"/>
      <c r="MA121" s="107"/>
      <c r="MB121" s="107"/>
      <c r="MC121" s="107"/>
      <c r="MD121" s="107"/>
      <c r="ME121" s="107"/>
      <c r="MF121" s="107"/>
      <c r="MG121" s="107"/>
      <c r="MH121" s="107"/>
      <c r="MI121" s="107"/>
      <c r="MJ121" s="107"/>
      <c r="MK121" s="107"/>
      <c r="ML121" s="107"/>
      <c r="MM121" s="107"/>
      <c r="MN121" s="107"/>
      <c r="MO121" s="107"/>
      <c r="MP121" s="107"/>
      <c r="MQ121" s="107"/>
      <c r="MR121" s="107"/>
      <c r="MS121" s="107"/>
      <c r="MT121" s="107"/>
      <c r="MU121" s="107"/>
      <c r="MV121" s="107"/>
      <c r="MW121" s="107"/>
      <c r="MX121" s="107"/>
      <c r="MY121" s="107"/>
      <c r="MZ121" s="107"/>
      <c r="NA121" s="107"/>
      <c r="NB121" s="107"/>
      <c r="NC121" s="107"/>
      <c r="ND121" s="107"/>
      <c r="NE121" s="107"/>
      <c r="NF121" s="107"/>
      <c r="NG121" s="107"/>
      <c r="NH121" s="107"/>
      <c r="NI121" s="107"/>
      <c r="NJ121" s="107"/>
      <c r="NK121" s="107"/>
      <c r="NL121" s="107"/>
      <c r="NM121" s="107"/>
      <c r="NN121" s="107"/>
      <c r="NO121" s="107"/>
      <c r="NP121" s="107"/>
      <c r="NQ121" s="107"/>
      <c r="NR121" s="107"/>
      <c r="NS121" s="107"/>
      <c r="NT121" s="107"/>
      <c r="NU121" s="107"/>
      <c r="NV121" s="107"/>
      <c r="NW121" s="107"/>
      <c r="NX121" s="107"/>
      <c r="NY121" s="107"/>
      <c r="NZ121" s="107"/>
      <c r="OA121" s="107"/>
      <c r="OB121" s="107"/>
      <c r="OC121" s="107"/>
      <c r="OD121" s="107"/>
      <c r="OE121" s="107"/>
      <c r="OF121" s="107"/>
      <c r="OG121" s="107"/>
      <c r="OH121" s="107"/>
      <c r="OI121" s="107"/>
      <c r="OJ121" s="107"/>
      <c r="OK121" s="107"/>
      <c r="OL121" s="107"/>
      <c r="OM121" s="107"/>
      <c r="ON121" s="107"/>
      <c r="OO121" s="107"/>
      <c r="OP121" s="107"/>
      <c r="OQ121" s="107"/>
      <c r="OR121" s="107"/>
      <c r="OS121" s="107"/>
      <c r="OT121" s="107"/>
      <c r="OU121" s="107"/>
      <c r="OV121" s="107"/>
      <c r="OW121" s="107"/>
      <c r="OX121" s="107"/>
      <c r="OY121" s="107"/>
      <c r="OZ121" s="107"/>
      <c r="PA121" s="107"/>
      <c r="PB121" s="107"/>
      <c r="PC121" s="107"/>
      <c r="PD121" s="107"/>
      <c r="PE121" s="107"/>
      <c r="PF121" s="107"/>
      <c r="PG121" s="107"/>
      <c r="PH121" s="107"/>
      <c r="PI121" s="107"/>
      <c r="PJ121" s="107"/>
      <c r="PK121" s="107"/>
      <c r="PL121" s="107"/>
      <c r="PM121" s="107"/>
      <c r="PN121" s="107"/>
      <c r="PO121" s="107"/>
      <c r="PP121" s="107"/>
      <c r="PQ121" s="107"/>
      <c r="PR121" s="107"/>
      <c r="PS121" s="107"/>
      <c r="PT121" s="107"/>
      <c r="PU121" s="107"/>
      <c r="PV121" s="107"/>
      <c r="PW121" s="107"/>
      <c r="PX121" s="107"/>
      <c r="PY121" s="107"/>
      <c r="PZ121" s="107"/>
      <c r="QA121" s="107"/>
      <c r="QB121" s="107"/>
      <c r="QC121" s="107"/>
      <c r="QD121" s="107"/>
      <c r="QE121" s="107"/>
      <c r="QF121" s="107"/>
      <c r="QG121" s="107"/>
      <c r="QH121" s="107"/>
      <c r="QI121" s="107"/>
      <c r="QJ121" s="107"/>
      <c r="QK121" s="107"/>
      <c r="QL121" s="107"/>
      <c r="QM121" s="107"/>
      <c r="QN121" s="107"/>
      <c r="QO121" s="107"/>
      <c r="QP121" s="107"/>
      <c r="QQ121" s="107"/>
      <c r="QR121" s="107"/>
      <c r="QS121" s="107"/>
      <c r="QT121" s="107"/>
      <c r="QU121" s="107"/>
      <c r="QV121" s="107"/>
      <c r="QW121" s="107"/>
      <c r="QX121" s="107"/>
      <c r="QY121" s="107"/>
      <c r="QZ121" s="107"/>
      <c r="RA121" s="107"/>
      <c r="RB121" s="107"/>
      <c r="RC121" s="107"/>
      <c r="RD121" s="107"/>
      <c r="RE121" s="107"/>
      <c r="RF121" s="107"/>
      <c r="RG121" s="107"/>
      <c r="RH121" s="107"/>
      <c r="RI121" s="107"/>
      <c r="RJ121" s="107"/>
      <c r="RK121" s="107"/>
      <c r="RL121" s="107"/>
      <c r="RM121" s="107"/>
      <c r="RN121" s="107"/>
      <c r="RO121" s="107"/>
      <c r="RP121" s="107"/>
      <c r="RQ121" s="107"/>
      <c r="RR121" s="107"/>
      <c r="RS121" s="107"/>
      <c r="RT121" s="107"/>
      <c r="RU121" s="107"/>
      <c r="RV121" s="107"/>
      <c r="RW121" s="107"/>
      <c r="RX121" s="107"/>
      <c r="RY121" s="107"/>
      <c r="RZ121" s="107"/>
      <c r="SA121" s="107"/>
      <c r="SB121" s="107"/>
      <c r="SC121" s="107"/>
      <c r="SD121" s="107"/>
      <c r="SE121" s="107"/>
      <c r="SF121" s="107"/>
      <c r="SG121" s="107"/>
      <c r="SH121" s="107"/>
      <c r="SI121" s="107"/>
      <c r="SJ121" s="107"/>
      <c r="SK121" s="107"/>
      <c r="SL121" s="107"/>
      <c r="SM121" s="107"/>
      <c r="SN121" s="107"/>
      <c r="SO121" s="107"/>
      <c r="SP121" s="107"/>
      <c r="SQ121" s="107"/>
      <c r="SR121" s="107"/>
      <c r="SS121" s="107"/>
      <c r="ST121" s="107"/>
      <c r="SU121" s="107"/>
      <c r="SV121" s="107"/>
      <c r="SW121" s="107"/>
      <c r="SX121" s="107"/>
      <c r="SY121" s="107"/>
      <c r="SZ121" s="107"/>
      <c r="TA121" s="107"/>
      <c r="TB121" s="107"/>
      <c r="TC121" s="107"/>
      <c r="TD121" s="107"/>
      <c r="TE121" s="107"/>
      <c r="TF121" s="107"/>
      <c r="TG121" s="107"/>
      <c r="TH121" s="107"/>
      <c r="TI121" s="107"/>
      <c r="TJ121" s="107"/>
      <c r="TK121" s="107"/>
      <c r="TL121" s="107"/>
      <c r="TM121" s="107"/>
      <c r="TN121" s="107"/>
      <c r="TO121" s="107"/>
      <c r="TP121" s="107"/>
      <c r="TQ121" s="107"/>
      <c r="TR121" s="107"/>
      <c r="TS121" s="107"/>
      <c r="TT121" s="107"/>
      <c r="TU121" s="107"/>
      <c r="TV121" s="107"/>
      <c r="TW121" s="107"/>
      <c r="TX121" s="107"/>
      <c r="TY121" s="107"/>
      <c r="TZ121" s="107"/>
      <c r="UA121" s="107"/>
      <c r="UB121" s="107"/>
      <c r="UC121" s="107"/>
      <c r="UD121" s="107"/>
      <c r="UE121" s="107"/>
      <c r="UF121" s="107"/>
      <c r="UG121" s="107"/>
      <c r="UH121" s="107"/>
      <c r="UI121" s="107"/>
      <c r="UJ121" s="107"/>
      <c r="UK121" s="107"/>
      <c r="UL121" s="107"/>
      <c r="UM121" s="107"/>
      <c r="UN121" s="107"/>
      <c r="UO121" s="107"/>
      <c r="UP121" s="107"/>
      <c r="UQ121" s="107"/>
      <c r="UR121" s="107"/>
      <c r="US121" s="107"/>
      <c r="UT121" s="107"/>
      <c r="UU121" s="107"/>
      <c r="UV121" s="107"/>
      <c r="UW121" s="107"/>
      <c r="UX121" s="107"/>
      <c r="UY121" s="107"/>
      <c r="UZ121" s="107"/>
      <c r="VA121" s="107"/>
      <c r="VB121" s="107"/>
      <c r="VC121" s="107"/>
      <c r="VD121" s="107"/>
      <c r="VE121" s="107"/>
      <c r="VF121" s="107"/>
      <c r="VG121" s="107"/>
      <c r="VH121" s="107"/>
      <c r="VI121" s="107"/>
      <c r="VJ121" s="107"/>
      <c r="VK121" s="107"/>
      <c r="VL121" s="107"/>
      <c r="VM121" s="107"/>
      <c r="VN121" s="107"/>
      <c r="VO121" s="107"/>
      <c r="VP121" s="107"/>
      <c r="VQ121" s="107"/>
      <c r="VR121" s="107"/>
      <c r="VS121" s="107"/>
      <c r="VT121" s="107"/>
      <c r="VU121" s="107"/>
      <c r="VV121" s="107"/>
      <c r="VW121" s="107"/>
      <c r="VX121" s="107"/>
      <c r="VY121" s="107"/>
      <c r="VZ121" s="107"/>
      <c r="WA121" s="107"/>
      <c r="WB121" s="107"/>
      <c r="WC121" s="107"/>
      <c r="WD121" s="107"/>
      <c r="WE121" s="107"/>
      <c r="WF121" s="107"/>
      <c r="WG121" s="107"/>
      <c r="WH121" s="107"/>
      <c r="WI121" s="107"/>
      <c r="WJ121" s="107"/>
      <c r="WK121" s="107"/>
      <c r="WL121" s="107"/>
      <c r="WM121" s="107"/>
      <c r="WN121" s="107"/>
      <c r="WO121" s="107"/>
      <c r="WP121" s="107"/>
      <c r="WQ121" s="107"/>
      <c r="WR121" s="107"/>
      <c r="WS121" s="107"/>
      <c r="WT121" s="107"/>
      <c r="WU121" s="107"/>
      <c r="WV121" s="107"/>
      <c r="WW121" s="107"/>
      <c r="WX121" s="107"/>
      <c r="WY121" s="107"/>
      <c r="WZ121" s="107"/>
      <c r="XA121" s="107"/>
      <c r="XB121" s="107"/>
      <c r="XC121" s="107"/>
      <c r="XD121" s="107"/>
      <c r="XE121" s="107"/>
      <c r="XF121" s="107"/>
      <c r="XG121" s="107"/>
      <c r="XH121" s="107"/>
      <c r="XI121" s="107"/>
      <c r="XJ121" s="107"/>
      <c r="XK121" s="107"/>
      <c r="XL121" s="107"/>
      <c r="XM121" s="107"/>
      <c r="XN121" s="107"/>
      <c r="XO121" s="107"/>
      <c r="XP121" s="107"/>
      <c r="XQ121" s="107"/>
      <c r="XR121" s="107"/>
      <c r="XS121" s="107"/>
      <c r="XT121" s="107"/>
      <c r="XU121" s="107"/>
      <c r="XV121" s="107"/>
      <c r="XW121" s="107"/>
      <c r="XX121" s="107"/>
      <c r="XY121" s="107"/>
      <c r="XZ121" s="107"/>
      <c r="YA121" s="107"/>
      <c r="YB121" s="107"/>
      <c r="YC121" s="107"/>
      <c r="YD121" s="107"/>
      <c r="YE121" s="107"/>
      <c r="YF121" s="107"/>
      <c r="YG121" s="107"/>
      <c r="YH121" s="107"/>
      <c r="YI121" s="107"/>
      <c r="YJ121" s="107"/>
      <c r="YK121" s="107"/>
      <c r="YL121" s="107"/>
      <c r="YM121" s="107"/>
      <c r="YN121" s="107"/>
      <c r="YO121" s="107"/>
      <c r="YP121" s="107"/>
      <c r="YQ121" s="107"/>
      <c r="YR121" s="107"/>
      <c r="YS121" s="107"/>
      <c r="YT121" s="107"/>
      <c r="YU121" s="107"/>
      <c r="YV121" s="107"/>
      <c r="YW121" s="107"/>
      <c r="YX121" s="107"/>
      <c r="YY121" s="107"/>
      <c r="YZ121" s="107"/>
      <c r="ZA121" s="107"/>
      <c r="ZB121" s="107"/>
      <c r="ZC121" s="107"/>
      <c r="ZD121" s="107"/>
      <c r="ZE121" s="107"/>
      <c r="ZF121" s="107"/>
      <c r="ZG121" s="107"/>
      <c r="ZH121" s="107"/>
      <c r="ZI121" s="107"/>
      <c r="ZJ121" s="107"/>
      <c r="ZK121" s="107"/>
      <c r="ZL121" s="107"/>
      <c r="ZM121" s="107"/>
      <c r="ZN121" s="107"/>
      <c r="ZO121" s="107"/>
      <c r="ZP121" s="107"/>
      <c r="ZQ121" s="107"/>
      <c r="ZR121" s="107"/>
      <c r="ZS121" s="107"/>
      <c r="ZT121" s="107"/>
      <c r="ZU121" s="107"/>
      <c r="ZV121" s="107"/>
      <c r="ZW121" s="107"/>
      <c r="ZX121" s="107"/>
      <c r="ZY121" s="107"/>
      <c r="ZZ121" s="107"/>
      <c r="AAA121" s="107"/>
      <c r="AAB121" s="107"/>
      <c r="AAC121" s="107"/>
      <c r="AAD121" s="107"/>
      <c r="AAE121" s="107"/>
      <c r="AAF121" s="107"/>
      <c r="AAG121" s="107"/>
      <c r="AAH121" s="107"/>
      <c r="AAI121" s="107"/>
      <c r="AAJ121" s="107"/>
      <c r="AAK121" s="107"/>
      <c r="AAL121" s="107"/>
      <c r="AAM121" s="107"/>
      <c r="AAN121" s="107"/>
      <c r="AAO121" s="107"/>
      <c r="AAP121" s="107"/>
      <c r="AAQ121" s="107"/>
      <c r="AAR121" s="107"/>
      <c r="AAS121" s="107"/>
      <c r="AAT121" s="107"/>
      <c r="AAU121" s="107"/>
      <c r="AAV121" s="107"/>
      <c r="AAW121" s="107"/>
      <c r="AAX121" s="107"/>
      <c r="AAY121" s="107"/>
      <c r="AAZ121" s="107"/>
      <c r="ABA121" s="107"/>
      <c r="ABB121" s="107"/>
      <c r="ABC121" s="107"/>
      <c r="ABD121" s="107"/>
      <c r="ABE121" s="107"/>
      <c r="ABF121" s="107"/>
      <c r="ABG121" s="107"/>
      <c r="ABH121" s="107"/>
      <c r="ABI121" s="107"/>
      <c r="ABJ121" s="107"/>
      <c r="ABK121" s="107"/>
      <c r="ABL121" s="107"/>
      <c r="ABM121" s="107"/>
      <c r="ABN121" s="107"/>
      <c r="ABO121" s="107"/>
      <c r="ABP121" s="107"/>
      <c r="ABQ121" s="107"/>
      <c r="ABR121" s="107"/>
      <c r="ABS121" s="107"/>
      <c r="ABT121" s="107"/>
      <c r="ABU121" s="107"/>
      <c r="ABV121" s="107"/>
      <c r="ABW121" s="107"/>
      <c r="ABX121" s="107"/>
      <c r="ABY121" s="107"/>
      <c r="ABZ121" s="107"/>
      <c r="ACA121" s="107"/>
      <c r="ACB121" s="107"/>
      <c r="ACC121" s="107"/>
      <c r="ACD121" s="107"/>
      <c r="ACE121" s="107"/>
      <c r="ACF121" s="107"/>
      <c r="ACG121" s="107"/>
      <c r="ACH121" s="107"/>
      <c r="ACI121" s="107"/>
      <c r="ACJ121" s="107"/>
      <c r="ACK121" s="107"/>
      <c r="ACL121" s="107"/>
      <c r="ACM121" s="107"/>
      <c r="ACN121" s="107"/>
      <c r="ACO121" s="107"/>
      <c r="ACP121" s="107"/>
      <c r="ACQ121" s="107"/>
      <c r="ACR121" s="107"/>
      <c r="ACS121" s="107"/>
      <c r="ACT121" s="107"/>
      <c r="ACU121" s="107"/>
      <c r="ACV121" s="107"/>
      <c r="ACW121" s="107"/>
      <c r="ACX121" s="107"/>
      <c r="ACY121" s="107"/>
      <c r="ACZ121" s="107"/>
      <c r="ADA121" s="107"/>
      <c r="ADB121" s="107"/>
      <c r="ADC121" s="107"/>
      <c r="ADD121" s="107"/>
      <c r="ADE121" s="107"/>
      <c r="ADF121" s="107"/>
      <c r="ADG121" s="107"/>
      <c r="ADH121" s="107"/>
      <c r="ADI121" s="107"/>
      <c r="ADJ121" s="107"/>
      <c r="ADK121" s="107"/>
      <c r="ADL121" s="107"/>
      <c r="ADM121" s="107"/>
      <c r="ADN121" s="107"/>
      <c r="ADO121" s="107"/>
      <c r="ADP121" s="107"/>
      <c r="ADQ121" s="107"/>
      <c r="ADR121" s="107"/>
      <c r="ADS121" s="107"/>
      <c r="ADT121" s="107"/>
      <c r="ADU121" s="107"/>
      <c r="ADV121" s="107"/>
      <c r="ADW121" s="107"/>
      <c r="ADX121" s="107"/>
      <c r="ADY121" s="107"/>
      <c r="ADZ121" s="107"/>
      <c r="AEA121" s="107"/>
      <c r="AEB121" s="107"/>
      <c r="AEC121" s="107"/>
      <c r="AED121" s="107"/>
      <c r="AEE121" s="107"/>
      <c r="AEF121" s="107"/>
      <c r="AEG121" s="107"/>
      <c r="AEH121" s="107"/>
      <c r="AEI121" s="107"/>
      <c r="AEJ121" s="107"/>
      <c r="AEK121" s="107"/>
      <c r="AEL121" s="107"/>
      <c r="AEM121" s="107"/>
      <c r="AEN121" s="107"/>
      <c r="AEO121" s="107"/>
      <c r="AEP121" s="107"/>
      <c r="AEQ121" s="107"/>
      <c r="AER121" s="107"/>
      <c r="AES121" s="107"/>
      <c r="AET121" s="107"/>
      <c r="AEU121" s="107"/>
      <c r="AEV121" s="107"/>
      <c r="AEW121" s="107"/>
      <c r="AEX121" s="107"/>
      <c r="AEY121" s="107"/>
      <c r="AEZ121" s="107"/>
      <c r="AFA121" s="107"/>
      <c r="AFB121" s="107"/>
      <c r="AFC121" s="107"/>
      <c r="AFD121" s="107"/>
      <c r="AFE121" s="107"/>
      <c r="AFF121" s="107"/>
      <c r="AFG121" s="107"/>
      <c r="AFH121" s="107"/>
      <c r="AFI121" s="107"/>
      <c r="AFJ121" s="107"/>
      <c r="AFK121" s="107"/>
      <c r="AFL121" s="107"/>
      <c r="AFM121" s="107"/>
      <c r="AFN121" s="107"/>
      <c r="AFO121" s="107"/>
      <c r="AFP121" s="107"/>
      <c r="AFQ121" s="107"/>
      <c r="AFR121" s="107"/>
      <c r="AFS121" s="107"/>
      <c r="AFT121" s="107"/>
      <c r="AFU121" s="107"/>
      <c r="AFV121" s="107"/>
      <c r="AFW121" s="107"/>
      <c r="AFX121" s="107"/>
      <c r="AFY121" s="107"/>
      <c r="AFZ121" s="107"/>
      <c r="AGA121" s="107"/>
      <c r="AGB121" s="107"/>
      <c r="AGC121" s="107"/>
      <c r="AGD121" s="107"/>
      <c r="AGE121" s="107"/>
      <c r="AGF121" s="107"/>
      <c r="AGG121" s="107"/>
      <c r="AGH121" s="107"/>
      <c r="AGI121" s="107"/>
      <c r="AGJ121" s="107"/>
      <c r="AGK121" s="107"/>
      <c r="AGL121" s="107"/>
      <c r="AGM121" s="107"/>
      <c r="AGN121" s="107"/>
      <c r="AGO121" s="107"/>
      <c r="AGP121" s="107"/>
      <c r="AGQ121" s="107"/>
      <c r="AGR121" s="107"/>
      <c r="AGS121" s="107"/>
      <c r="AGT121" s="107"/>
      <c r="AGU121" s="107"/>
      <c r="AGV121" s="107"/>
      <c r="AGW121" s="107"/>
      <c r="AGX121" s="107"/>
      <c r="AGY121" s="107"/>
      <c r="AGZ121" s="107"/>
      <c r="AHA121" s="107"/>
      <c r="AHB121" s="107"/>
      <c r="AHC121" s="107"/>
      <c r="AHD121" s="107"/>
      <c r="AHE121" s="107"/>
      <c r="AHF121" s="107"/>
      <c r="AHG121" s="107"/>
      <c r="AHH121" s="107"/>
      <c r="AHI121" s="107"/>
      <c r="AHJ121" s="107"/>
      <c r="AHK121" s="107"/>
      <c r="AHL121" s="107"/>
      <c r="AHM121" s="107"/>
      <c r="AHN121" s="107"/>
      <c r="AHO121" s="107"/>
      <c r="AHP121" s="107"/>
      <c r="AHQ121" s="107"/>
      <c r="AHR121" s="107"/>
      <c r="AHS121" s="107"/>
      <c r="AHT121" s="107"/>
      <c r="AHU121" s="107"/>
      <c r="AHV121" s="107"/>
      <c r="AHW121" s="107"/>
      <c r="AHX121" s="107"/>
      <c r="AHY121" s="107"/>
      <c r="AHZ121" s="107"/>
      <c r="AIA121" s="107"/>
      <c r="AIB121" s="107"/>
      <c r="AIC121" s="107"/>
      <c r="AID121" s="107"/>
      <c r="AIE121" s="107"/>
      <c r="AIF121" s="107"/>
      <c r="AIG121" s="107"/>
      <c r="AIH121" s="107"/>
      <c r="AII121" s="107"/>
      <c r="AIJ121" s="107"/>
      <c r="AIK121" s="107"/>
      <c r="AIL121" s="107"/>
      <c r="AIM121" s="107"/>
      <c r="AIN121" s="107"/>
    </row>
    <row r="122" spans="1:924" ht="18.75" customHeight="1" x14ac:dyDescent="0.3">
      <c r="A122" s="146">
        <v>270</v>
      </c>
      <c r="B122" s="65">
        <v>353335076406456</v>
      </c>
      <c r="C122" s="66" t="s">
        <v>193</v>
      </c>
      <c r="D122" s="66" t="s">
        <v>135</v>
      </c>
      <c r="E122" s="66" t="s">
        <v>36</v>
      </c>
      <c r="F122" s="66" t="s">
        <v>36</v>
      </c>
      <c r="G122" s="66">
        <f t="shared" si="6"/>
        <v>1</v>
      </c>
      <c r="H122" s="149">
        <f>SUM(G122:G131)/COUNT(G122:G131)</f>
        <v>0.7</v>
      </c>
      <c r="I122" s="66" t="s">
        <v>36</v>
      </c>
      <c r="J122" s="66">
        <f t="shared" ref="J122:J141" si="10">IF(I122=F122,1,0)</f>
        <v>1</v>
      </c>
      <c r="K122" s="149">
        <f>SUM(J122:J131)/COUNT(J122:J131)</f>
        <v>0.6</v>
      </c>
      <c r="L122" s="76" t="s">
        <v>36</v>
      </c>
      <c r="M122" s="66" t="s">
        <v>36</v>
      </c>
      <c r="N122" s="66">
        <f t="shared" si="5"/>
        <v>1</v>
      </c>
      <c r="O122" s="149">
        <f>SUM(N122:N131)/COUNT(N122:N131)</f>
        <v>0.9</v>
      </c>
      <c r="P122" s="66" t="s">
        <v>194</v>
      </c>
      <c r="Q122" s="66" t="s">
        <v>195</v>
      </c>
      <c r="R122" s="66"/>
      <c r="S122" s="105"/>
      <c r="T122" s="105"/>
      <c r="U122" s="105"/>
      <c r="V122" s="105"/>
      <c r="W122" s="105"/>
    </row>
    <row r="123" spans="1:924" ht="18.75" customHeight="1" x14ac:dyDescent="0.3">
      <c r="A123" s="146"/>
      <c r="B123" s="65">
        <v>353289071170130</v>
      </c>
      <c r="C123" s="66" t="s">
        <v>193</v>
      </c>
      <c r="D123" s="66" t="s">
        <v>135</v>
      </c>
      <c r="E123" s="66" t="s">
        <v>36</v>
      </c>
      <c r="F123" s="66" t="s">
        <v>36</v>
      </c>
      <c r="G123" s="66">
        <f t="shared" si="6"/>
        <v>1</v>
      </c>
      <c r="H123" s="149"/>
      <c r="I123" s="66" t="s">
        <v>36</v>
      </c>
      <c r="J123" s="66">
        <f t="shared" si="10"/>
        <v>1</v>
      </c>
      <c r="K123" s="149"/>
      <c r="L123" s="76" t="s">
        <v>36</v>
      </c>
      <c r="M123" s="66" t="s">
        <v>36</v>
      </c>
      <c r="N123" s="66">
        <f t="shared" si="5"/>
        <v>1</v>
      </c>
      <c r="O123" s="149"/>
      <c r="P123" s="66" t="s">
        <v>196</v>
      </c>
      <c r="Q123" s="66"/>
      <c r="R123" s="66"/>
      <c r="S123" s="105"/>
      <c r="T123" s="105"/>
      <c r="U123" s="105"/>
      <c r="V123" s="105"/>
      <c r="W123" s="105"/>
    </row>
    <row r="124" spans="1:924" ht="18.75" customHeight="1" x14ac:dyDescent="0.3">
      <c r="A124" s="146"/>
      <c r="B124" s="65">
        <v>353284079906221</v>
      </c>
      <c r="C124" s="66" t="s">
        <v>193</v>
      </c>
      <c r="D124" s="66" t="s">
        <v>135</v>
      </c>
      <c r="E124" s="66" t="s">
        <v>36</v>
      </c>
      <c r="F124" s="66" t="s">
        <v>36</v>
      </c>
      <c r="G124" s="66">
        <f t="shared" si="6"/>
        <v>1</v>
      </c>
      <c r="H124" s="149"/>
      <c r="I124" s="66" t="s">
        <v>36</v>
      </c>
      <c r="J124" s="66">
        <f t="shared" si="10"/>
        <v>1</v>
      </c>
      <c r="K124" s="149"/>
      <c r="L124" s="76" t="s">
        <v>36</v>
      </c>
      <c r="M124" s="66" t="s">
        <v>36</v>
      </c>
      <c r="N124" s="66">
        <f t="shared" si="5"/>
        <v>1</v>
      </c>
      <c r="O124" s="149"/>
      <c r="P124" s="66" t="s">
        <v>197</v>
      </c>
      <c r="Q124" s="66" t="s">
        <v>198</v>
      </c>
      <c r="R124" s="66"/>
      <c r="S124" s="105"/>
      <c r="T124" s="105"/>
      <c r="U124" s="105"/>
      <c r="V124" s="105"/>
      <c r="W124" s="105"/>
    </row>
    <row r="125" spans="1:924" ht="18.75" customHeight="1" x14ac:dyDescent="0.3">
      <c r="A125" s="146"/>
      <c r="B125" s="65">
        <v>353337077167319</v>
      </c>
      <c r="C125" s="66" t="s">
        <v>193</v>
      </c>
      <c r="D125" s="66" t="s">
        <v>135</v>
      </c>
      <c r="E125" s="66" t="s">
        <v>36</v>
      </c>
      <c r="F125" s="66" t="s">
        <v>15</v>
      </c>
      <c r="G125" s="66">
        <f t="shared" si="6"/>
        <v>0</v>
      </c>
      <c r="H125" s="149"/>
      <c r="I125" s="66" t="s">
        <v>15</v>
      </c>
      <c r="J125" s="66">
        <f t="shared" si="10"/>
        <v>1</v>
      </c>
      <c r="K125" s="149"/>
      <c r="L125" s="76" t="s">
        <v>15</v>
      </c>
      <c r="M125" s="66" t="s">
        <v>15</v>
      </c>
      <c r="N125" s="66">
        <f t="shared" si="5"/>
        <v>1</v>
      </c>
      <c r="O125" s="149"/>
      <c r="P125" s="66" t="s">
        <v>199</v>
      </c>
      <c r="Q125" s="66" t="s">
        <v>200</v>
      </c>
      <c r="R125" s="66"/>
      <c r="S125" s="105"/>
      <c r="T125" s="105"/>
      <c r="U125" s="105"/>
      <c r="V125" s="105"/>
      <c r="W125" s="105"/>
    </row>
    <row r="126" spans="1:924" ht="18.75" customHeight="1" x14ac:dyDescent="0.3">
      <c r="A126" s="146"/>
      <c r="B126" s="65">
        <v>353336076538553</v>
      </c>
      <c r="C126" s="66" t="s">
        <v>193</v>
      </c>
      <c r="D126" s="66" t="s">
        <v>135</v>
      </c>
      <c r="E126" s="66" t="s">
        <v>36</v>
      </c>
      <c r="F126" s="66" t="s">
        <v>36</v>
      </c>
      <c r="G126" s="66">
        <f t="shared" si="6"/>
        <v>1</v>
      </c>
      <c r="H126" s="149"/>
      <c r="I126" s="66" t="s">
        <v>12</v>
      </c>
      <c r="J126" s="66">
        <f t="shared" si="10"/>
        <v>0</v>
      </c>
      <c r="K126" s="149"/>
      <c r="L126" s="76" t="s">
        <v>36</v>
      </c>
      <c r="M126" s="66" t="s">
        <v>36</v>
      </c>
      <c r="N126" s="66">
        <f t="shared" si="5"/>
        <v>1</v>
      </c>
      <c r="O126" s="149"/>
      <c r="P126" s="66" t="s">
        <v>201</v>
      </c>
      <c r="Q126" s="66" t="s">
        <v>200</v>
      </c>
      <c r="R126" s="66"/>
      <c r="S126" s="105"/>
      <c r="T126" s="105"/>
      <c r="U126" s="105"/>
      <c r="V126" s="105"/>
      <c r="W126" s="105"/>
    </row>
    <row r="127" spans="1:924" ht="18.75" customHeight="1" x14ac:dyDescent="0.3">
      <c r="A127" s="146"/>
      <c r="B127" s="65">
        <v>353330074606496</v>
      </c>
      <c r="C127" s="66" t="s">
        <v>193</v>
      </c>
      <c r="D127" s="66" t="s">
        <v>135</v>
      </c>
      <c r="E127" s="66" t="s">
        <v>36</v>
      </c>
      <c r="F127" s="66" t="s">
        <v>36</v>
      </c>
      <c r="G127" s="66">
        <f t="shared" si="6"/>
        <v>1</v>
      </c>
      <c r="H127" s="149"/>
      <c r="I127" s="66" t="s">
        <v>36</v>
      </c>
      <c r="J127" s="66">
        <f t="shared" si="10"/>
        <v>1</v>
      </c>
      <c r="K127" s="149"/>
      <c r="L127" s="76" t="s">
        <v>36</v>
      </c>
      <c r="M127" s="66" t="s">
        <v>36</v>
      </c>
      <c r="N127" s="66">
        <f t="shared" si="5"/>
        <v>1</v>
      </c>
      <c r="O127" s="149"/>
      <c r="P127" s="66" t="s">
        <v>94</v>
      </c>
      <c r="Q127" s="66" t="s">
        <v>202</v>
      </c>
      <c r="R127" s="66"/>
      <c r="S127" s="105"/>
      <c r="T127" s="105"/>
      <c r="U127" s="105"/>
      <c r="V127" s="105"/>
      <c r="W127" s="105"/>
    </row>
    <row r="128" spans="1:924" ht="18.75" customHeight="1" x14ac:dyDescent="0.3">
      <c r="A128" s="146"/>
      <c r="B128" s="65">
        <v>353284075941305</v>
      </c>
      <c r="C128" s="66" t="s">
        <v>193</v>
      </c>
      <c r="D128" s="66" t="s">
        <v>135</v>
      </c>
      <c r="E128" s="66" t="s">
        <v>36</v>
      </c>
      <c r="F128" s="66" t="s">
        <v>36</v>
      </c>
      <c r="G128" s="66">
        <f t="shared" si="6"/>
        <v>1</v>
      </c>
      <c r="H128" s="149"/>
      <c r="I128" s="66" t="s">
        <v>36</v>
      </c>
      <c r="J128" s="66">
        <f t="shared" si="10"/>
        <v>1</v>
      </c>
      <c r="K128" s="149"/>
      <c r="L128" s="76" t="s">
        <v>36</v>
      </c>
      <c r="M128" s="66" t="s">
        <v>36</v>
      </c>
      <c r="N128" s="66">
        <f t="shared" si="5"/>
        <v>1</v>
      </c>
      <c r="O128" s="149"/>
      <c r="P128" s="66" t="s">
        <v>203</v>
      </c>
      <c r="Q128" s="66" t="s">
        <v>204</v>
      </c>
      <c r="R128" s="66"/>
      <c r="S128" s="105"/>
      <c r="T128" s="105"/>
      <c r="U128" s="105"/>
      <c r="V128" s="105"/>
      <c r="W128" s="105"/>
    </row>
    <row r="129" spans="1:924" ht="18.75" customHeight="1" x14ac:dyDescent="0.3">
      <c r="A129" s="146"/>
      <c r="B129" s="65">
        <v>355729072382737</v>
      </c>
      <c r="C129" s="66" t="s">
        <v>193</v>
      </c>
      <c r="D129" s="66" t="s">
        <v>135</v>
      </c>
      <c r="E129" s="66" t="s">
        <v>36</v>
      </c>
      <c r="F129" s="66" t="s">
        <v>15</v>
      </c>
      <c r="G129" s="66">
        <f t="shared" si="6"/>
        <v>0</v>
      </c>
      <c r="H129" s="149"/>
      <c r="I129" s="66" t="s">
        <v>12</v>
      </c>
      <c r="J129" s="66">
        <f t="shared" si="10"/>
        <v>0</v>
      </c>
      <c r="K129" s="149"/>
      <c r="L129" s="76" t="s">
        <v>15</v>
      </c>
      <c r="M129" s="66" t="s">
        <v>15</v>
      </c>
      <c r="N129" s="66">
        <f t="shared" si="5"/>
        <v>1</v>
      </c>
      <c r="O129" s="149"/>
      <c r="P129" s="66" t="s">
        <v>205</v>
      </c>
      <c r="Q129" s="66" t="s">
        <v>206</v>
      </c>
      <c r="R129" s="66"/>
      <c r="S129" s="105"/>
      <c r="T129" s="105"/>
      <c r="U129" s="105"/>
      <c r="V129" s="105"/>
      <c r="W129" s="105"/>
    </row>
    <row r="130" spans="1:924" ht="18.75" customHeight="1" x14ac:dyDescent="0.3">
      <c r="A130" s="146"/>
      <c r="B130" s="65">
        <v>353328075755908</v>
      </c>
      <c r="C130" s="66" t="s">
        <v>193</v>
      </c>
      <c r="D130" s="66" t="s">
        <v>135</v>
      </c>
      <c r="E130" s="66" t="s">
        <v>36</v>
      </c>
      <c r="F130" s="66" t="s">
        <v>12</v>
      </c>
      <c r="G130" s="66">
        <f t="shared" si="6"/>
        <v>0</v>
      </c>
      <c r="H130" s="149"/>
      <c r="I130" s="66" t="s">
        <v>36</v>
      </c>
      <c r="J130" s="66">
        <f t="shared" si="10"/>
        <v>0</v>
      </c>
      <c r="K130" s="149"/>
      <c r="L130" s="76" t="s">
        <v>12</v>
      </c>
      <c r="M130" s="66" t="s">
        <v>36</v>
      </c>
      <c r="N130" s="66">
        <f t="shared" si="5"/>
        <v>0</v>
      </c>
      <c r="O130" s="149"/>
      <c r="P130" s="66" t="s">
        <v>207</v>
      </c>
      <c r="Q130" s="66" t="s">
        <v>208</v>
      </c>
      <c r="R130" s="66"/>
      <c r="S130" s="105"/>
      <c r="T130" s="105"/>
      <c r="U130" s="105"/>
      <c r="V130" s="105"/>
      <c r="W130" s="105"/>
    </row>
    <row r="131" spans="1:924" ht="18.75" customHeight="1" x14ac:dyDescent="0.3">
      <c r="A131" s="146"/>
      <c r="B131" s="65">
        <v>355737070522493</v>
      </c>
      <c r="C131" s="66" t="s">
        <v>193</v>
      </c>
      <c r="D131" s="66" t="s">
        <v>135</v>
      </c>
      <c r="E131" s="66" t="s">
        <v>36</v>
      </c>
      <c r="F131" s="66" t="s">
        <v>36</v>
      </c>
      <c r="G131" s="66">
        <f t="shared" si="6"/>
        <v>1</v>
      </c>
      <c r="H131" s="149"/>
      <c r="I131" s="66" t="s">
        <v>15</v>
      </c>
      <c r="J131" s="66">
        <f t="shared" si="10"/>
        <v>0</v>
      </c>
      <c r="K131" s="149"/>
      <c r="L131" s="76" t="s">
        <v>36</v>
      </c>
      <c r="M131" s="66" t="s">
        <v>36</v>
      </c>
      <c r="N131" s="66">
        <f t="shared" si="5"/>
        <v>1</v>
      </c>
      <c r="O131" s="149"/>
      <c r="P131" s="66" t="s">
        <v>209</v>
      </c>
      <c r="Q131" s="66" t="s">
        <v>210</v>
      </c>
      <c r="R131" s="66"/>
      <c r="S131" s="105"/>
      <c r="T131" s="105"/>
      <c r="U131" s="105"/>
      <c r="V131" s="105"/>
      <c r="W131" s="105"/>
    </row>
    <row r="132" spans="1:924" ht="18.75" customHeight="1" x14ac:dyDescent="0.3">
      <c r="A132" s="146">
        <v>270</v>
      </c>
      <c r="B132" s="65">
        <v>355732070627616</v>
      </c>
      <c r="C132" s="66" t="s">
        <v>193</v>
      </c>
      <c r="D132" s="66" t="s">
        <v>135</v>
      </c>
      <c r="E132" s="66" t="s">
        <v>15</v>
      </c>
      <c r="F132" s="66" t="s">
        <v>15</v>
      </c>
      <c r="G132" s="66">
        <f t="shared" si="6"/>
        <v>1</v>
      </c>
      <c r="H132" s="149">
        <f>SUM(G132:G141)/COUNT(G132:G141)</f>
        <v>0.2</v>
      </c>
      <c r="I132" s="66" t="s">
        <v>10</v>
      </c>
      <c r="J132" s="66">
        <f t="shared" si="10"/>
        <v>0</v>
      </c>
      <c r="K132" s="149">
        <f>SUM(J132:J141)/COUNT(J132:J141)</f>
        <v>0.4</v>
      </c>
      <c r="L132" s="76" t="s">
        <v>15</v>
      </c>
      <c r="M132" s="66" t="s">
        <v>15</v>
      </c>
      <c r="N132" s="66">
        <f t="shared" si="5"/>
        <v>1</v>
      </c>
      <c r="O132" s="149">
        <f>SUM(N132:N141)/COUNT(N132:N141)</f>
        <v>0.9</v>
      </c>
      <c r="P132" s="66" t="s">
        <v>211</v>
      </c>
      <c r="Q132" s="66" t="s">
        <v>212</v>
      </c>
      <c r="R132" s="66"/>
      <c r="S132" s="105"/>
      <c r="T132" s="105"/>
      <c r="U132" s="105"/>
      <c r="V132" s="105"/>
      <c r="W132" s="105"/>
    </row>
    <row r="133" spans="1:924" ht="18.75" customHeight="1" x14ac:dyDescent="0.3">
      <c r="A133" s="146"/>
      <c r="B133" s="65">
        <v>353333077010484</v>
      </c>
      <c r="C133" s="66" t="s">
        <v>193</v>
      </c>
      <c r="D133" s="66" t="s">
        <v>135</v>
      </c>
      <c r="E133" s="66" t="s">
        <v>15</v>
      </c>
      <c r="F133" s="66" t="s">
        <v>36</v>
      </c>
      <c r="G133" s="66">
        <f t="shared" si="6"/>
        <v>0</v>
      </c>
      <c r="H133" s="149"/>
      <c r="I133" s="66" t="s">
        <v>15</v>
      </c>
      <c r="J133" s="66">
        <f t="shared" si="10"/>
        <v>0</v>
      </c>
      <c r="K133" s="149"/>
      <c r="L133" s="76" t="s">
        <v>36</v>
      </c>
      <c r="M133" s="66" t="s">
        <v>36</v>
      </c>
      <c r="N133" s="66">
        <f t="shared" si="5"/>
        <v>1</v>
      </c>
      <c r="O133" s="149"/>
      <c r="P133" s="66" t="s">
        <v>213</v>
      </c>
      <c r="Q133" s="66" t="s">
        <v>214</v>
      </c>
      <c r="R133" s="66"/>
      <c r="S133" s="105"/>
      <c r="T133" s="105"/>
      <c r="U133" s="105"/>
      <c r="V133" s="105"/>
      <c r="W133" s="105"/>
    </row>
    <row r="134" spans="1:924" ht="18.75" customHeight="1" x14ac:dyDescent="0.3">
      <c r="A134" s="146"/>
      <c r="B134" s="65">
        <v>353330073626727</v>
      </c>
      <c r="C134" s="66" t="s">
        <v>193</v>
      </c>
      <c r="D134" s="66" t="s">
        <v>135</v>
      </c>
      <c r="E134" s="66" t="s">
        <v>15</v>
      </c>
      <c r="F134" s="66" t="s">
        <v>12</v>
      </c>
      <c r="G134" s="66">
        <f t="shared" si="6"/>
        <v>0</v>
      </c>
      <c r="H134" s="149"/>
      <c r="I134" s="66" t="s">
        <v>12</v>
      </c>
      <c r="J134" s="66">
        <f t="shared" si="10"/>
        <v>1</v>
      </c>
      <c r="K134" s="149"/>
      <c r="L134" s="76" t="s">
        <v>12</v>
      </c>
      <c r="M134" s="66" t="s">
        <v>12</v>
      </c>
      <c r="N134" s="66">
        <f t="shared" si="5"/>
        <v>1</v>
      </c>
      <c r="O134" s="149"/>
      <c r="P134" s="66" t="s">
        <v>215</v>
      </c>
      <c r="Q134" s="66" t="s">
        <v>216</v>
      </c>
      <c r="R134" s="66"/>
      <c r="S134" s="105"/>
      <c r="T134" s="105"/>
      <c r="U134" s="105"/>
      <c r="V134" s="105"/>
      <c r="W134" s="105"/>
    </row>
    <row r="135" spans="1:924" ht="18.75" customHeight="1" x14ac:dyDescent="0.3">
      <c r="A135" s="146"/>
      <c r="B135" s="65">
        <v>353331072676317</v>
      </c>
      <c r="C135" s="66" t="s">
        <v>193</v>
      </c>
      <c r="D135" s="66" t="s">
        <v>135</v>
      </c>
      <c r="E135" s="66" t="s">
        <v>15</v>
      </c>
      <c r="F135" s="66" t="s">
        <v>12</v>
      </c>
      <c r="G135" s="66">
        <f t="shared" si="6"/>
        <v>0</v>
      </c>
      <c r="H135" s="149"/>
      <c r="I135" s="66" t="s">
        <v>12</v>
      </c>
      <c r="J135" s="66">
        <f t="shared" si="10"/>
        <v>1</v>
      </c>
      <c r="K135" s="149"/>
      <c r="L135" s="79" t="s">
        <v>10</v>
      </c>
      <c r="M135" s="66" t="s">
        <v>10</v>
      </c>
      <c r="N135" s="66">
        <f t="shared" si="5"/>
        <v>1</v>
      </c>
      <c r="O135" s="149"/>
      <c r="P135" s="66" t="s">
        <v>217</v>
      </c>
      <c r="Q135" s="66" t="s">
        <v>218</v>
      </c>
      <c r="R135" s="66"/>
      <c r="S135" s="105"/>
      <c r="T135" s="105"/>
      <c r="U135" s="105"/>
      <c r="V135" s="105"/>
      <c r="W135" s="105"/>
    </row>
    <row r="136" spans="1:924" ht="18.75" customHeight="1" x14ac:dyDescent="0.3">
      <c r="A136" s="146"/>
      <c r="B136" s="65">
        <v>353337077303302</v>
      </c>
      <c r="C136" s="66" t="s">
        <v>193</v>
      </c>
      <c r="D136" s="66" t="s">
        <v>135</v>
      </c>
      <c r="E136" s="66" t="s">
        <v>15</v>
      </c>
      <c r="F136" s="66" t="s">
        <v>15</v>
      </c>
      <c r="G136" s="66">
        <f t="shared" si="6"/>
        <v>1</v>
      </c>
      <c r="H136" s="149"/>
      <c r="I136" s="66" t="s">
        <v>10</v>
      </c>
      <c r="J136" s="66">
        <f t="shared" si="10"/>
        <v>0</v>
      </c>
      <c r="K136" s="149"/>
      <c r="L136" s="76" t="s">
        <v>15</v>
      </c>
      <c r="M136" s="66" t="s">
        <v>15</v>
      </c>
      <c r="N136" s="66">
        <f t="shared" si="5"/>
        <v>1</v>
      </c>
      <c r="O136" s="149"/>
      <c r="P136" s="66" t="s">
        <v>219</v>
      </c>
      <c r="Q136" s="66" t="s">
        <v>220</v>
      </c>
      <c r="R136" s="66"/>
      <c r="S136" s="105"/>
      <c r="T136" s="105"/>
      <c r="U136" s="105"/>
      <c r="V136" s="105"/>
      <c r="W136" s="105"/>
    </row>
    <row r="137" spans="1:924" ht="18.75" customHeight="1" x14ac:dyDescent="0.3">
      <c r="A137" s="146"/>
      <c r="B137" s="65">
        <v>353331077526574</v>
      </c>
      <c r="C137" s="66" t="s">
        <v>193</v>
      </c>
      <c r="D137" s="66" t="s">
        <v>135</v>
      </c>
      <c r="E137" s="66" t="s">
        <v>15</v>
      </c>
      <c r="F137" s="66" t="s">
        <v>12</v>
      </c>
      <c r="G137" s="66">
        <f t="shared" si="6"/>
        <v>0</v>
      </c>
      <c r="H137" s="149"/>
      <c r="I137" s="66" t="s">
        <v>36</v>
      </c>
      <c r="J137" s="66">
        <f t="shared" si="10"/>
        <v>0</v>
      </c>
      <c r="K137" s="149"/>
      <c r="L137" s="79" t="s">
        <v>36</v>
      </c>
      <c r="M137" s="66" t="s">
        <v>36</v>
      </c>
      <c r="N137" s="66">
        <f t="shared" si="5"/>
        <v>1</v>
      </c>
      <c r="O137" s="149"/>
      <c r="P137" s="66" t="s">
        <v>132</v>
      </c>
      <c r="Q137" s="66" t="s">
        <v>221</v>
      </c>
      <c r="R137" s="66"/>
      <c r="S137" s="105"/>
      <c r="T137" s="105"/>
      <c r="U137" s="105"/>
      <c r="V137" s="105"/>
      <c r="W137" s="105"/>
    </row>
    <row r="138" spans="1:924" ht="18.75" customHeight="1" x14ac:dyDescent="0.3">
      <c r="A138" s="146"/>
      <c r="B138" s="65">
        <v>353337072886384</v>
      </c>
      <c r="C138" s="66" t="s">
        <v>193</v>
      </c>
      <c r="D138" s="66" t="s">
        <v>135</v>
      </c>
      <c r="E138" s="66" t="s">
        <v>15</v>
      </c>
      <c r="F138" s="66" t="s">
        <v>12</v>
      </c>
      <c r="G138" s="66">
        <f t="shared" si="6"/>
        <v>0</v>
      </c>
      <c r="H138" s="149"/>
      <c r="I138" s="66" t="s">
        <v>12</v>
      </c>
      <c r="J138" s="66">
        <f t="shared" si="10"/>
        <v>1</v>
      </c>
      <c r="K138" s="149"/>
      <c r="L138" s="76" t="s">
        <v>12</v>
      </c>
      <c r="M138" s="66" t="s">
        <v>12</v>
      </c>
      <c r="N138" s="66">
        <f t="shared" si="5"/>
        <v>1</v>
      </c>
      <c r="O138" s="149"/>
      <c r="P138" s="66" t="s">
        <v>132</v>
      </c>
      <c r="Q138" s="66" t="s">
        <v>221</v>
      </c>
      <c r="R138" s="66"/>
      <c r="S138" s="105"/>
      <c r="T138" s="105"/>
      <c r="U138" s="105"/>
      <c r="V138" s="105"/>
      <c r="W138" s="105"/>
    </row>
    <row r="139" spans="1:924" ht="18.75" customHeight="1" x14ac:dyDescent="0.3">
      <c r="A139" s="146"/>
      <c r="B139" s="65">
        <v>358604073477017</v>
      </c>
      <c r="C139" s="66" t="s">
        <v>193</v>
      </c>
      <c r="D139" s="66" t="s">
        <v>135</v>
      </c>
      <c r="E139" s="66" t="s">
        <v>15</v>
      </c>
      <c r="F139" s="66" t="s">
        <v>12</v>
      </c>
      <c r="G139" s="66">
        <f t="shared" si="6"/>
        <v>0</v>
      </c>
      <c r="H139" s="149"/>
      <c r="I139" s="66" t="s">
        <v>12</v>
      </c>
      <c r="J139" s="66">
        <f t="shared" si="10"/>
        <v>1</v>
      </c>
      <c r="K139" s="149"/>
      <c r="L139" s="76" t="s">
        <v>12</v>
      </c>
      <c r="M139" s="66" t="s">
        <v>36</v>
      </c>
      <c r="N139" s="66">
        <f t="shared" si="5"/>
        <v>0</v>
      </c>
      <c r="O139" s="149"/>
      <c r="P139" s="66" t="s">
        <v>222</v>
      </c>
      <c r="Q139" s="66" t="s">
        <v>223</v>
      </c>
      <c r="R139" s="66"/>
      <c r="S139" s="105"/>
      <c r="T139" s="105"/>
      <c r="U139" s="105"/>
      <c r="V139" s="105"/>
      <c r="W139" s="105"/>
    </row>
    <row r="140" spans="1:924" ht="18.75" customHeight="1" x14ac:dyDescent="0.3">
      <c r="A140" s="146"/>
      <c r="B140" s="65">
        <v>355728070319816</v>
      </c>
      <c r="C140" s="66" t="s">
        <v>193</v>
      </c>
      <c r="D140" s="66" t="s">
        <v>135</v>
      </c>
      <c r="E140" s="66" t="s">
        <v>15</v>
      </c>
      <c r="F140" s="66" t="s">
        <v>12</v>
      </c>
      <c r="G140" s="66">
        <f t="shared" si="6"/>
        <v>0</v>
      </c>
      <c r="H140" s="149"/>
      <c r="I140" s="66" t="s">
        <v>31</v>
      </c>
      <c r="J140" s="66">
        <f t="shared" si="10"/>
        <v>0</v>
      </c>
      <c r="K140" s="149"/>
      <c r="L140" s="76" t="s">
        <v>12</v>
      </c>
      <c r="M140" s="66" t="s">
        <v>12</v>
      </c>
      <c r="N140" s="66">
        <f t="shared" si="5"/>
        <v>1</v>
      </c>
      <c r="O140" s="149"/>
      <c r="P140" s="66" t="s">
        <v>224</v>
      </c>
      <c r="Q140" s="66" t="s">
        <v>119</v>
      </c>
      <c r="R140" s="66"/>
      <c r="S140" s="105"/>
      <c r="T140" s="105"/>
      <c r="U140" s="105"/>
      <c r="V140" s="105"/>
      <c r="W140" s="105"/>
    </row>
    <row r="141" spans="1:924" ht="18.75" customHeight="1" x14ac:dyDescent="0.3">
      <c r="A141" s="146"/>
      <c r="B141" s="65">
        <v>353283073900503</v>
      </c>
      <c r="C141" s="66" t="s">
        <v>193</v>
      </c>
      <c r="D141" s="66" t="s">
        <v>135</v>
      </c>
      <c r="E141" s="66" t="s">
        <v>15</v>
      </c>
      <c r="F141" s="66" t="s">
        <v>36</v>
      </c>
      <c r="G141" s="66">
        <f t="shared" si="6"/>
        <v>0</v>
      </c>
      <c r="H141" s="149"/>
      <c r="I141" s="66" t="s">
        <v>15</v>
      </c>
      <c r="J141" s="66">
        <f t="shared" si="10"/>
        <v>0</v>
      </c>
      <c r="K141" s="149"/>
      <c r="L141" s="76" t="s">
        <v>36</v>
      </c>
      <c r="M141" s="66" t="s">
        <v>36</v>
      </c>
      <c r="N141" s="66">
        <f t="shared" si="5"/>
        <v>1</v>
      </c>
      <c r="O141" s="149"/>
      <c r="P141" s="66" t="s">
        <v>225</v>
      </c>
      <c r="Q141" s="66" t="s">
        <v>226</v>
      </c>
      <c r="R141" s="66"/>
      <c r="S141" s="105"/>
      <c r="T141" s="105"/>
      <c r="U141" s="105"/>
      <c r="V141" s="105"/>
      <c r="W141" s="105"/>
    </row>
    <row r="142" spans="1:924" s="86" customFormat="1" ht="18.75" customHeight="1" x14ac:dyDescent="0.3">
      <c r="A142" s="130">
        <v>117</v>
      </c>
      <c r="B142" s="97">
        <v>358605070561034</v>
      </c>
      <c r="C142" s="98" t="s">
        <v>193</v>
      </c>
      <c r="D142" s="98" t="s">
        <v>135</v>
      </c>
      <c r="E142" s="98" t="s">
        <v>15</v>
      </c>
      <c r="F142" s="99" t="s">
        <v>36</v>
      </c>
      <c r="G142" s="66">
        <f t="shared" si="6"/>
        <v>0</v>
      </c>
      <c r="H142" s="131">
        <f>SUM(G142:G146)/COUNT(G142:G146)</f>
        <v>0.4</v>
      </c>
      <c r="I142" s="98" t="s">
        <v>36</v>
      </c>
      <c r="J142" s="98">
        <f>IF(F142=I142,1,0)</f>
        <v>1</v>
      </c>
      <c r="K142" s="131">
        <f>SUM(J142:J146)/COUNT(J142:J146)</f>
        <v>0.8</v>
      </c>
      <c r="L142" s="99" t="s">
        <v>36</v>
      </c>
      <c r="M142" s="66" t="s">
        <v>36</v>
      </c>
      <c r="N142" s="66">
        <f t="shared" si="5"/>
        <v>1</v>
      </c>
      <c r="O142" s="131">
        <f>SUM(N142:N146)/COUNT(N142:N146)</f>
        <v>0.6</v>
      </c>
      <c r="P142" s="66"/>
      <c r="Q142" s="66"/>
      <c r="R142" s="98" t="s">
        <v>444</v>
      </c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107"/>
      <c r="CU142" s="107"/>
      <c r="CV142" s="107"/>
      <c r="CW142" s="107"/>
      <c r="CX142" s="107"/>
      <c r="CY142" s="107"/>
      <c r="CZ142" s="107"/>
      <c r="DA142" s="107"/>
      <c r="DB142" s="107"/>
      <c r="DC142" s="107"/>
      <c r="DD142" s="107"/>
      <c r="DE142" s="107"/>
      <c r="DF142" s="107"/>
      <c r="DG142" s="107"/>
      <c r="DH142" s="107"/>
      <c r="DI142" s="107"/>
      <c r="DJ142" s="107"/>
      <c r="DK142" s="107"/>
      <c r="DL142" s="107"/>
      <c r="DM142" s="107"/>
      <c r="DN142" s="107"/>
      <c r="DO142" s="107"/>
      <c r="DP142" s="107"/>
      <c r="DQ142" s="107"/>
      <c r="DR142" s="107"/>
      <c r="DS142" s="107"/>
      <c r="DT142" s="107"/>
      <c r="DU142" s="107"/>
      <c r="DV142" s="107"/>
      <c r="DW142" s="107"/>
      <c r="DX142" s="107"/>
      <c r="DY142" s="107"/>
      <c r="DZ142" s="107"/>
      <c r="EA142" s="107"/>
      <c r="EB142" s="107"/>
      <c r="EC142" s="107"/>
      <c r="ED142" s="107"/>
      <c r="EE142" s="107"/>
      <c r="EF142" s="107"/>
      <c r="EG142" s="107"/>
      <c r="EH142" s="107"/>
      <c r="EI142" s="107"/>
      <c r="EJ142" s="107"/>
      <c r="EK142" s="107"/>
      <c r="EL142" s="107"/>
      <c r="EM142" s="107"/>
      <c r="EN142" s="107"/>
      <c r="EO142" s="107"/>
      <c r="EP142" s="107"/>
      <c r="EQ142" s="107"/>
      <c r="ER142" s="107"/>
      <c r="ES142" s="107"/>
      <c r="ET142" s="107"/>
      <c r="EU142" s="107"/>
      <c r="EV142" s="107"/>
      <c r="EW142" s="107"/>
      <c r="EX142" s="107"/>
      <c r="EY142" s="107"/>
      <c r="EZ142" s="107"/>
      <c r="FA142" s="107"/>
      <c r="FB142" s="107"/>
      <c r="FC142" s="107"/>
      <c r="FD142" s="107"/>
      <c r="FE142" s="107"/>
      <c r="FF142" s="107"/>
      <c r="FG142" s="107"/>
      <c r="FH142" s="107"/>
      <c r="FI142" s="107"/>
      <c r="FJ142" s="107"/>
      <c r="FK142" s="107"/>
      <c r="FL142" s="107"/>
      <c r="FM142" s="107"/>
      <c r="FN142" s="107"/>
      <c r="FO142" s="107"/>
      <c r="FP142" s="107"/>
      <c r="FQ142" s="107"/>
      <c r="FR142" s="107"/>
      <c r="FS142" s="107"/>
      <c r="FT142" s="107"/>
      <c r="FU142" s="107"/>
      <c r="FV142" s="107"/>
      <c r="FW142" s="107"/>
      <c r="FX142" s="107"/>
      <c r="FY142" s="107"/>
      <c r="FZ142" s="107"/>
      <c r="GA142" s="107"/>
      <c r="GB142" s="107"/>
      <c r="GC142" s="107"/>
      <c r="GD142" s="107"/>
      <c r="GE142" s="107"/>
      <c r="GF142" s="107"/>
      <c r="GG142" s="107"/>
      <c r="GH142" s="107"/>
      <c r="GI142" s="107"/>
      <c r="GJ142" s="107"/>
      <c r="GK142" s="107"/>
      <c r="GL142" s="107"/>
      <c r="GM142" s="107"/>
      <c r="GN142" s="107"/>
      <c r="GO142" s="107"/>
      <c r="GP142" s="107"/>
      <c r="GQ142" s="107"/>
      <c r="GR142" s="107"/>
      <c r="GS142" s="107"/>
      <c r="GT142" s="107"/>
      <c r="GU142" s="107"/>
      <c r="GV142" s="107"/>
      <c r="GW142" s="107"/>
      <c r="GX142" s="107"/>
      <c r="GY142" s="107"/>
      <c r="GZ142" s="107"/>
      <c r="HA142" s="107"/>
      <c r="HB142" s="107"/>
      <c r="HC142" s="107"/>
      <c r="HD142" s="107"/>
      <c r="HE142" s="107"/>
      <c r="HF142" s="107"/>
      <c r="HG142" s="107"/>
      <c r="HH142" s="107"/>
      <c r="HI142" s="107"/>
      <c r="HJ142" s="107"/>
      <c r="HK142" s="107"/>
      <c r="HL142" s="107"/>
      <c r="HM142" s="107"/>
      <c r="HN142" s="107"/>
      <c r="HO142" s="107"/>
      <c r="HP142" s="107"/>
      <c r="HQ142" s="107"/>
      <c r="HR142" s="107"/>
      <c r="HS142" s="107"/>
      <c r="HT142" s="107"/>
      <c r="HU142" s="107"/>
      <c r="HV142" s="107"/>
      <c r="HW142" s="107"/>
      <c r="HX142" s="107"/>
      <c r="HY142" s="107"/>
      <c r="HZ142" s="107"/>
      <c r="IA142" s="107"/>
      <c r="IB142" s="107"/>
      <c r="IC142" s="107"/>
      <c r="ID142" s="107"/>
      <c r="IE142" s="107"/>
      <c r="IF142" s="107"/>
      <c r="IG142" s="107"/>
      <c r="IH142" s="107"/>
      <c r="II142" s="107"/>
      <c r="IJ142" s="107"/>
      <c r="IK142" s="107"/>
      <c r="IL142" s="107"/>
      <c r="IM142" s="107"/>
      <c r="IN142" s="107"/>
      <c r="IO142" s="107"/>
      <c r="IP142" s="107"/>
      <c r="IQ142" s="107"/>
      <c r="IR142" s="107"/>
      <c r="IS142" s="107"/>
      <c r="IT142" s="107"/>
      <c r="IU142" s="107"/>
      <c r="IV142" s="107"/>
      <c r="IW142" s="107"/>
      <c r="IX142" s="107"/>
      <c r="IY142" s="107"/>
      <c r="IZ142" s="107"/>
      <c r="JA142" s="107"/>
      <c r="JB142" s="107"/>
      <c r="JC142" s="107"/>
      <c r="JD142" s="107"/>
      <c r="JE142" s="107"/>
      <c r="JF142" s="107"/>
      <c r="JG142" s="107"/>
      <c r="JH142" s="107"/>
      <c r="JI142" s="107"/>
      <c r="JJ142" s="107"/>
      <c r="JK142" s="107"/>
      <c r="JL142" s="107"/>
      <c r="JM142" s="107"/>
      <c r="JN142" s="107"/>
      <c r="JO142" s="107"/>
      <c r="JP142" s="107"/>
      <c r="JQ142" s="107"/>
      <c r="JR142" s="107"/>
      <c r="JS142" s="107"/>
      <c r="JT142" s="107"/>
      <c r="JU142" s="107"/>
      <c r="JV142" s="107"/>
      <c r="JW142" s="107"/>
      <c r="JX142" s="107"/>
      <c r="JY142" s="107"/>
      <c r="JZ142" s="107"/>
      <c r="KA142" s="107"/>
      <c r="KB142" s="107"/>
      <c r="KC142" s="107"/>
      <c r="KD142" s="107"/>
      <c r="KE142" s="107"/>
      <c r="KF142" s="107"/>
      <c r="KG142" s="107"/>
      <c r="KH142" s="107"/>
      <c r="KI142" s="107"/>
      <c r="KJ142" s="107"/>
      <c r="KK142" s="107"/>
      <c r="KL142" s="107"/>
      <c r="KM142" s="107"/>
      <c r="KN142" s="107"/>
      <c r="KO142" s="107"/>
      <c r="KP142" s="107"/>
      <c r="KQ142" s="107"/>
      <c r="KR142" s="107"/>
      <c r="KS142" s="107"/>
      <c r="KT142" s="107"/>
      <c r="KU142" s="107"/>
      <c r="KV142" s="107"/>
      <c r="KW142" s="107"/>
      <c r="KX142" s="107"/>
      <c r="KY142" s="107"/>
      <c r="KZ142" s="107"/>
      <c r="LA142" s="107"/>
      <c r="LB142" s="107"/>
      <c r="LC142" s="107"/>
      <c r="LD142" s="107"/>
      <c r="LE142" s="107"/>
      <c r="LF142" s="107"/>
      <c r="LG142" s="107"/>
      <c r="LH142" s="107"/>
      <c r="LI142" s="107"/>
      <c r="LJ142" s="107"/>
      <c r="LK142" s="107"/>
      <c r="LL142" s="107"/>
      <c r="LM142" s="107"/>
      <c r="LN142" s="107"/>
      <c r="LO142" s="107"/>
      <c r="LP142" s="107"/>
      <c r="LQ142" s="107"/>
      <c r="LR142" s="107"/>
      <c r="LS142" s="107"/>
      <c r="LT142" s="107"/>
      <c r="LU142" s="107"/>
      <c r="LV142" s="107"/>
      <c r="LW142" s="107"/>
      <c r="LX142" s="107"/>
      <c r="LY142" s="107"/>
      <c r="LZ142" s="107"/>
      <c r="MA142" s="107"/>
      <c r="MB142" s="107"/>
      <c r="MC142" s="107"/>
      <c r="MD142" s="107"/>
      <c r="ME142" s="107"/>
      <c r="MF142" s="107"/>
      <c r="MG142" s="107"/>
      <c r="MH142" s="107"/>
      <c r="MI142" s="107"/>
      <c r="MJ142" s="107"/>
      <c r="MK142" s="107"/>
      <c r="ML142" s="107"/>
      <c r="MM142" s="107"/>
      <c r="MN142" s="107"/>
      <c r="MO142" s="107"/>
      <c r="MP142" s="107"/>
      <c r="MQ142" s="107"/>
      <c r="MR142" s="107"/>
      <c r="MS142" s="107"/>
      <c r="MT142" s="107"/>
      <c r="MU142" s="107"/>
      <c r="MV142" s="107"/>
      <c r="MW142" s="107"/>
      <c r="MX142" s="107"/>
      <c r="MY142" s="107"/>
      <c r="MZ142" s="107"/>
      <c r="NA142" s="107"/>
      <c r="NB142" s="107"/>
      <c r="NC142" s="107"/>
      <c r="ND142" s="107"/>
      <c r="NE142" s="107"/>
      <c r="NF142" s="107"/>
      <c r="NG142" s="107"/>
      <c r="NH142" s="107"/>
      <c r="NI142" s="107"/>
      <c r="NJ142" s="107"/>
      <c r="NK142" s="107"/>
      <c r="NL142" s="107"/>
      <c r="NM142" s="107"/>
      <c r="NN142" s="107"/>
      <c r="NO142" s="107"/>
      <c r="NP142" s="107"/>
      <c r="NQ142" s="107"/>
      <c r="NR142" s="107"/>
      <c r="NS142" s="107"/>
      <c r="NT142" s="107"/>
      <c r="NU142" s="107"/>
      <c r="NV142" s="107"/>
      <c r="NW142" s="107"/>
      <c r="NX142" s="107"/>
      <c r="NY142" s="107"/>
      <c r="NZ142" s="107"/>
      <c r="OA142" s="107"/>
      <c r="OB142" s="107"/>
      <c r="OC142" s="107"/>
      <c r="OD142" s="107"/>
      <c r="OE142" s="107"/>
      <c r="OF142" s="107"/>
      <c r="OG142" s="107"/>
      <c r="OH142" s="107"/>
      <c r="OI142" s="107"/>
      <c r="OJ142" s="107"/>
      <c r="OK142" s="107"/>
      <c r="OL142" s="107"/>
      <c r="OM142" s="107"/>
      <c r="ON142" s="107"/>
      <c r="OO142" s="107"/>
      <c r="OP142" s="107"/>
      <c r="OQ142" s="107"/>
      <c r="OR142" s="107"/>
      <c r="OS142" s="107"/>
      <c r="OT142" s="107"/>
      <c r="OU142" s="107"/>
      <c r="OV142" s="107"/>
      <c r="OW142" s="107"/>
      <c r="OX142" s="107"/>
      <c r="OY142" s="107"/>
      <c r="OZ142" s="107"/>
      <c r="PA142" s="107"/>
      <c r="PB142" s="107"/>
      <c r="PC142" s="107"/>
      <c r="PD142" s="107"/>
      <c r="PE142" s="107"/>
      <c r="PF142" s="107"/>
      <c r="PG142" s="107"/>
      <c r="PH142" s="107"/>
      <c r="PI142" s="107"/>
      <c r="PJ142" s="107"/>
      <c r="PK142" s="107"/>
      <c r="PL142" s="107"/>
      <c r="PM142" s="107"/>
      <c r="PN142" s="107"/>
      <c r="PO142" s="107"/>
      <c r="PP142" s="107"/>
      <c r="PQ142" s="107"/>
      <c r="PR142" s="107"/>
      <c r="PS142" s="107"/>
      <c r="PT142" s="107"/>
      <c r="PU142" s="107"/>
      <c r="PV142" s="107"/>
      <c r="PW142" s="107"/>
      <c r="PX142" s="107"/>
      <c r="PY142" s="107"/>
      <c r="PZ142" s="107"/>
      <c r="QA142" s="107"/>
      <c r="QB142" s="107"/>
      <c r="QC142" s="107"/>
      <c r="QD142" s="107"/>
      <c r="QE142" s="107"/>
      <c r="QF142" s="107"/>
      <c r="QG142" s="107"/>
      <c r="QH142" s="107"/>
      <c r="QI142" s="107"/>
      <c r="QJ142" s="107"/>
      <c r="QK142" s="107"/>
      <c r="QL142" s="107"/>
      <c r="QM142" s="107"/>
      <c r="QN142" s="107"/>
      <c r="QO142" s="107"/>
      <c r="QP142" s="107"/>
      <c r="QQ142" s="107"/>
      <c r="QR142" s="107"/>
      <c r="QS142" s="107"/>
      <c r="QT142" s="107"/>
      <c r="QU142" s="107"/>
      <c r="QV142" s="107"/>
      <c r="QW142" s="107"/>
      <c r="QX142" s="107"/>
      <c r="QY142" s="107"/>
      <c r="QZ142" s="107"/>
      <c r="RA142" s="107"/>
      <c r="RB142" s="107"/>
      <c r="RC142" s="107"/>
      <c r="RD142" s="107"/>
      <c r="RE142" s="107"/>
      <c r="RF142" s="107"/>
      <c r="RG142" s="107"/>
      <c r="RH142" s="107"/>
      <c r="RI142" s="107"/>
      <c r="RJ142" s="107"/>
      <c r="RK142" s="107"/>
      <c r="RL142" s="107"/>
      <c r="RM142" s="107"/>
      <c r="RN142" s="107"/>
      <c r="RO142" s="107"/>
      <c r="RP142" s="107"/>
      <c r="RQ142" s="107"/>
      <c r="RR142" s="107"/>
      <c r="RS142" s="107"/>
      <c r="RT142" s="107"/>
      <c r="RU142" s="107"/>
      <c r="RV142" s="107"/>
      <c r="RW142" s="107"/>
      <c r="RX142" s="107"/>
      <c r="RY142" s="107"/>
      <c r="RZ142" s="107"/>
      <c r="SA142" s="107"/>
      <c r="SB142" s="107"/>
      <c r="SC142" s="107"/>
      <c r="SD142" s="107"/>
      <c r="SE142" s="107"/>
      <c r="SF142" s="107"/>
      <c r="SG142" s="107"/>
      <c r="SH142" s="107"/>
      <c r="SI142" s="107"/>
      <c r="SJ142" s="107"/>
      <c r="SK142" s="107"/>
      <c r="SL142" s="107"/>
      <c r="SM142" s="107"/>
      <c r="SN142" s="107"/>
      <c r="SO142" s="107"/>
      <c r="SP142" s="107"/>
      <c r="SQ142" s="107"/>
      <c r="SR142" s="107"/>
      <c r="SS142" s="107"/>
      <c r="ST142" s="107"/>
      <c r="SU142" s="107"/>
      <c r="SV142" s="107"/>
      <c r="SW142" s="107"/>
      <c r="SX142" s="107"/>
      <c r="SY142" s="107"/>
      <c r="SZ142" s="107"/>
      <c r="TA142" s="107"/>
      <c r="TB142" s="107"/>
      <c r="TC142" s="107"/>
      <c r="TD142" s="107"/>
      <c r="TE142" s="107"/>
      <c r="TF142" s="107"/>
      <c r="TG142" s="107"/>
      <c r="TH142" s="107"/>
      <c r="TI142" s="107"/>
      <c r="TJ142" s="107"/>
      <c r="TK142" s="107"/>
      <c r="TL142" s="107"/>
      <c r="TM142" s="107"/>
      <c r="TN142" s="107"/>
      <c r="TO142" s="107"/>
      <c r="TP142" s="107"/>
      <c r="TQ142" s="107"/>
      <c r="TR142" s="107"/>
      <c r="TS142" s="107"/>
      <c r="TT142" s="107"/>
      <c r="TU142" s="107"/>
      <c r="TV142" s="107"/>
      <c r="TW142" s="107"/>
      <c r="TX142" s="107"/>
      <c r="TY142" s="107"/>
      <c r="TZ142" s="107"/>
      <c r="UA142" s="107"/>
      <c r="UB142" s="107"/>
      <c r="UC142" s="107"/>
      <c r="UD142" s="107"/>
      <c r="UE142" s="107"/>
      <c r="UF142" s="107"/>
      <c r="UG142" s="107"/>
      <c r="UH142" s="107"/>
      <c r="UI142" s="107"/>
      <c r="UJ142" s="107"/>
      <c r="UK142" s="107"/>
      <c r="UL142" s="107"/>
      <c r="UM142" s="107"/>
      <c r="UN142" s="107"/>
      <c r="UO142" s="107"/>
      <c r="UP142" s="107"/>
      <c r="UQ142" s="107"/>
      <c r="UR142" s="107"/>
      <c r="US142" s="107"/>
      <c r="UT142" s="107"/>
      <c r="UU142" s="107"/>
      <c r="UV142" s="107"/>
      <c r="UW142" s="107"/>
      <c r="UX142" s="107"/>
      <c r="UY142" s="107"/>
      <c r="UZ142" s="107"/>
      <c r="VA142" s="107"/>
      <c r="VB142" s="107"/>
      <c r="VC142" s="107"/>
      <c r="VD142" s="107"/>
      <c r="VE142" s="107"/>
      <c r="VF142" s="107"/>
      <c r="VG142" s="107"/>
      <c r="VH142" s="107"/>
      <c r="VI142" s="107"/>
      <c r="VJ142" s="107"/>
      <c r="VK142" s="107"/>
      <c r="VL142" s="107"/>
      <c r="VM142" s="107"/>
      <c r="VN142" s="107"/>
      <c r="VO142" s="107"/>
      <c r="VP142" s="107"/>
      <c r="VQ142" s="107"/>
      <c r="VR142" s="107"/>
      <c r="VS142" s="107"/>
      <c r="VT142" s="107"/>
      <c r="VU142" s="107"/>
      <c r="VV142" s="107"/>
      <c r="VW142" s="107"/>
      <c r="VX142" s="107"/>
      <c r="VY142" s="107"/>
      <c r="VZ142" s="107"/>
      <c r="WA142" s="107"/>
      <c r="WB142" s="107"/>
      <c r="WC142" s="107"/>
      <c r="WD142" s="107"/>
      <c r="WE142" s="107"/>
      <c r="WF142" s="107"/>
      <c r="WG142" s="107"/>
      <c r="WH142" s="107"/>
      <c r="WI142" s="107"/>
      <c r="WJ142" s="107"/>
      <c r="WK142" s="107"/>
      <c r="WL142" s="107"/>
      <c r="WM142" s="107"/>
      <c r="WN142" s="107"/>
      <c r="WO142" s="107"/>
      <c r="WP142" s="107"/>
      <c r="WQ142" s="107"/>
      <c r="WR142" s="107"/>
      <c r="WS142" s="107"/>
      <c r="WT142" s="107"/>
      <c r="WU142" s="107"/>
      <c r="WV142" s="107"/>
      <c r="WW142" s="107"/>
      <c r="WX142" s="107"/>
      <c r="WY142" s="107"/>
      <c r="WZ142" s="107"/>
      <c r="XA142" s="107"/>
      <c r="XB142" s="107"/>
      <c r="XC142" s="107"/>
      <c r="XD142" s="107"/>
      <c r="XE142" s="107"/>
      <c r="XF142" s="107"/>
      <c r="XG142" s="107"/>
      <c r="XH142" s="107"/>
      <c r="XI142" s="107"/>
      <c r="XJ142" s="107"/>
      <c r="XK142" s="107"/>
      <c r="XL142" s="107"/>
      <c r="XM142" s="107"/>
      <c r="XN142" s="107"/>
      <c r="XO142" s="107"/>
      <c r="XP142" s="107"/>
      <c r="XQ142" s="107"/>
      <c r="XR142" s="107"/>
      <c r="XS142" s="107"/>
      <c r="XT142" s="107"/>
      <c r="XU142" s="107"/>
      <c r="XV142" s="107"/>
      <c r="XW142" s="107"/>
      <c r="XX142" s="107"/>
      <c r="XY142" s="107"/>
      <c r="XZ142" s="107"/>
      <c r="YA142" s="107"/>
      <c r="YB142" s="107"/>
      <c r="YC142" s="107"/>
      <c r="YD142" s="107"/>
      <c r="YE142" s="107"/>
      <c r="YF142" s="107"/>
      <c r="YG142" s="107"/>
      <c r="YH142" s="107"/>
      <c r="YI142" s="107"/>
      <c r="YJ142" s="107"/>
      <c r="YK142" s="107"/>
      <c r="YL142" s="107"/>
      <c r="YM142" s="107"/>
      <c r="YN142" s="107"/>
      <c r="YO142" s="107"/>
      <c r="YP142" s="107"/>
      <c r="YQ142" s="107"/>
      <c r="YR142" s="107"/>
      <c r="YS142" s="107"/>
      <c r="YT142" s="107"/>
      <c r="YU142" s="107"/>
      <c r="YV142" s="107"/>
      <c r="YW142" s="107"/>
      <c r="YX142" s="107"/>
      <c r="YY142" s="107"/>
      <c r="YZ142" s="107"/>
      <c r="ZA142" s="107"/>
      <c r="ZB142" s="107"/>
      <c r="ZC142" s="107"/>
      <c r="ZD142" s="107"/>
      <c r="ZE142" s="107"/>
      <c r="ZF142" s="107"/>
      <c r="ZG142" s="107"/>
      <c r="ZH142" s="107"/>
      <c r="ZI142" s="107"/>
      <c r="ZJ142" s="107"/>
      <c r="ZK142" s="107"/>
      <c r="ZL142" s="107"/>
      <c r="ZM142" s="107"/>
      <c r="ZN142" s="107"/>
      <c r="ZO142" s="107"/>
      <c r="ZP142" s="107"/>
      <c r="ZQ142" s="107"/>
      <c r="ZR142" s="107"/>
      <c r="ZS142" s="107"/>
      <c r="ZT142" s="107"/>
      <c r="ZU142" s="107"/>
      <c r="ZV142" s="107"/>
      <c r="ZW142" s="107"/>
      <c r="ZX142" s="107"/>
      <c r="ZY142" s="107"/>
      <c r="ZZ142" s="107"/>
      <c r="AAA142" s="107"/>
      <c r="AAB142" s="107"/>
      <c r="AAC142" s="107"/>
      <c r="AAD142" s="107"/>
      <c r="AAE142" s="107"/>
      <c r="AAF142" s="107"/>
      <c r="AAG142" s="107"/>
      <c r="AAH142" s="107"/>
      <c r="AAI142" s="107"/>
      <c r="AAJ142" s="107"/>
      <c r="AAK142" s="107"/>
      <c r="AAL142" s="107"/>
      <c r="AAM142" s="107"/>
      <c r="AAN142" s="107"/>
      <c r="AAO142" s="107"/>
      <c r="AAP142" s="107"/>
      <c r="AAQ142" s="107"/>
      <c r="AAR142" s="107"/>
      <c r="AAS142" s="107"/>
      <c r="AAT142" s="107"/>
      <c r="AAU142" s="107"/>
      <c r="AAV142" s="107"/>
      <c r="AAW142" s="107"/>
      <c r="AAX142" s="107"/>
      <c r="AAY142" s="107"/>
      <c r="AAZ142" s="107"/>
      <c r="ABA142" s="107"/>
      <c r="ABB142" s="107"/>
      <c r="ABC142" s="107"/>
      <c r="ABD142" s="107"/>
      <c r="ABE142" s="107"/>
      <c r="ABF142" s="107"/>
      <c r="ABG142" s="107"/>
      <c r="ABH142" s="107"/>
      <c r="ABI142" s="107"/>
      <c r="ABJ142" s="107"/>
      <c r="ABK142" s="107"/>
      <c r="ABL142" s="107"/>
      <c r="ABM142" s="107"/>
      <c r="ABN142" s="107"/>
      <c r="ABO142" s="107"/>
      <c r="ABP142" s="107"/>
      <c r="ABQ142" s="107"/>
      <c r="ABR142" s="107"/>
      <c r="ABS142" s="107"/>
      <c r="ABT142" s="107"/>
      <c r="ABU142" s="107"/>
      <c r="ABV142" s="107"/>
      <c r="ABW142" s="107"/>
      <c r="ABX142" s="107"/>
      <c r="ABY142" s="107"/>
      <c r="ABZ142" s="107"/>
      <c r="ACA142" s="107"/>
      <c r="ACB142" s="107"/>
      <c r="ACC142" s="107"/>
      <c r="ACD142" s="107"/>
      <c r="ACE142" s="107"/>
      <c r="ACF142" s="107"/>
      <c r="ACG142" s="107"/>
      <c r="ACH142" s="107"/>
      <c r="ACI142" s="107"/>
      <c r="ACJ142" s="107"/>
      <c r="ACK142" s="107"/>
      <c r="ACL142" s="107"/>
      <c r="ACM142" s="107"/>
      <c r="ACN142" s="107"/>
      <c r="ACO142" s="107"/>
      <c r="ACP142" s="107"/>
      <c r="ACQ142" s="107"/>
      <c r="ACR142" s="107"/>
      <c r="ACS142" s="107"/>
      <c r="ACT142" s="107"/>
      <c r="ACU142" s="107"/>
      <c r="ACV142" s="107"/>
      <c r="ACW142" s="107"/>
      <c r="ACX142" s="107"/>
      <c r="ACY142" s="107"/>
      <c r="ACZ142" s="107"/>
      <c r="ADA142" s="107"/>
      <c r="ADB142" s="107"/>
      <c r="ADC142" s="107"/>
      <c r="ADD142" s="107"/>
      <c r="ADE142" s="107"/>
      <c r="ADF142" s="107"/>
      <c r="ADG142" s="107"/>
      <c r="ADH142" s="107"/>
      <c r="ADI142" s="107"/>
      <c r="ADJ142" s="107"/>
      <c r="ADK142" s="107"/>
      <c r="ADL142" s="107"/>
      <c r="ADM142" s="107"/>
      <c r="ADN142" s="107"/>
      <c r="ADO142" s="107"/>
      <c r="ADP142" s="107"/>
      <c r="ADQ142" s="107"/>
      <c r="ADR142" s="107"/>
      <c r="ADS142" s="107"/>
      <c r="ADT142" s="107"/>
      <c r="ADU142" s="107"/>
      <c r="ADV142" s="107"/>
      <c r="ADW142" s="107"/>
      <c r="ADX142" s="107"/>
      <c r="ADY142" s="107"/>
      <c r="ADZ142" s="107"/>
      <c r="AEA142" s="107"/>
      <c r="AEB142" s="107"/>
      <c r="AEC142" s="107"/>
      <c r="AED142" s="107"/>
      <c r="AEE142" s="107"/>
      <c r="AEF142" s="107"/>
      <c r="AEG142" s="107"/>
      <c r="AEH142" s="107"/>
      <c r="AEI142" s="107"/>
      <c r="AEJ142" s="107"/>
      <c r="AEK142" s="107"/>
      <c r="AEL142" s="107"/>
      <c r="AEM142" s="107"/>
      <c r="AEN142" s="107"/>
      <c r="AEO142" s="107"/>
      <c r="AEP142" s="107"/>
      <c r="AEQ142" s="107"/>
      <c r="AER142" s="107"/>
      <c r="AES142" s="107"/>
      <c r="AET142" s="107"/>
      <c r="AEU142" s="107"/>
      <c r="AEV142" s="107"/>
      <c r="AEW142" s="107"/>
      <c r="AEX142" s="107"/>
      <c r="AEY142" s="107"/>
      <c r="AEZ142" s="107"/>
      <c r="AFA142" s="107"/>
      <c r="AFB142" s="107"/>
      <c r="AFC142" s="107"/>
      <c r="AFD142" s="107"/>
      <c r="AFE142" s="107"/>
      <c r="AFF142" s="107"/>
      <c r="AFG142" s="107"/>
      <c r="AFH142" s="107"/>
      <c r="AFI142" s="107"/>
      <c r="AFJ142" s="107"/>
      <c r="AFK142" s="107"/>
      <c r="AFL142" s="107"/>
      <c r="AFM142" s="107"/>
      <c r="AFN142" s="107"/>
      <c r="AFO142" s="107"/>
      <c r="AFP142" s="107"/>
      <c r="AFQ142" s="107"/>
      <c r="AFR142" s="107"/>
      <c r="AFS142" s="107"/>
      <c r="AFT142" s="107"/>
      <c r="AFU142" s="107"/>
      <c r="AFV142" s="107"/>
      <c r="AFW142" s="107"/>
      <c r="AFX142" s="107"/>
      <c r="AFY142" s="107"/>
      <c r="AFZ142" s="107"/>
      <c r="AGA142" s="107"/>
      <c r="AGB142" s="107"/>
      <c r="AGC142" s="107"/>
      <c r="AGD142" s="107"/>
      <c r="AGE142" s="107"/>
      <c r="AGF142" s="107"/>
      <c r="AGG142" s="107"/>
      <c r="AGH142" s="107"/>
      <c r="AGI142" s="107"/>
      <c r="AGJ142" s="107"/>
      <c r="AGK142" s="107"/>
      <c r="AGL142" s="107"/>
      <c r="AGM142" s="107"/>
      <c r="AGN142" s="107"/>
      <c r="AGO142" s="107"/>
      <c r="AGP142" s="107"/>
      <c r="AGQ142" s="107"/>
      <c r="AGR142" s="107"/>
      <c r="AGS142" s="107"/>
      <c r="AGT142" s="107"/>
      <c r="AGU142" s="107"/>
      <c r="AGV142" s="107"/>
      <c r="AGW142" s="107"/>
      <c r="AGX142" s="107"/>
      <c r="AGY142" s="107"/>
      <c r="AGZ142" s="107"/>
      <c r="AHA142" s="107"/>
      <c r="AHB142" s="107"/>
      <c r="AHC142" s="107"/>
      <c r="AHD142" s="107"/>
      <c r="AHE142" s="107"/>
      <c r="AHF142" s="107"/>
      <c r="AHG142" s="107"/>
      <c r="AHH142" s="107"/>
      <c r="AHI142" s="107"/>
      <c r="AHJ142" s="107"/>
      <c r="AHK142" s="107"/>
      <c r="AHL142" s="107"/>
      <c r="AHM142" s="107"/>
      <c r="AHN142" s="107"/>
      <c r="AHO142" s="107"/>
      <c r="AHP142" s="107"/>
      <c r="AHQ142" s="107"/>
      <c r="AHR142" s="107"/>
      <c r="AHS142" s="107"/>
      <c r="AHT142" s="107"/>
      <c r="AHU142" s="107"/>
      <c r="AHV142" s="107"/>
      <c r="AHW142" s="107"/>
      <c r="AHX142" s="107"/>
      <c r="AHY142" s="107"/>
      <c r="AHZ142" s="107"/>
      <c r="AIA142" s="107"/>
      <c r="AIB142" s="107"/>
      <c r="AIC142" s="107"/>
      <c r="AID142" s="107"/>
      <c r="AIE142" s="107"/>
      <c r="AIF142" s="107"/>
      <c r="AIG142" s="107"/>
      <c r="AIH142" s="107"/>
      <c r="AII142" s="107"/>
      <c r="AIJ142" s="107"/>
      <c r="AIK142" s="107"/>
      <c r="AIL142" s="107"/>
      <c r="AIM142" s="107"/>
      <c r="AIN142" s="107"/>
    </row>
    <row r="143" spans="1:924" s="86" customFormat="1" ht="18.75" customHeight="1" x14ac:dyDescent="0.3">
      <c r="A143" s="130"/>
      <c r="B143" s="97">
        <v>354385079952321</v>
      </c>
      <c r="C143" s="98" t="s">
        <v>193</v>
      </c>
      <c r="D143" s="98" t="s">
        <v>135</v>
      </c>
      <c r="E143" s="98" t="s">
        <v>15</v>
      </c>
      <c r="F143" s="99" t="s">
        <v>15</v>
      </c>
      <c r="G143" s="66">
        <f t="shared" si="6"/>
        <v>1</v>
      </c>
      <c r="H143" s="131"/>
      <c r="I143" s="98" t="s">
        <v>15</v>
      </c>
      <c r="J143" s="98">
        <f>IF(F143=I143,1,0)</f>
        <v>1</v>
      </c>
      <c r="K143" s="131"/>
      <c r="L143" s="99" t="s">
        <v>15</v>
      </c>
      <c r="M143" s="66" t="s">
        <v>15</v>
      </c>
      <c r="N143" s="66">
        <f t="shared" si="5"/>
        <v>1</v>
      </c>
      <c r="O143" s="131"/>
      <c r="P143" s="66"/>
      <c r="Q143" s="66"/>
      <c r="R143" s="98" t="s">
        <v>472</v>
      </c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107"/>
      <c r="CU143" s="107"/>
      <c r="CV143" s="107"/>
      <c r="CW143" s="107"/>
      <c r="CX143" s="107"/>
      <c r="CY143" s="107"/>
      <c r="CZ143" s="107"/>
      <c r="DA143" s="107"/>
      <c r="DB143" s="107"/>
      <c r="DC143" s="107"/>
      <c r="DD143" s="107"/>
      <c r="DE143" s="107"/>
      <c r="DF143" s="107"/>
      <c r="DG143" s="107"/>
      <c r="DH143" s="107"/>
      <c r="DI143" s="107"/>
      <c r="DJ143" s="107"/>
      <c r="DK143" s="107"/>
      <c r="DL143" s="107"/>
      <c r="DM143" s="107"/>
      <c r="DN143" s="107"/>
      <c r="DO143" s="107"/>
      <c r="DP143" s="107"/>
      <c r="DQ143" s="107"/>
      <c r="DR143" s="107"/>
      <c r="DS143" s="107"/>
      <c r="DT143" s="107"/>
      <c r="DU143" s="107"/>
      <c r="DV143" s="107"/>
      <c r="DW143" s="107"/>
      <c r="DX143" s="107"/>
      <c r="DY143" s="107"/>
      <c r="DZ143" s="107"/>
      <c r="EA143" s="107"/>
      <c r="EB143" s="107"/>
      <c r="EC143" s="107"/>
      <c r="ED143" s="107"/>
      <c r="EE143" s="107"/>
      <c r="EF143" s="107"/>
      <c r="EG143" s="107"/>
      <c r="EH143" s="107"/>
      <c r="EI143" s="107"/>
      <c r="EJ143" s="107"/>
      <c r="EK143" s="107"/>
      <c r="EL143" s="107"/>
      <c r="EM143" s="107"/>
      <c r="EN143" s="107"/>
      <c r="EO143" s="107"/>
      <c r="EP143" s="107"/>
      <c r="EQ143" s="107"/>
      <c r="ER143" s="107"/>
      <c r="ES143" s="107"/>
      <c r="ET143" s="107"/>
      <c r="EU143" s="107"/>
      <c r="EV143" s="107"/>
      <c r="EW143" s="107"/>
      <c r="EX143" s="107"/>
      <c r="EY143" s="107"/>
      <c r="EZ143" s="107"/>
      <c r="FA143" s="107"/>
      <c r="FB143" s="107"/>
      <c r="FC143" s="107"/>
      <c r="FD143" s="107"/>
      <c r="FE143" s="107"/>
      <c r="FF143" s="107"/>
      <c r="FG143" s="107"/>
      <c r="FH143" s="107"/>
      <c r="FI143" s="107"/>
      <c r="FJ143" s="107"/>
      <c r="FK143" s="107"/>
      <c r="FL143" s="107"/>
      <c r="FM143" s="107"/>
      <c r="FN143" s="107"/>
      <c r="FO143" s="107"/>
      <c r="FP143" s="107"/>
      <c r="FQ143" s="107"/>
      <c r="FR143" s="107"/>
      <c r="FS143" s="107"/>
      <c r="FT143" s="107"/>
      <c r="FU143" s="107"/>
      <c r="FV143" s="107"/>
      <c r="FW143" s="107"/>
      <c r="FX143" s="107"/>
      <c r="FY143" s="107"/>
      <c r="FZ143" s="107"/>
      <c r="GA143" s="107"/>
      <c r="GB143" s="107"/>
      <c r="GC143" s="107"/>
      <c r="GD143" s="107"/>
      <c r="GE143" s="107"/>
      <c r="GF143" s="107"/>
      <c r="GG143" s="107"/>
      <c r="GH143" s="107"/>
      <c r="GI143" s="107"/>
      <c r="GJ143" s="107"/>
      <c r="GK143" s="107"/>
      <c r="GL143" s="107"/>
      <c r="GM143" s="107"/>
      <c r="GN143" s="107"/>
      <c r="GO143" s="107"/>
      <c r="GP143" s="107"/>
      <c r="GQ143" s="107"/>
      <c r="GR143" s="107"/>
      <c r="GS143" s="107"/>
      <c r="GT143" s="107"/>
      <c r="GU143" s="107"/>
      <c r="GV143" s="107"/>
      <c r="GW143" s="107"/>
      <c r="GX143" s="107"/>
      <c r="GY143" s="107"/>
      <c r="GZ143" s="107"/>
      <c r="HA143" s="107"/>
      <c r="HB143" s="107"/>
      <c r="HC143" s="107"/>
      <c r="HD143" s="107"/>
      <c r="HE143" s="107"/>
      <c r="HF143" s="107"/>
      <c r="HG143" s="107"/>
      <c r="HH143" s="107"/>
      <c r="HI143" s="107"/>
      <c r="HJ143" s="107"/>
      <c r="HK143" s="107"/>
      <c r="HL143" s="107"/>
      <c r="HM143" s="107"/>
      <c r="HN143" s="107"/>
      <c r="HO143" s="107"/>
      <c r="HP143" s="107"/>
      <c r="HQ143" s="107"/>
      <c r="HR143" s="107"/>
      <c r="HS143" s="107"/>
      <c r="HT143" s="107"/>
      <c r="HU143" s="107"/>
      <c r="HV143" s="107"/>
      <c r="HW143" s="107"/>
      <c r="HX143" s="107"/>
      <c r="HY143" s="107"/>
      <c r="HZ143" s="107"/>
      <c r="IA143" s="107"/>
      <c r="IB143" s="107"/>
      <c r="IC143" s="107"/>
      <c r="ID143" s="107"/>
      <c r="IE143" s="107"/>
      <c r="IF143" s="107"/>
      <c r="IG143" s="107"/>
      <c r="IH143" s="107"/>
      <c r="II143" s="107"/>
      <c r="IJ143" s="107"/>
      <c r="IK143" s="107"/>
      <c r="IL143" s="107"/>
      <c r="IM143" s="107"/>
      <c r="IN143" s="107"/>
      <c r="IO143" s="107"/>
      <c r="IP143" s="107"/>
      <c r="IQ143" s="107"/>
      <c r="IR143" s="107"/>
      <c r="IS143" s="107"/>
      <c r="IT143" s="107"/>
      <c r="IU143" s="107"/>
      <c r="IV143" s="107"/>
      <c r="IW143" s="107"/>
      <c r="IX143" s="107"/>
      <c r="IY143" s="107"/>
      <c r="IZ143" s="107"/>
      <c r="JA143" s="107"/>
      <c r="JB143" s="107"/>
      <c r="JC143" s="107"/>
      <c r="JD143" s="107"/>
      <c r="JE143" s="107"/>
      <c r="JF143" s="107"/>
      <c r="JG143" s="107"/>
      <c r="JH143" s="107"/>
      <c r="JI143" s="107"/>
      <c r="JJ143" s="107"/>
      <c r="JK143" s="107"/>
      <c r="JL143" s="107"/>
      <c r="JM143" s="107"/>
      <c r="JN143" s="107"/>
      <c r="JO143" s="107"/>
      <c r="JP143" s="107"/>
      <c r="JQ143" s="107"/>
      <c r="JR143" s="107"/>
      <c r="JS143" s="107"/>
      <c r="JT143" s="107"/>
      <c r="JU143" s="107"/>
      <c r="JV143" s="107"/>
      <c r="JW143" s="107"/>
      <c r="JX143" s="107"/>
      <c r="JY143" s="107"/>
      <c r="JZ143" s="107"/>
      <c r="KA143" s="107"/>
      <c r="KB143" s="107"/>
      <c r="KC143" s="107"/>
      <c r="KD143" s="107"/>
      <c r="KE143" s="107"/>
      <c r="KF143" s="107"/>
      <c r="KG143" s="107"/>
      <c r="KH143" s="107"/>
      <c r="KI143" s="107"/>
      <c r="KJ143" s="107"/>
      <c r="KK143" s="107"/>
      <c r="KL143" s="107"/>
      <c r="KM143" s="107"/>
      <c r="KN143" s="107"/>
      <c r="KO143" s="107"/>
      <c r="KP143" s="107"/>
      <c r="KQ143" s="107"/>
      <c r="KR143" s="107"/>
      <c r="KS143" s="107"/>
      <c r="KT143" s="107"/>
      <c r="KU143" s="107"/>
      <c r="KV143" s="107"/>
      <c r="KW143" s="107"/>
      <c r="KX143" s="107"/>
      <c r="KY143" s="107"/>
      <c r="KZ143" s="107"/>
      <c r="LA143" s="107"/>
      <c r="LB143" s="107"/>
      <c r="LC143" s="107"/>
      <c r="LD143" s="107"/>
      <c r="LE143" s="107"/>
      <c r="LF143" s="107"/>
      <c r="LG143" s="107"/>
      <c r="LH143" s="107"/>
      <c r="LI143" s="107"/>
      <c r="LJ143" s="107"/>
      <c r="LK143" s="107"/>
      <c r="LL143" s="107"/>
      <c r="LM143" s="107"/>
      <c r="LN143" s="107"/>
      <c r="LO143" s="107"/>
      <c r="LP143" s="107"/>
      <c r="LQ143" s="107"/>
      <c r="LR143" s="107"/>
      <c r="LS143" s="107"/>
      <c r="LT143" s="107"/>
      <c r="LU143" s="107"/>
      <c r="LV143" s="107"/>
      <c r="LW143" s="107"/>
      <c r="LX143" s="107"/>
      <c r="LY143" s="107"/>
      <c r="LZ143" s="107"/>
      <c r="MA143" s="107"/>
      <c r="MB143" s="107"/>
      <c r="MC143" s="107"/>
      <c r="MD143" s="107"/>
      <c r="ME143" s="107"/>
      <c r="MF143" s="107"/>
      <c r="MG143" s="107"/>
      <c r="MH143" s="107"/>
      <c r="MI143" s="107"/>
      <c r="MJ143" s="107"/>
      <c r="MK143" s="107"/>
      <c r="ML143" s="107"/>
      <c r="MM143" s="107"/>
      <c r="MN143" s="107"/>
      <c r="MO143" s="107"/>
      <c r="MP143" s="107"/>
      <c r="MQ143" s="107"/>
      <c r="MR143" s="107"/>
      <c r="MS143" s="107"/>
      <c r="MT143" s="107"/>
      <c r="MU143" s="107"/>
      <c r="MV143" s="107"/>
      <c r="MW143" s="107"/>
      <c r="MX143" s="107"/>
      <c r="MY143" s="107"/>
      <c r="MZ143" s="107"/>
      <c r="NA143" s="107"/>
      <c r="NB143" s="107"/>
      <c r="NC143" s="107"/>
      <c r="ND143" s="107"/>
      <c r="NE143" s="107"/>
      <c r="NF143" s="107"/>
      <c r="NG143" s="107"/>
      <c r="NH143" s="107"/>
      <c r="NI143" s="107"/>
      <c r="NJ143" s="107"/>
      <c r="NK143" s="107"/>
      <c r="NL143" s="107"/>
      <c r="NM143" s="107"/>
      <c r="NN143" s="107"/>
      <c r="NO143" s="107"/>
      <c r="NP143" s="107"/>
      <c r="NQ143" s="107"/>
      <c r="NR143" s="107"/>
      <c r="NS143" s="107"/>
      <c r="NT143" s="107"/>
      <c r="NU143" s="107"/>
      <c r="NV143" s="107"/>
      <c r="NW143" s="107"/>
      <c r="NX143" s="107"/>
      <c r="NY143" s="107"/>
      <c r="NZ143" s="107"/>
      <c r="OA143" s="107"/>
      <c r="OB143" s="107"/>
      <c r="OC143" s="107"/>
      <c r="OD143" s="107"/>
      <c r="OE143" s="107"/>
      <c r="OF143" s="107"/>
      <c r="OG143" s="107"/>
      <c r="OH143" s="107"/>
      <c r="OI143" s="107"/>
      <c r="OJ143" s="107"/>
      <c r="OK143" s="107"/>
      <c r="OL143" s="107"/>
      <c r="OM143" s="107"/>
      <c r="ON143" s="107"/>
      <c r="OO143" s="107"/>
      <c r="OP143" s="107"/>
      <c r="OQ143" s="107"/>
      <c r="OR143" s="107"/>
      <c r="OS143" s="107"/>
      <c r="OT143" s="107"/>
      <c r="OU143" s="107"/>
      <c r="OV143" s="107"/>
      <c r="OW143" s="107"/>
      <c r="OX143" s="107"/>
      <c r="OY143" s="107"/>
      <c r="OZ143" s="107"/>
      <c r="PA143" s="107"/>
      <c r="PB143" s="107"/>
      <c r="PC143" s="107"/>
      <c r="PD143" s="107"/>
      <c r="PE143" s="107"/>
      <c r="PF143" s="107"/>
      <c r="PG143" s="107"/>
      <c r="PH143" s="107"/>
      <c r="PI143" s="107"/>
      <c r="PJ143" s="107"/>
      <c r="PK143" s="107"/>
      <c r="PL143" s="107"/>
      <c r="PM143" s="107"/>
      <c r="PN143" s="107"/>
      <c r="PO143" s="107"/>
      <c r="PP143" s="107"/>
      <c r="PQ143" s="107"/>
      <c r="PR143" s="107"/>
      <c r="PS143" s="107"/>
      <c r="PT143" s="107"/>
      <c r="PU143" s="107"/>
      <c r="PV143" s="107"/>
      <c r="PW143" s="107"/>
      <c r="PX143" s="107"/>
      <c r="PY143" s="107"/>
      <c r="PZ143" s="107"/>
      <c r="QA143" s="107"/>
      <c r="QB143" s="107"/>
      <c r="QC143" s="107"/>
      <c r="QD143" s="107"/>
      <c r="QE143" s="107"/>
      <c r="QF143" s="107"/>
      <c r="QG143" s="107"/>
      <c r="QH143" s="107"/>
      <c r="QI143" s="107"/>
      <c r="QJ143" s="107"/>
      <c r="QK143" s="107"/>
      <c r="QL143" s="107"/>
      <c r="QM143" s="107"/>
      <c r="QN143" s="107"/>
      <c r="QO143" s="107"/>
      <c r="QP143" s="107"/>
      <c r="QQ143" s="107"/>
      <c r="QR143" s="107"/>
      <c r="QS143" s="107"/>
      <c r="QT143" s="107"/>
      <c r="QU143" s="107"/>
      <c r="QV143" s="107"/>
      <c r="QW143" s="107"/>
      <c r="QX143" s="107"/>
      <c r="QY143" s="107"/>
      <c r="QZ143" s="107"/>
      <c r="RA143" s="107"/>
      <c r="RB143" s="107"/>
      <c r="RC143" s="107"/>
      <c r="RD143" s="107"/>
      <c r="RE143" s="107"/>
      <c r="RF143" s="107"/>
      <c r="RG143" s="107"/>
      <c r="RH143" s="107"/>
      <c r="RI143" s="107"/>
      <c r="RJ143" s="107"/>
      <c r="RK143" s="107"/>
      <c r="RL143" s="107"/>
      <c r="RM143" s="107"/>
      <c r="RN143" s="107"/>
      <c r="RO143" s="107"/>
      <c r="RP143" s="107"/>
      <c r="RQ143" s="107"/>
      <c r="RR143" s="107"/>
      <c r="RS143" s="107"/>
      <c r="RT143" s="107"/>
      <c r="RU143" s="107"/>
      <c r="RV143" s="107"/>
      <c r="RW143" s="107"/>
      <c r="RX143" s="107"/>
      <c r="RY143" s="107"/>
      <c r="RZ143" s="107"/>
      <c r="SA143" s="107"/>
      <c r="SB143" s="107"/>
      <c r="SC143" s="107"/>
      <c r="SD143" s="107"/>
      <c r="SE143" s="107"/>
      <c r="SF143" s="107"/>
      <c r="SG143" s="107"/>
      <c r="SH143" s="107"/>
      <c r="SI143" s="107"/>
      <c r="SJ143" s="107"/>
      <c r="SK143" s="107"/>
      <c r="SL143" s="107"/>
      <c r="SM143" s="107"/>
      <c r="SN143" s="107"/>
      <c r="SO143" s="107"/>
      <c r="SP143" s="107"/>
      <c r="SQ143" s="107"/>
      <c r="SR143" s="107"/>
      <c r="SS143" s="107"/>
      <c r="ST143" s="107"/>
      <c r="SU143" s="107"/>
      <c r="SV143" s="107"/>
      <c r="SW143" s="107"/>
      <c r="SX143" s="107"/>
      <c r="SY143" s="107"/>
      <c r="SZ143" s="107"/>
      <c r="TA143" s="107"/>
      <c r="TB143" s="107"/>
      <c r="TC143" s="107"/>
      <c r="TD143" s="107"/>
      <c r="TE143" s="107"/>
      <c r="TF143" s="107"/>
      <c r="TG143" s="107"/>
      <c r="TH143" s="107"/>
      <c r="TI143" s="107"/>
      <c r="TJ143" s="107"/>
      <c r="TK143" s="107"/>
      <c r="TL143" s="107"/>
      <c r="TM143" s="107"/>
      <c r="TN143" s="107"/>
      <c r="TO143" s="107"/>
      <c r="TP143" s="107"/>
      <c r="TQ143" s="107"/>
      <c r="TR143" s="107"/>
      <c r="TS143" s="107"/>
      <c r="TT143" s="107"/>
      <c r="TU143" s="107"/>
      <c r="TV143" s="107"/>
      <c r="TW143" s="107"/>
      <c r="TX143" s="107"/>
      <c r="TY143" s="107"/>
      <c r="TZ143" s="107"/>
      <c r="UA143" s="107"/>
      <c r="UB143" s="107"/>
      <c r="UC143" s="107"/>
      <c r="UD143" s="107"/>
      <c r="UE143" s="107"/>
      <c r="UF143" s="107"/>
      <c r="UG143" s="107"/>
      <c r="UH143" s="107"/>
      <c r="UI143" s="107"/>
      <c r="UJ143" s="107"/>
      <c r="UK143" s="107"/>
      <c r="UL143" s="107"/>
      <c r="UM143" s="107"/>
      <c r="UN143" s="107"/>
      <c r="UO143" s="107"/>
      <c r="UP143" s="107"/>
      <c r="UQ143" s="107"/>
      <c r="UR143" s="107"/>
      <c r="US143" s="107"/>
      <c r="UT143" s="107"/>
      <c r="UU143" s="107"/>
      <c r="UV143" s="107"/>
      <c r="UW143" s="107"/>
      <c r="UX143" s="107"/>
      <c r="UY143" s="107"/>
      <c r="UZ143" s="107"/>
      <c r="VA143" s="107"/>
      <c r="VB143" s="107"/>
      <c r="VC143" s="107"/>
      <c r="VD143" s="107"/>
      <c r="VE143" s="107"/>
      <c r="VF143" s="107"/>
      <c r="VG143" s="107"/>
      <c r="VH143" s="107"/>
      <c r="VI143" s="107"/>
      <c r="VJ143" s="107"/>
      <c r="VK143" s="107"/>
      <c r="VL143" s="107"/>
      <c r="VM143" s="107"/>
      <c r="VN143" s="107"/>
      <c r="VO143" s="107"/>
      <c r="VP143" s="107"/>
      <c r="VQ143" s="107"/>
      <c r="VR143" s="107"/>
      <c r="VS143" s="107"/>
      <c r="VT143" s="107"/>
      <c r="VU143" s="107"/>
      <c r="VV143" s="107"/>
      <c r="VW143" s="107"/>
      <c r="VX143" s="107"/>
      <c r="VY143" s="107"/>
      <c r="VZ143" s="107"/>
      <c r="WA143" s="107"/>
      <c r="WB143" s="107"/>
      <c r="WC143" s="107"/>
      <c r="WD143" s="107"/>
      <c r="WE143" s="107"/>
      <c r="WF143" s="107"/>
      <c r="WG143" s="107"/>
      <c r="WH143" s="107"/>
      <c r="WI143" s="107"/>
      <c r="WJ143" s="107"/>
      <c r="WK143" s="107"/>
      <c r="WL143" s="107"/>
      <c r="WM143" s="107"/>
      <c r="WN143" s="107"/>
      <c r="WO143" s="107"/>
      <c r="WP143" s="107"/>
      <c r="WQ143" s="107"/>
      <c r="WR143" s="107"/>
      <c r="WS143" s="107"/>
      <c r="WT143" s="107"/>
      <c r="WU143" s="107"/>
      <c r="WV143" s="107"/>
      <c r="WW143" s="107"/>
      <c r="WX143" s="107"/>
      <c r="WY143" s="107"/>
      <c r="WZ143" s="107"/>
      <c r="XA143" s="107"/>
      <c r="XB143" s="107"/>
      <c r="XC143" s="107"/>
      <c r="XD143" s="107"/>
      <c r="XE143" s="107"/>
      <c r="XF143" s="107"/>
      <c r="XG143" s="107"/>
      <c r="XH143" s="107"/>
      <c r="XI143" s="107"/>
      <c r="XJ143" s="107"/>
      <c r="XK143" s="107"/>
      <c r="XL143" s="107"/>
      <c r="XM143" s="107"/>
      <c r="XN143" s="107"/>
      <c r="XO143" s="107"/>
      <c r="XP143" s="107"/>
      <c r="XQ143" s="107"/>
      <c r="XR143" s="107"/>
      <c r="XS143" s="107"/>
      <c r="XT143" s="107"/>
      <c r="XU143" s="107"/>
      <c r="XV143" s="107"/>
      <c r="XW143" s="107"/>
      <c r="XX143" s="107"/>
      <c r="XY143" s="107"/>
      <c r="XZ143" s="107"/>
      <c r="YA143" s="107"/>
      <c r="YB143" s="107"/>
      <c r="YC143" s="107"/>
      <c r="YD143" s="107"/>
      <c r="YE143" s="107"/>
      <c r="YF143" s="107"/>
      <c r="YG143" s="107"/>
      <c r="YH143" s="107"/>
      <c r="YI143" s="107"/>
      <c r="YJ143" s="107"/>
      <c r="YK143" s="107"/>
      <c r="YL143" s="107"/>
      <c r="YM143" s="107"/>
      <c r="YN143" s="107"/>
      <c r="YO143" s="107"/>
      <c r="YP143" s="107"/>
      <c r="YQ143" s="107"/>
      <c r="YR143" s="107"/>
      <c r="YS143" s="107"/>
      <c r="YT143" s="107"/>
      <c r="YU143" s="107"/>
      <c r="YV143" s="107"/>
      <c r="YW143" s="107"/>
      <c r="YX143" s="107"/>
      <c r="YY143" s="107"/>
      <c r="YZ143" s="107"/>
      <c r="ZA143" s="107"/>
      <c r="ZB143" s="107"/>
      <c r="ZC143" s="107"/>
      <c r="ZD143" s="107"/>
      <c r="ZE143" s="107"/>
      <c r="ZF143" s="107"/>
      <c r="ZG143" s="107"/>
      <c r="ZH143" s="107"/>
      <c r="ZI143" s="107"/>
      <c r="ZJ143" s="107"/>
      <c r="ZK143" s="107"/>
      <c r="ZL143" s="107"/>
      <c r="ZM143" s="107"/>
      <c r="ZN143" s="107"/>
      <c r="ZO143" s="107"/>
      <c r="ZP143" s="107"/>
      <c r="ZQ143" s="107"/>
      <c r="ZR143" s="107"/>
      <c r="ZS143" s="107"/>
      <c r="ZT143" s="107"/>
      <c r="ZU143" s="107"/>
      <c r="ZV143" s="107"/>
      <c r="ZW143" s="107"/>
      <c r="ZX143" s="107"/>
      <c r="ZY143" s="107"/>
      <c r="ZZ143" s="107"/>
      <c r="AAA143" s="107"/>
      <c r="AAB143" s="107"/>
      <c r="AAC143" s="107"/>
      <c r="AAD143" s="107"/>
      <c r="AAE143" s="107"/>
      <c r="AAF143" s="107"/>
      <c r="AAG143" s="107"/>
      <c r="AAH143" s="107"/>
      <c r="AAI143" s="107"/>
      <c r="AAJ143" s="107"/>
      <c r="AAK143" s="107"/>
      <c r="AAL143" s="107"/>
      <c r="AAM143" s="107"/>
      <c r="AAN143" s="107"/>
      <c r="AAO143" s="107"/>
      <c r="AAP143" s="107"/>
      <c r="AAQ143" s="107"/>
      <c r="AAR143" s="107"/>
      <c r="AAS143" s="107"/>
      <c r="AAT143" s="107"/>
      <c r="AAU143" s="107"/>
      <c r="AAV143" s="107"/>
      <c r="AAW143" s="107"/>
      <c r="AAX143" s="107"/>
      <c r="AAY143" s="107"/>
      <c r="AAZ143" s="107"/>
      <c r="ABA143" s="107"/>
      <c r="ABB143" s="107"/>
      <c r="ABC143" s="107"/>
      <c r="ABD143" s="107"/>
      <c r="ABE143" s="107"/>
      <c r="ABF143" s="107"/>
      <c r="ABG143" s="107"/>
      <c r="ABH143" s="107"/>
      <c r="ABI143" s="107"/>
      <c r="ABJ143" s="107"/>
      <c r="ABK143" s="107"/>
      <c r="ABL143" s="107"/>
      <c r="ABM143" s="107"/>
      <c r="ABN143" s="107"/>
      <c r="ABO143" s="107"/>
      <c r="ABP143" s="107"/>
      <c r="ABQ143" s="107"/>
      <c r="ABR143" s="107"/>
      <c r="ABS143" s="107"/>
      <c r="ABT143" s="107"/>
      <c r="ABU143" s="107"/>
      <c r="ABV143" s="107"/>
      <c r="ABW143" s="107"/>
      <c r="ABX143" s="107"/>
      <c r="ABY143" s="107"/>
      <c r="ABZ143" s="107"/>
      <c r="ACA143" s="107"/>
      <c r="ACB143" s="107"/>
      <c r="ACC143" s="107"/>
      <c r="ACD143" s="107"/>
      <c r="ACE143" s="107"/>
      <c r="ACF143" s="107"/>
      <c r="ACG143" s="107"/>
      <c r="ACH143" s="107"/>
      <c r="ACI143" s="107"/>
      <c r="ACJ143" s="107"/>
      <c r="ACK143" s="107"/>
      <c r="ACL143" s="107"/>
      <c r="ACM143" s="107"/>
      <c r="ACN143" s="107"/>
      <c r="ACO143" s="107"/>
      <c r="ACP143" s="107"/>
      <c r="ACQ143" s="107"/>
      <c r="ACR143" s="107"/>
      <c r="ACS143" s="107"/>
      <c r="ACT143" s="107"/>
      <c r="ACU143" s="107"/>
      <c r="ACV143" s="107"/>
      <c r="ACW143" s="107"/>
      <c r="ACX143" s="107"/>
      <c r="ACY143" s="107"/>
      <c r="ACZ143" s="107"/>
      <c r="ADA143" s="107"/>
      <c r="ADB143" s="107"/>
      <c r="ADC143" s="107"/>
      <c r="ADD143" s="107"/>
      <c r="ADE143" s="107"/>
      <c r="ADF143" s="107"/>
      <c r="ADG143" s="107"/>
      <c r="ADH143" s="107"/>
      <c r="ADI143" s="107"/>
      <c r="ADJ143" s="107"/>
      <c r="ADK143" s="107"/>
      <c r="ADL143" s="107"/>
      <c r="ADM143" s="107"/>
      <c r="ADN143" s="107"/>
      <c r="ADO143" s="107"/>
      <c r="ADP143" s="107"/>
      <c r="ADQ143" s="107"/>
      <c r="ADR143" s="107"/>
      <c r="ADS143" s="107"/>
      <c r="ADT143" s="107"/>
      <c r="ADU143" s="107"/>
      <c r="ADV143" s="107"/>
      <c r="ADW143" s="107"/>
      <c r="ADX143" s="107"/>
      <c r="ADY143" s="107"/>
      <c r="ADZ143" s="107"/>
      <c r="AEA143" s="107"/>
      <c r="AEB143" s="107"/>
      <c r="AEC143" s="107"/>
      <c r="AED143" s="107"/>
      <c r="AEE143" s="107"/>
      <c r="AEF143" s="107"/>
      <c r="AEG143" s="107"/>
      <c r="AEH143" s="107"/>
      <c r="AEI143" s="107"/>
      <c r="AEJ143" s="107"/>
      <c r="AEK143" s="107"/>
      <c r="AEL143" s="107"/>
      <c r="AEM143" s="107"/>
      <c r="AEN143" s="107"/>
      <c r="AEO143" s="107"/>
      <c r="AEP143" s="107"/>
      <c r="AEQ143" s="107"/>
      <c r="AER143" s="107"/>
      <c r="AES143" s="107"/>
      <c r="AET143" s="107"/>
      <c r="AEU143" s="107"/>
      <c r="AEV143" s="107"/>
      <c r="AEW143" s="107"/>
      <c r="AEX143" s="107"/>
      <c r="AEY143" s="107"/>
      <c r="AEZ143" s="107"/>
      <c r="AFA143" s="107"/>
      <c r="AFB143" s="107"/>
      <c r="AFC143" s="107"/>
      <c r="AFD143" s="107"/>
      <c r="AFE143" s="107"/>
      <c r="AFF143" s="107"/>
      <c r="AFG143" s="107"/>
      <c r="AFH143" s="107"/>
      <c r="AFI143" s="107"/>
      <c r="AFJ143" s="107"/>
      <c r="AFK143" s="107"/>
      <c r="AFL143" s="107"/>
      <c r="AFM143" s="107"/>
      <c r="AFN143" s="107"/>
      <c r="AFO143" s="107"/>
      <c r="AFP143" s="107"/>
      <c r="AFQ143" s="107"/>
      <c r="AFR143" s="107"/>
      <c r="AFS143" s="107"/>
      <c r="AFT143" s="107"/>
      <c r="AFU143" s="107"/>
      <c r="AFV143" s="107"/>
      <c r="AFW143" s="107"/>
      <c r="AFX143" s="107"/>
      <c r="AFY143" s="107"/>
      <c r="AFZ143" s="107"/>
      <c r="AGA143" s="107"/>
      <c r="AGB143" s="107"/>
      <c r="AGC143" s="107"/>
      <c r="AGD143" s="107"/>
      <c r="AGE143" s="107"/>
      <c r="AGF143" s="107"/>
      <c r="AGG143" s="107"/>
      <c r="AGH143" s="107"/>
      <c r="AGI143" s="107"/>
      <c r="AGJ143" s="107"/>
      <c r="AGK143" s="107"/>
      <c r="AGL143" s="107"/>
      <c r="AGM143" s="107"/>
      <c r="AGN143" s="107"/>
      <c r="AGO143" s="107"/>
      <c r="AGP143" s="107"/>
      <c r="AGQ143" s="107"/>
      <c r="AGR143" s="107"/>
      <c r="AGS143" s="107"/>
      <c r="AGT143" s="107"/>
      <c r="AGU143" s="107"/>
      <c r="AGV143" s="107"/>
      <c r="AGW143" s="107"/>
      <c r="AGX143" s="107"/>
      <c r="AGY143" s="107"/>
      <c r="AGZ143" s="107"/>
      <c r="AHA143" s="107"/>
      <c r="AHB143" s="107"/>
      <c r="AHC143" s="107"/>
      <c r="AHD143" s="107"/>
      <c r="AHE143" s="107"/>
      <c r="AHF143" s="107"/>
      <c r="AHG143" s="107"/>
      <c r="AHH143" s="107"/>
      <c r="AHI143" s="107"/>
      <c r="AHJ143" s="107"/>
      <c r="AHK143" s="107"/>
      <c r="AHL143" s="107"/>
      <c r="AHM143" s="107"/>
      <c r="AHN143" s="107"/>
      <c r="AHO143" s="107"/>
      <c r="AHP143" s="107"/>
      <c r="AHQ143" s="107"/>
      <c r="AHR143" s="107"/>
      <c r="AHS143" s="107"/>
      <c r="AHT143" s="107"/>
      <c r="AHU143" s="107"/>
      <c r="AHV143" s="107"/>
      <c r="AHW143" s="107"/>
      <c r="AHX143" s="107"/>
      <c r="AHY143" s="107"/>
      <c r="AHZ143" s="107"/>
      <c r="AIA143" s="107"/>
      <c r="AIB143" s="107"/>
      <c r="AIC143" s="107"/>
      <c r="AID143" s="107"/>
      <c r="AIE143" s="107"/>
      <c r="AIF143" s="107"/>
      <c r="AIG143" s="107"/>
      <c r="AIH143" s="107"/>
      <c r="AII143" s="107"/>
      <c r="AIJ143" s="107"/>
      <c r="AIK143" s="107"/>
      <c r="AIL143" s="107"/>
      <c r="AIM143" s="107"/>
      <c r="AIN143" s="107"/>
    </row>
    <row r="144" spans="1:924" s="86" customFormat="1" ht="18.75" customHeight="1" x14ac:dyDescent="0.3">
      <c r="A144" s="130"/>
      <c r="B144" s="97">
        <v>353328077323309</v>
      </c>
      <c r="C144" s="98" t="s">
        <v>193</v>
      </c>
      <c r="D144" s="98" t="s">
        <v>135</v>
      </c>
      <c r="E144" s="98" t="s">
        <v>15</v>
      </c>
      <c r="F144" s="99" t="s">
        <v>10</v>
      </c>
      <c r="G144" s="66">
        <f t="shared" si="6"/>
        <v>0</v>
      </c>
      <c r="H144" s="131"/>
      <c r="I144" s="98" t="s">
        <v>12</v>
      </c>
      <c r="J144" s="98">
        <f>IF(F144=I144,1,0)</f>
        <v>0</v>
      </c>
      <c r="K144" s="131"/>
      <c r="L144" s="99" t="s">
        <v>10</v>
      </c>
      <c r="M144" s="66" t="s">
        <v>12</v>
      </c>
      <c r="N144" s="66">
        <f t="shared" si="5"/>
        <v>0</v>
      </c>
      <c r="O144" s="131"/>
      <c r="P144" s="66"/>
      <c r="Q144" s="66"/>
      <c r="R144" s="98" t="s">
        <v>473</v>
      </c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107"/>
      <c r="CU144" s="107"/>
      <c r="CV144" s="107"/>
      <c r="CW144" s="107"/>
      <c r="CX144" s="107"/>
      <c r="CY144" s="107"/>
      <c r="CZ144" s="107"/>
      <c r="DA144" s="107"/>
      <c r="DB144" s="107"/>
      <c r="DC144" s="107"/>
      <c r="DD144" s="107"/>
      <c r="DE144" s="107"/>
      <c r="DF144" s="107"/>
      <c r="DG144" s="107"/>
      <c r="DH144" s="107"/>
      <c r="DI144" s="107"/>
      <c r="DJ144" s="107"/>
      <c r="DK144" s="107"/>
      <c r="DL144" s="107"/>
      <c r="DM144" s="107"/>
      <c r="DN144" s="107"/>
      <c r="DO144" s="107"/>
      <c r="DP144" s="107"/>
      <c r="DQ144" s="107"/>
      <c r="DR144" s="107"/>
      <c r="DS144" s="107"/>
      <c r="DT144" s="107"/>
      <c r="DU144" s="107"/>
      <c r="DV144" s="107"/>
      <c r="DW144" s="107"/>
      <c r="DX144" s="107"/>
      <c r="DY144" s="107"/>
      <c r="DZ144" s="107"/>
      <c r="EA144" s="107"/>
      <c r="EB144" s="107"/>
      <c r="EC144" s="107"/>
      <c r="ED144" s="107"/>
      <c r="EE144" s="107"/>
      <c r="EF144" s="107"/>
      <c r="EG144" s="107"/>
      <c r="EH144" s="107"/>
      <c r="EI144" s="107"/>
      <c r="EJ144" s="107"/>
      <c r="EK144" s="107"/>
      <c r="EL144" s="107"/>
      <c r="EM144" s="107"/>
      <c r="EN144" s="107"/>
      <c r="EO144" s="107"/>
      <c r="EP144" s="107"/>
      <c r="EQ144" s="107"/>
      <c r="ER144" s="107"/>
      <c r="ES144" s="107"/>
      <c r="ET144" s="107"/>
      <c r="EU144" s="107"/>
      <c r="EV144" s="107"/>
      <c r="EW144" s="107"/>
      <c r="EX144" s="107"/>
      <c r="EY144" s="107"/>
      <c r="EZ144" s="107"/>
      <c r="FA144" s="107"/>
      <c r="FB144" s="107"/>
      <c r="FC144" s="107"/>
      <c r="FD144" s="107"/>
      <c r="FE144" s="107"/>
      <c r="FF144" s="107"/>
      <c r="FG144" s="107"/>
      <c r="FH144" s="107"/>
      <c r="FI144" s="107"/>
      <c r="FJ144" s="107"/>
      <c r="FK144" s="107"/>
      <c r="FL144" s="107"/>
      <c r="FM144" s="107"/>
      <c r="FN144" s="107"/>
      <c r="FO144" s="107"/>
      <c r="FP144" s="107"/>
      <c r="FQ144" s="107"/>
      <c r="FR144" s="107"/>
      <c r="FS144" s="107"/>
      <c r="FT144" s="107"/>
      <c r="FU144" s="107"/>
      <c r="FV144" s="107"/>
      <c r="FW144" s="107"/>
      <c r="FX144" s="107"/>
      <c r="FY144" s="107"/>
      <c r="FZ144" s="107"/>
      <c r="GA144" s="107"/>
      <c r="GB144" s="107"/>
      <c r="GC144" s="107"/>
      <c r="GD144" s="107"/>
      <c r="GE144" s="107"/>
      <c r="GF144" s="107"/>
      <c r="GG144" s="107"/>
      <c r="GH144" s="107"/>
      <c r="GI144" s="107"/>
      <c r="GJ144" s="107"/>
      <c r="GK144" s="107"/>
      <c r="GL144" s="107"/>
      <c r="GM144" s="107"/>
      <c r="GN144" s="107"/>
      <c r="GO144" s="107"/>
      <c r="GP144" s="107"/>
      <c r="GQ144" s="107"/>
      <c r="GR144" s="107"/>
      <c r="GS144" s="107"/>
      <c r="GT144" s="107"/>
      <c r="GU144" s="107"/>
      <c r="GV144" s="107"/>
      <c r="GW144" s="107"/>
      <c r="GX144" s="107"/>
      <c r="GY144" s="107"/>
      <c r="GZ144" s="107"/>
      <c r="HA144" s="107"/>
      <c r="HB144" s="107"/>
      <c r="HC144" s="107"/>
      <c r="HD144" s="107"/>
      <c r="HE144" s="107"/>
      <c r="HF144" s="107"/>
      <c r="HG144" s="107"/>
      <c r="HH144" s="107"/>
      <c r="HI144" s="107"/>
      <c r="HJ144" s="107"/>
      <c r="HK144" s="107"/>
      <c r="HL144" s="107"/>
      <c r="HM144" s="107"/>
      <c r="HN144" s="107"/>
      <c r="HO144" s="107"/>
      <c r="HP144" s="107"/>
      <c r="HQ144" s="107"/>
      <c r="HR144" s="107"/>
      <c r="HS144" s="107"/>
      <c r="HT144" s="107"/>
      <c r="HU144" s="107"/>
      <c r="HV144" s="107"/>
      <c r="HW144" s="107"/>
      <c r="HX144" s="107"/>
      <c r="HY144" s="107"/>
      <c r="HZ144" s="107"/>
      <c r="IA144" s="107"/>
      <c r="IB144" s="107"/>
      <c r="IC144" s="107"/>
      <c r="ID144" s="107"/>
      <c r="IE144" s="107"/>
      <c r="IF144" s="107"/>
      <c r="IG144" s="107"/>
      <c r="IH144" s="107"/>
      <c r="II144" s="107"/>
      <c r="IJ144" s="107"/>
      <c r="IK144" s="107"/>
      <c r="IL144" s="107"/>
      <c r="IM144" s="107"/>
      <c r="IN144" s="107"/>
      <c r="IO144" s="107"/>
      <c r="IP144" s="107"/>
      <c r="IQ144" s="107"/>
      <c r="IR144" s="107"/>
      <c r="IS144" s="107"/>
      <c r="IT144" s="107"/>
      <c r="IU144" s="107"/>
      <c r="IV144" s="107"/>
      <c r="IW144" s="107"/>
      <c r="IX144" s="107"/>
      <c r="IY144" s="107"/>
      <c r="IZ144" s="107"/>
      <c r="JA144" s="107"/>
      <c r="JB144" s="107"/>
      <c r="JC144" s="107"/>
      <c r="JD144" s="107"/>
      <c r="JE144" s="107"/>
      <c r="JF144" s="107"/>
      <c r="JG144" s="107"/>
      <c r="JH144" s="107"/>
      <c r="JI144" s="107"/>
      <c r="JJ144" s="107"/>
      <c r="JK144" s="107"/>
      <c r="JL144" s="107"/>
      <c r="JM144" s="107"/>
      <c r="JN144" s="107"/>
      <c r="JO144" s="107"/>
      <c r="JP144" s="107"/>
      <c r="JQ144" s="107"/>
      <c r="JR144" s="107"/>
      <c r="JS144" s="107"/>
      <c r="JT144" s="107"/>
      <c r="JU144" s="107"/>
      <c r="JV144" s="107"/>
      <c r="JW144" s="107"/>
      <c r="JX144" s="107"/>
      <c r="JY144" s="107"/>
      <c r="JZ144" s="107"/>
      <c r="KA144" s="107"/>
      <c r="KB144" s="107"/>
      <c r="KC144" s="107"/>
      <c r="KD144" s="107"/>
      <c r="KE144" s="107"/>
      <c r="KF144" s="107"/>
      <c r="KG144" s="107"/>
      <c r="KH144" s="107"/>
      <c r="KI144" s="107"/>
      <c r="KJ144" s="107"/>
      <c r="KK144" s="107"/>
      <c r="KL144" s="107"/>
      <c r="KM144" s="107"/>
      <c r="KN144" s="107"/>
      <c r="KO144" s="107"/>
      <c r="KP144" s="107"/>
      <c r="KQ144" s="107"/>
      <c r="KR144" s="107"/>
      <c r="KS144" s="107"/>
      <c r="KT144" s="107"/>
      <c r="KU144" s="107"/>
      <c r="KV144" s="107"/>
      <c r="KW144" s="107"/>
      <c r="KX144" s="107"/>
      <c r="KY144" s="107"/>
      <c r="KZ144" s="107"/>
      <c r="LA144" s="107"/>
      <c r="LB144" s="107"/>
      <c r="LC144" s="107"/>
      <c r="LD144" s="107"/>
      <c r="LE144" s="107"/>
      <c r="LF144" s="107"/>
      <c r="LG144" s="107"/>
      <c r="LH144" s="107"/>
      <c r="LI144" s="107"/>
      <c r="LJ144" s="107"/>
      <c r="LK144" s="107"/>
      <c r="LL144" s="107"/>
      <c r="LM144" s="107"/>
      <c r="LN144" s="107"/>
      <c r="LO144" s="107"/>
      <c r="LP144" s="107"/>
      <c r="LQ144" s="107"/>
      <c r="LR144" s="107"/>
      <c r="LS144" s="107"/>
      <c r="LT144" s="107"/>
      <c r="LU144" s="107"/>
      <c r="LV144" s="107"/>
      <c r="LW144" s="107"/>
      <c r="LX144" s="107"/>
      <c r="LY144" s="107"/>
      <c r="LZ144" s="107"/>
      <c r="MA144" s="107"/>
      <c r="MB144" s="107"/>
      <c r="MC144" s="107"/>
      <c r="MD144" s="107"/>
      <c r="ME144" s="107"/>
      <c r="MF144" s="107"/>
      <c r="MG144" s="107"/>
      <c r="MH144" s="107"/>
      <c r="MI144" s="107"/>
      <c r="MJ144" s="107"/>
      <c r="MK144" s="107"/>
      <c r="ML144" s="107"/>
      <c r="MM144" s="107"/>
      <c r="MN144" s="107"/>
      <c r="MO144" s="107"/>
      <c r="MP144" s="107"/>
      <c r="MQ144" s="107"/>
      <c r="MR144" s="107"/>
      <c r="MS144" s="107"/>
      <c r="MT144" s="107"/>
      <c r="MU144" s="107"/>
      <c r="MV144" s="107"/>
      <c r="MW144" s="107"/>
      <c r="MX144" s="107"/>
      <c r="MY144" s="107"/>
      <c r="MZ144" s="107"/>
      <c r="NA144" s="107"/>
      <c r="NB144" s="107"/>
      <c r="NC144" s="107"/>
      <c r="ND144" s="107"/>
      <c r="NE144" s="107"/>
      <c r="NF144" s="107"/>
      <c r="NG144" s="107"/>
      <c r="NH144" s="107"/>
      <c r="NI144" s="107"/>
      <c r="NJ144" s="107"/>
      <c r="NK144" s="107"/>
      <c r="NL144" s="107"/>
      <c r="NM144" s="107"/>
      <c r="NN144" s="107"/>
      <c r="NO144" s="107"/>
      <c r="NP144" s="107"/>
      <c r="NQ144" s="107"/>
      <c r="NR144" s="107"/>
      <c r="NS144" s="107"/>
      <c r="NT144" s="107"/>
      <c r="NU144" s="107"/>
      <c r="NV144" s="107"/>
      <c r="NW144" s="107"/>
      <c r="NX144" s="107"/>
      <c r="NY144" s="107"/>
      <c r="NZ144" s="107"/>
      <c r="OA144" s="107"/>
      <c r="OB144" s="107"/>
      <c r="OC144" s="107"/>
      <c r="OD144" s="107"/>
      <c r="OE144" s="107"/>
      <c r="OF144" s="107"/>
      <c r="OG144" s="107"/>
      <c r="OH144" s="107"/>
      <c r="OI144" s="107"/>
      <c r="OJ144" s="107"/>
      <c r="OK144" s="107"/>
      <c r="OL144" s="107"/>
      <c r="OM144" s="107"/>
      <c r="ON144" s="107"/>
      <c r="OO144" s="107"/>
      <c r="OP144" s="107"/>
      <c r="OQ144" s="107"/>
      <c r="OR144" s="107"/>
      <c r="OS144" s="107"/>
      <c r="OT144" s="107"/>
      <c r="OU144" s="107"/>
      <c r="OV144" s="107"/>
      <c r="OW144" s="107"/>
      <c r="OX144" s="107"/>
      <c r="OY144" s="107"/>
      <c r="OZ144" s="107"/>
      <c r="PA144" s="107"/>
      <c r="PB144" s="107"/>
      <c r="PC144" s="107"/>
      <c r="PD144" s="107"/>
      <c r="PE144" s="107"/>
      <c r="PF144" s="107"/>
      <c r="PG144" s="107"/>
      <c r="PH144" s="107"/>
      <c r="PI144" s="107"/>
      <c r="PJ144" s="107"/>
      <c r="PK144" s="107"/>
      <c r="PL144" s="107"/>
      <c r="PM144" s="107"/>
      <c r="PN144" s="107"/>
      <c r="PO144" s="107"/>
      <c r="PP144" s="107"/>
      <c r="PQ144" s="107"/>
      <c r="PR144" s="107"/>
      <c r="PS144" s="107"/>
      <c r="PT144" s="107"/>
      <c r="PU144" s="107"/>
      <c r="PV144" s="107"/>
      <c r="PW144" s="107"/>
      <c r="PX144" s="107"/>
      <c r="PY144" s="107"/>
      <c r="PZ144" s="107"/>
      <c r="QA144" s="107"/>
      <c r="QB144" s="107"/>
      <c r="QC144" s="107"/>
      <c r="QD144" s="107"/>
      <c r="QE144" s="107"/>
      <c r="QF144" s="107"/>
      <c r="QG144" s="107"/>
      <c r="QH144" s="107"/>
      <c r="QI144" s="107"/>
      <c r="QJ144" s="107"/>
      <c r="QK144" s="107"/>
      <c r="QL144" s="107"/>
      <c r="QM144" s="107"/>
      <c r="QN144" s="107"/>
      <c r="QO144" s="107"/>
      <c r="QP144" s="107"/>
      <c r="QQ144" s="107"/>
      <c r="QR144" s="107"/>
      <c r="QS144" s="107"/>
      <c r="QT144" s="107"/>
      <c r="QU144" s="107"/>
      <c r="QV144" s="107"/>
      <c r="QW144" s="107"/>
      <c r="QX144" s="107"/>
      <c r="QY144" s="107"/>
      <c r="QZ144" s="107"/>
      <c r="RA144" s="107"/>
      <c r="RB144" s="107"/>
      <c r="RC144" s="107"/>
      <c r="RD144" s="107"/>
      <c r="RE144" s="107"/>
      <c r="RF144" s="107"/>
      <c r="RG144" s="107"/>
      <c r="RH144" s="107"/>
      <c r="RI144" s="107"/>
      <c r="RJ144" s="107"/>
      <c r="RK144" s="107"/>
      <c r="RL144" s="107"/>
      <c r="RM144" s="107"/>
      <c r="RN144" s="107"/>
      <c r="RO144" s="107"/>
      <c r="RP144" s="107"/>
      <c r="RQ144" s="107"/>
      <c r="RR144" s="107"/>
      <c r="RS144" s="107"/>
      <c r="RT144" s="107"/>
      <c r="RU144" s="107"/>
      <c r="RV144" s="107"/>
      <c r="RW144" s="107"/>
      <c r="RX144" s="107"/>
      <c r="RY144" s="107"/>
      <c r="RZ144" s="107"/>
      <c r="SA144" s="107"/>
      <c r="SB144" s="107"/>
      <c r="SC144" s="107"/>
      <c r="SD144" s="107"/>
      <c r="SE144" s="107"/>
      <c r="SF144" s="107"/>
      <c r="SG144" s="107"/>
      <c r="SH144" s="107"/>
      <c r="SI144" s="107"/>
      <c r="SJ144" s="107"/>
      <c r="SK144" s="107"/>
      <c r="SL144" s="107"/>
      <c r="SM144" s="107"/>
      <c r="SN144" s="107"/>
      <c r="SO144" s="107"/>
      <c r="SP144" s="107"/>
      <c r="SQ144" s="107"/>
      <c r="SR144" s="107"/>
      <c r="SS144" s="107"/>
      <c r="ST144" s="107"/>
      <c r="SU144" s="107"/>
      <c r="SV144" s="107"/>
      <c r="SW144" s="107"/>
      <c r="SX144" s="107"/>
      <c r="SY144" s="107"/>
      <c r="SZ144" s="107"/>
      <c r="TA144" s="107"/>
      <c r="TB144" s="107"/>
      <c r="TC144" s="107"/>
      <c r="TD144" s="107"/>
      <c r="TE144" s="107"/>
      <c r="TF144" s="107"/>
      <c r="TG144" s="107"/>
      <c r="TH144" s="107"/>
      <c r="TI144" s="107"/>
      <c r="TJ144" s="107"/>
      <c r="TK144" s="107"/>
      <c r="TL144" s="107"/>
      <c r="TM144" s="107"/>
      <c r="TN144" s="107"/>
      <c r="TO144" s="107"/>
      <c r="TP144" s="107"/>
      <c r="TQ144" s="107"/>
      <c r="TR144" s="107"/>
      <c r="TS144" s="107"/>
      <c r="TT144" s="107"/>
      <c r="TU144" s="107"/>
      <c r="TV144" s="107"/>
      <c r="TW144" s="107"/>
      <c r="TX144" s="107"/>
      <c r="TY144" s="107"/>
      <c r="TZ144" s="107"/>
      <c r="UA144" s="107"/>
      <c r="UB144" s="107"/>
      <c r="UC144" s="107"/>
      <c r="UD144" s="107"/>
      <c r="UE144" s="107"/>
      <c r="UF144" s="107"/>
      <c r="UG144" s="107"/>
      <c r="UH144" s="107"/>
      <c r="UI144" s="107"/>
      <c r="UJ144" s="107"/>
      <c r="UK144" s="107"/>
      <c r="UL144" s="107"/>
      <c r="UM144" s="107"/>
      <c r="UN144" s="107"/>
      <c r="UO144" s="107"/>
      <c r="UP144" s="107"/>
      <c r="UQ144" s="107"/>
      <c r="UR144" s="107"/>
      <c r="US144" s="107"/>
      <c r="UT144" s="107"/>
      <c r="UU144" s="107"/>
      <c r="UV144" s="107"/>
      <c r="UW144" s="107"/>
      <c r="UX144" s="107"/>
      <c r="UY144" s="107"/>
      <c r="UZ144" s="107"/>
      <c r="VA144" s="107"/>
      <c r="VB144" s="107"/>
      <c r="VC144" s="107"/>
      <c r="VD144" s="107"/>
      <c r="VE144" s="107"/>
      <c r="VF144" s="107"/>
      <c r="VG144" s="107"/>
      <c r="VH144" s="107"/>
      <c r="VI144" s="107"/>
      <c r="VJ144" s="107"/>
      <c r="VK144" s="107"/>
      <c r="VL144" s="107"/>
      <c r="VM144" s="107"/>
      <c r="VN144" s="107"/>
      <c r="VO144" s="107"/>
      <c r="VP144" s="107"/>
      <c r="VQ144" s="107"/>
      <c r="VR144" s="107"/>
      <c r="VS144" s="107"/>
      <c r="VT144" s="107"/>
      <c r="VU144" s="107"/>
      <c r="VV144" s="107"/>
      <c r="VW144" s="107"/>
      <c r="VX144" s="107"/>
      <c r="VY144" s="107"/>
      <c r="VZ144" s="107"/>
      <c r="WA144" s="107"/>
      <c r="WB144" s="107"/>
      <c r="WC144" s="107"/>
      <c r="WD144" s="107"/>
      <c r="WE144" s="107"/>
      <c r="WF144" s="107"/>
      <c r="WG144" s="107"/>
      <c r="WH144" s="107"/>
      <c r="WI144" s="107"/>
      <c r="WJ144" s="107"/>
      <c r="WK144" s="107"/>
      <c r="WL144" s="107"/>
      <c r="WM144" s="107"/>
      <c r="WN144" s="107"/>
      <c r="WO144" s="107"/>
      <c r="WP144" s="107"/>
      <c r="WQ144" s="107"/>
      <c r="WR144" s="107"/>
      <c r="WS144" s="107"/>
      <c r="WT144" s="107"/>
      <c r="WU144" s="107"/>
      <c r="WV144" s="107"/>
      <c r="WW144" s="107"/>
      <c r="WX144" s="107"/>
      <c r="WY144" s="107"/>
      <c r="WZ144" s="107"/>
      <c r="XA144" s="107"/>
      <c r="XB144" s="107"/>
      <c r="XC144" s="107"/>
      <c r="XD144" s="107"/>
      <c r="XE144" s="107"/>
      <c r="XF144" s="107"/>
      <c r="XG144" s="107"/>
      <c r="XH144" s="107"/>
      <c r="XI144" s="107"/>
      <c r="XJ144" s="107"/>
      <c r="XK144" s="107"/>
      <c r="XL144" s="107"/>
      <c r="XM144" s="107"/>
      <c r="XN144" s="107"/>
      <c r="XO144" s="107"/>
      <c r="XP144" s="107"/>
      <c r="XQ144" s="107"/>
      <c r="XR144" s="107"/>
      <c r="XS144" s="107"/>
      <c r="XT144" s="107"/>
      <c r="XU144" s="107"/>
      <c r="XV144" s="107"/>
      <c r="XW144" s="107"/>
      <c r="XX144" s="107"/>
      <c r="XY144" s="107"/>
      <c r="XZ144" s="107"/>
      <c r="YA144" s="107"/>
      <c r="YB144" s="107"/>
      <c r="YC144" s="107"/>
      <c r="YD144" s="107"/>
      <c r="YE144" s="107"/>
      <c r="YF144" s="107"/>
      <c r="YG144" s="107"/>
      <c r="YH144" s="107"/>
      <c r="YI144" s="107"/>
      <c r="YJ144" s="107"/>
      <c r="YK144" s="107"/>
      <c r="YL144" s="107"/>
      <c r="YM144" s="107"/>
      <c r="YN144" s="107"/>
      <c r="YO144" s="107"/>
      <c r="YP144" s="107"/>
      <c r="YQ144" s="107"/>
      <c r="YR144" s="107"/>
      <c r="YS144" s="107"/>
      <c r="YT144" s="107"/>
      <c r="YU144" s="107"/>
      <c r="YV144" s="107"/>
      <c r="YW144" s="107"/>
      <c r="YX144" s="107"/>
      <c r="YY144" s="107"/>
      <c r="YZ144" s="107"/>
      <c r="ZA144" s="107"/>
      <c r="ZB144" s="107"/>
      <c r="ZC144" s="107"/>
      <c r="ZD144" s="107"/>
      <c r="ZE144" s="107"/>
      <c r="ZF144" s="107"/>
      <c r="ZG144" s="107"/>
      <c r="ZH144" s="107"/>
      <c r="ZI144" s="107"/>
      <c r="ZJ144" s="107"/>
      <c r="ZK144" s="107"/>
      <c r="ZL144" s="107"/>
      <c r="ZM144" s="107"/>
      <c r="ZN144" s="107"/>
      <c r="ZO144" s="107"/>
      <c r="ZP144" s="107"/>
      <c r="ZQ144" s="107"/>
      <c r="ZR144" s="107"/>
      <c r="ZS144" s="107"/>
      <c r="ZT144" s="107"/>
      <c r="ZU144" s="107"/>
      <c r="ZV144" s="107"/>
      <c r="ZW144" s="107"/>
      <c r="ZX144" s="107"/>
      <c r="ZY144" s="107"/>
      <c r="ZZ144" s="107"/>
      <c r="AAA144" s="107"/>
      <c r="AAB144" s="107"/>
      <c r="AAC144" s="107"/>
      <c r="AAD144" s="107"/>
      <c r="AAE144" s="107"/>
      <c r="AAF144" s="107"/>
      <c r="AAG144" s="107"/>
      <c r="AAH144" s="107"/>
      <c r="AAI144" s="107"/>
      <c r="AAJ144" s="107"/>
      <c r="AAK144" s="107"/>
      <c r="AAL144" s="107"/>
      <c r="AAM144" s="107"/>
      <c r="AAN144" s="107"/>
      <c r="AAO144" s="107"/>
      <c r="AAP144" s="107"/>
      <c r="AAQ144" s="107"/>
      <c r="AAR144" s="107"/>
      <c r="AAS144" s="107"/>
      <c r="AAT144" s="107"/>
      <c r="AAU144" s="107"/>
      <c r="AAV144" s="107"/>
      <c r="AAW144" s="107"/>
      <c r="AAX144" s="107"/>
      <c r="AAY144" s="107"/>
      <c r="AAZ144" s="107"/>
      <c r="ABA144" s="107"/>
      <c r="ABB144" s="107"/>
      <c r="ABC144" s="107"/>
      <c r="ABD144" s="107"/>
      <c r="ABE144" s="107"/>
      <c r="ABF144" s="107"/>
      <c r="ABG144" s="107"/>
      <c r="ABH144" s="107"/>
      <c r="ABI144" s="107"/>
      <c r="ABJ144" s="107"/>
      <c r="ABK144" s="107"/>
      <c r="ABL144" s="107"/>
      <c r="ABM144" s="107"/>
      <c r="ABN144" s="107"/>
      <c r="ABO144" s="107"/>
      <c r="ABP144" s="107"/>
      <c r="ABQ144" s="107"/>
      <c r="ABR144" s="107"/>
      <c r="ABS144" s="107"/>
      <c r="ABT144" s="107"/>
      <c r="ABU144" s="107"/>
      <c r="ABV144" s="107"/>
      <c r="ABW144" s="107"/>
      <c r="ABX144" s="107"/>
      <c r="ABY144" s="107"/>
      <c r="ABZ144" s="107"/>
      <c r="ACA144" s="107"/>
      <c r="ACB144" s="107"/>
      <c r="ACC144" s="107"/>
      <c r="ACD144" s="107"/>
      <c r="ACE144" s="107"/>
      <c r="ACF144" s="107"/>
      <c r="ACG144" s="107"/>
      <c r="ACH144" s="107"/>
      <c r="ACI144" s="107"/>
      <c r="ACJ144" s="107"/>
      <c r="ACK144" s="107"/>
      <c r="ACL144" s="107"/>
      <c r="ACM144" s="107"/>
      <c r="ACN144" s="107"/>
      <c r="ACO144" s="107"/>
      <c r="ACP144" s="107"/>
      <c r="ACQ144" s="107"/>
      <c r="ACR144" s="107"/>
      <c r="ACS144" s="107"/>
      <c r="ACT144" s="107"/>
      <c r="ACU144" s="107"/>
      <c r="ACV144" s="107"/>
      <c r="ACW144" s="107"/>
      <c r="ACX144" s="107"/>
      <c r="ACY144" s="107"/>
      <c r="ACZ144" s="107"/>
      <c r="ADA144" s="107"/>
      <c r="ADB144" s="107"/>
      <c r="ADC144" s="107"/>
      <c r="ADD144" s="107"/>
      <c r="ADE144" s="107"/>
      <c r="ADF144" s="107"/>
      <c r="ADG144" s="107"/>
      <c r="ADH144" s="107"/>
      <c r="ADI144" s="107"/>
      <c r="ADJ144" s="107"/>
      <c r="ADK144" s="107"/>
      <c r="ADL144" s="107"/>
      <c r="ADM144" s="107"/>
      <c r="ADN144" s="107"/>
      <c r="ADO144" s="107"/>
      <c r="ADP144" s="107"/>
      <c r="ADQ144" s="107"/>
      <c r="ADR144" s="107"/>
      <c r="ADS144" s="107"/>
      <c r="ADT144" s="107"/>
      <c r="ADU144" s="107"/>
      <c r="ADV144" s="107"/>
      <c r="ADW144" s="107"/>
      <c r="ADX144" s="107"/>
      <c r="ADY144" s="107"/>
      <c r="ADZ144" s="107"/>
      <c r="AEA144" s="107"/>
      <c r="AEB144" s="107"/>
      <c r="AEC144" s="107"/>
      <c r="AED144" s="107"/>
      <c r="AEE144" s="107"/>
      <c r="AEF144" s="107"/>
      <c r="AEG144" s="107"/>
      <c r="AEH144" s="107"/>
      <c r="AEI144" s="107"/>
      <c r="AEJ144" s="107"/>
      <c r="AEK144" s="107"/>
      <c r="AEL144" s="107"/>
      <c r="AEM144" s="107"/>
      <c r="AEN144" s="107"/>
      <c r="AEO144" s="107"/>
      <c r="AEP144" s="107"/>
      <c r="AEQ144" s="107"/>
      <c r="AER144" s="107"/>
      <c r="AES144" s="107"/>
      <c r="AET144" s="107"/>
      <c r="AEU144" s="107"/>
      <c r="AEV144" s="107"/>
      <c r="AEW144" s="107"/>
      <c r="AEX144" s="107"/>
      <c r="AEY144" s="107"/>
      <c r="AEZ144" s="107"/>
      <c r="AFA144" s="107"/>
      <c r="AFB144" s="107"/>
      <c r="AFC144" s="107"/>
      <c r="AFD144" s="107"/>
      <c r="AFE144" s="107"/>
      <c r="AFF144" s="107"/>
      <c r="AFG144" s="107"/>
      <c r="AFH144" s="107"/>
      <c r="AFI144" s="107"/>
      <c r="AFJ144" s="107"/>
      <c r="AFK144" s="107"/>
      <c r="AFL144" s="107"/>
      <c r="AFM144" s="107"/>
      <c r="AFN144" s="107"/>
      <c r="AFO144" s="107"/>
      <c r="AFP144" s="107"/>
      <c r="AFQ144" s="107"/>
      <c r="AFR144" s="107"/>
      <c r="AFS144" s="107"/>
      <c r="AFT144" s="107"/>
      <c r="AFU144" s="107"/>
      <c r="AFV144" s="107"/>
      <c r="AFW144" s="107"/>
      <c r="AFX144" s="107"/>
      <c r="AFY144" s="107"/>
      <c r="AFZ144" s="107"/>
      <c r="AGA144" s="107"/>
      <c r="AGB144" s="107"/>
      <c r="AGC144" s="107"/>
      <c r="AGD144" s="107"/>
      <c r="AGE144" s="107"/>
      <c r="AGF144" s="107"/>
      <c r="AGG144" s="107"/>
      <c r="AGH144" s="107"/>
      <c r="AGI144" s="107"/>
      <c r="AGJ144" s="107"/>
      <c r="AGK144" s="107"/>
      <c r="AGL144" s="107"/>
      <c r="AGM144" s="107"/>
      <c r="AGN144" s="107"/>
      <c r="AGO144" s="107"/>
      <c r="AGP144" s="107"/>
      <c r="AGQ144" s="107"/>
      <c r="AGR144" s="107"/>
      <c r="AGS144" s="107"/>
      <c r="AGT144" s="107"/>
      <c r="AGU144" s="107"/>
      <c r="AGV144" s="107"/>
      <c r="AGW144" s="107"/>
      <c r="AGX144" s="107"/>
      <c r="AGY144" s="107"/>
      <c r="AGZ144" s="107"/>
      <c r="AHA144" s="107"/>
      <c r="AHB144" s="107"/>
      <c r="AHC144" s="107"/>
      <c r="AHD144" s="107"/>
      <c r="AHE144" s="107"/>
      <c r="AHF144" s="107"/>
      <c r="AHG144" s="107"/>
      <c r="AHH144" s="107"/>
      <c r="AHI144" s="107"/>
      <c r="AHJ144" s="107"/>
      <c r="AHK144" s="107"/>
      <c r="AHL144" s="107"/>
      <c r="AHM144" s="107"/>
      <c r="AHN144" s="107"/>
      <c r="AHO144" s="107"/>
      <c r="AHP144" s="107"/>
      <c r="AHQ144" s="107"/>
      <c r="AHR144" s="107"/>
      <c r="AHS144" s="107"/>
      <c r="AHT144" s="107"/>
      <c r="AHU144" s="107"/>
      <c r="AHV144" s="107"/>
      <c r="AHW144" s="107"/>
      <c r="AHX144" s="107"/>
      <c r="AHY144" s="107"/>
      <c r="AHZ144" s="107"/>
      <c r="AIA144" s="107"/>
      <c r="AIB144" s="107"/>
      <c r="AIC144" s="107"/>
      <c r="AID144" s="107"/>
      <c r="AIE144" s="107"/>
      <c r="AIF144" s="107"/>
      <c r="AIG144" s="107"/>
      <c r="AIH144" s="107"/>
      <c r="AII144" s="107"/>
      <c r="AIJ144" s="107"/>
      <c r="AIK144" s="107"/>
      <c r="AIL144" s="107"/>
      <c r="AIM144" s="107"/>
      <c r="AIN144" s="107"/>
    </row>
    <row r="145" spans="1:924" s="86" customFormat="1" ht="18.75" customHeight="1" x14ac:dyDescent="0.3">
      <c r="A145" s="130"/>
      <c r="B145" s="97">
        <v>353330076744816</v>
      </c>
      <c r="C145" s="98" t="s">
        <v>193</v>
      </c>
      <c r="D145" s="98" t="s">
        <v>135</v>
      </c>
      <c r="E145" s="98" t="s">
        <v>15</v>
      </c>
      <c r="F145" s="99" t="s">
        <v>36</v>
      </c>
      <c r="G145" s="66">
        <f t="shared" si="6"/>
        <v>0</v>
      </c>
      <c r="H145" s="131"/>
      <c r="I145" s="98" t="s">
        <v>36</v>
      </c>
      <c r="J145" s="98">
        <f>IF(F145=I145,1,0)</f>
        <v>1</v>
      </c>
      <c r="K145" s="131"/>
      <c r="L145" s="99" t="s">
        <v>36</v>
      </c>
      <c r="M145" s="66" t="s">
        <v>36</v>
      </c>
      <c r="N145" s="66">
        <f t="shared" si="5"/>
        <v>1</v>
      </c>
      <c r="O145" s="131"/>
      <c r="P145" s="66"/>
      <c r="Q145" s="66"/>
      <c r="R145" s="98" t="s">
        <v>474</v>
      </c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107"/>
      <c r="CU145" s="107"/>
      <c r="CV145" s="107"/>
      <c r="CW145" s="107"/>
      <c r="CX145" s="107"/>
      <c r="CY145" s="107"/>
      <c r="CZ145" s="107"/>
      <c r="DA145" s="107"/>
      <c r="DB145" s="107"/>
      <c r="DC145" s="107"/>
      <c r="DD145" s="107"/>
      <c r="DE145" s="107"/>
      <c r="DF145" s="107"/>
      <c r="DG145" s="107"/>
      <c r="DH145" s="107"/>
      <c r="DI145" s="107"/>
      <c r="DJ145" s="107"/>
      <c r="DK145" s="107"/>
      <c r="DL145" s="107"/>
      <c r="DM145" s="107"/>
      <c r="DN145" s="107"/>
      <c r="DO145" s="107"/>
      <c r="DP145" s="107"/>
      <c r="DQ145" s="107"/>
      <c r="DR145" s="107"/>
      <c r="DS145" s="107"/>
      <c r="DT145" s="107"/>
      <c r="DU145" s="107"/>
      <c r="DV145" s="107"/>
      <c r="DW145" s="107"/>
      <c r="DX145" s="107"/>
      <c r="DY145" s="107"/>
      <c r="DZ145" s="107"/>
      <c r="EA145" s="107"/>
      <c r="EB145" s="107"/>
      <c r="EC145" s="107"/>
      <c r="ED145" s="107"/>
      <c r="EE145" s="107"/>
      <c r="EF145" s="107"/>
      <c r="EG145" s="107"/>
      <c r="EH145" s="107"/>
      <c r="EI145" s="107"/>
      <c r="EJ145" s="107"/>
      <c r="EK145" s="107"/>
      <c r="EL145" s="107"/>
      <c r="EM145" s="107"/>
      <c r="EN145" s="107"/>
      <c r="EO145" s="107"/>
      <c r="EP145" s="107"/>
      <c r="EQ145" s="107"/>
      <c r="ER145" s="107"/>
      <c r="ES145" s="107"/>
      <c r="ET145" s="107"/>
      <c r="EU145" s="107"/>
      <c r="EV145" s="107"/>
      <c r="EW145" s="107"/>
      <c r="EX145" s="107"/>
      <c r="EY145" s="107"/>
      <c r="EZ145" s="107"/>
      <c r="FA145" s="107"/>
      <c r="FB145" s="107"/>
      <c r="FC145" s="107"/>
      <c r="FD145" s="107"/>
      <c r="FE145" s="107"/>
      <c r="FF145" s="107"/>
      <c r="FG145" s="107"/>
      <c r="FH145" s="107"/>
      <c r="FI145" s="107"/>
      <c r="FJ145" s="107"/>
      <c r="FK145" s="107"/>
      <c r="FL145" s="107"/>
      <c r="FM145" s="107"/>
      <c r="FN145" s="107"/>
      <c r="FO145" s="107"/>
      <c r="FP145" s="107"/>
      <c r="FQ145" s="107"/>
      <c r="FR145" s="107"/>
      <c r="FS145" s="107"/>
      <c r="FT145" s="107"/>
      <c r="FU145" s="107"/>
      <c r="FV145" s="107"/>
      <c r="FW145" s="107"/>
      <c r="FX145" s="107"/>
      <c r="FY145" s="107"/>
      <c r="FZ145" s="107"/>
      <c r="GA145" s="107"/>
      <c r="GB145" s="107"/>
      <c r="GC145" s="107"/>
      <c r="GD145" s="107"/>
      <c r="GE145" s="107"/>
      <c r="GF145" s="107"/>
      <c r="GG145" s="107"/>
      <c r="GH145" s="107"/>
      <c r="GI145" s="107"/>
      <c r="GJ145" s="107"/>
      <c r="GK145" s="107"/>
      <c r="GL145" s="107"/>
      <c r="GM145" s="107"/>
      <c r="GN145" s="107"/>
      <c r="GO145" s="107"/>
      <c r="GP145" s="107"/>
      <c r="GQ145" s="107"/>
      <c r="GR145" s="107"/>
      <c r="GS145" s="107"/>
      <c r="GT145" s="107"/>
      <c r="GU145" s="107"/>
      <c r="GV145" s="107"/>
      <c r="GW145" s="107"/>
      <c r="GX145" s="107"/>
      <c r="GY145" s="107"/>
      <c r="GZ145" s="107"/>
      <c r="HA145" s="107"/>
      <c r="HB145" s="107"/>
      <c r="HC145" s="107"/>
      <c r="HD145" s="107"/>
      <c r="HE145" s="107"/>
      <c r="HF145" s="107"/>
      <c r="HG145" s="107"/>
      <c r="HH145" s="107"/>
      <c r="HI145" s="107"/>
      <c r="HJ145" s="107"/>
      <c r="HK145" s="107"/>
      <c r="HL145" s="107"/>
      <c r="HM145" s="107"/>
      <c r="HN145" s="107"/>
      <c r="HO145" s="107"/>
      <c r="HP145" s="107"/>
      <c r="HQ145" s="107"/>
      <c r="HR145" s="107"/>
      <c r="HS145" s="107"/>
      <c r="HT145" s="107"/>
      <c r="HU145" s="107"/>
      <c r="HV145" s="107"/>
      <c r="HW145" s="107"/>
      <c r="HX145" s="107"/>
      <c r="HY145" s="107"/>
      <c r="HZ145" s="107"/>
      <c r="IA145" s="107"/>
      <c r="IB145" s="107"/>
      <c r="IC145" s="107"/>
      <c r="ID145" s="107"/>
      <c r="IE145" s="107"/>
      <c r="IF145" s="107"/>
      <c r="IG145" s="107"/>
      <c r="IH145" s="107"/>
      <c r="II145" s="107"/>
      <c r="IJ145" s="107"/>
      <c r="IK145" s="107"/>
      <c r="IL145" s="107"/>
      <c r="IM145" s="107"/>
      <c r="IN145" s="107"/>
      <c r="IO145" s="107"/>
      <c r="IP145" s="107"/>
      <c r="IQ145" s="107"/>
      <c r="IR145" s="107"/>
      <c r="IS145" s="107"/>
      <c r="IT145" s="107"/>
      <c r="IU145" s="107"/>
      <c r="IV145" s="107"/>
      <c r="IW145" s="107"/>
      <c r="IX145" s="107"/>
      <c r="IY145" s="107"/>
      <c r="IZ145" s="107"/>
      <c r="JA145" s="107"/>
      <c r="JB145" s="107"/>
      <c r="JC145" s="107"/>
      <c r="JD145" s="107"/>
      <c r="JE145" s="107"/>
      <c r="JF145" s="107"/>
      <c r="JG145" s="107"/>
      <c r="JH145" s="107"/>
      <c r="JI145" s="107"/>
      <c r="JJ145" s="107"/>
      <c r="JK145" s="107"/>
      <c r="JL145" s="107"/>
      <c r="JM145" s="107"/>
      <c r="JN145" s="107"/>
      <c r="JO145" s="107"/>
      <c r="JP145" s="107"/>
      <c r="JQ145" s="107"/>
      <c r="JR145" s="107"/>
      <c r="JS145" s="107"/>
      <c r="JT145" s="107"/>
      <c r="JU145" s="107"/>
      <c r="JV145" s="107"/>
      <c r="JW145" s="107"/>
      <c r="JX145" s="107"/>
      <c r="JY145" s="107"/>
      <c r="JZ145" s="107"/>
      <c r="KA145" s="107"/>
      <c r="KB145" s="107"/>
      <c r="KC145" s="107"/>
      <c r="KD145" s="107"/>
      <c r="KE145" s="107"/>
      <c r="KF145" s="107"/>
      <c r="KG145" s="107"/>
      <c r="KH145" s="107"/>
      <c r="KI145" s="107"/>
      <c r="KJ145" s="107"/>
      <c r="KK145" s="107"/>
      <c r="KL145" s="107"/>
      <c r="KM145" s="107"/>
      <c r="KN145" s="107"/>
      <c r="KO145" s="107"/>
      <c r="KP145" s="107"/>
      <c r="KQ145" s="107"/>
      <c r="KR145" s="107"/>
      <c r="KS145" s="107"/>
      <c r="KT145" s="107"/>
      <c r="KU145" s="107"/>
      <c r="KV145" s="107"/>
      <c r="KW145" s="107"/>
      <c r="KX145" s="107"/>
      <c r="KY145" s="107"/>
      <c r="KZ145" s="107"/>
      <c r="LA145" s="107"/>
      <c r="LB145" s="107"/>
      <c r="LC145" s="107"/>
      <c r="LD145" s="107"/>
      <c r="LE145" s="107"/>
      <c r="LF145" s="107"/>
      <c r="LG145" s="107"/>
      <c r="LH145" s="107"/>
      <c r="LI145" s="107"/>
      <c r="LJ145" s="107"/>
      <c r="LK145" s="107"/>
      <c r="LL145" s="107"/>
      <c r="LM145" s="107"/>
      <c r="LN145" s="107"/>
      <c r="LO145" s="107"/>
      <c r="LP145" s="107"/>
      <c r="LQ145" s="107"/>
      <c r="LR145" s="107"/>
      <c r="LS145" s="107"/>
      <c r="LT145" s="107"/>
      <c r="LU145" s="107"/>
      <c r="LV145" s="107"/>
      <c r="LW145" s="107"/>
      <c r="LX145" s="107"/>
      <c r="LY145" s="107"/>
      <c r="LZ145" s="107"/>
      <c r="MA145" s="107"/>
      <c r="MB145" s="107"/>
      <c r="MC145" s="107"/>
      <c r="MD145" s="107"/>
      <c r="ME145" s="107"/>
      <c r="MF145" s="107"/>
      <c r="MG145" s="107"/>
      <c r="MH145" s="107"/>
      <c r="MI145" s="107"/>
      <c r="MJ145" s="107"/>
      <c r="MK145" s="107"/>
      <c r="ML145" s="107"/>
      <c r="MM145" s="107"/>
      <c r="MN145" s="107"/>
      <c r="MO145" s="107"/>
      <c r="MP145" s="107"/>
      <c r="MQ145" s="107"/>
      <c r="MR145" s="107"/>
      <c r="MS145" s="107"/>
      <c r="MT145" s="107"/>
      <c r="MU145" s="107"/>
      <c r="MV145" s="107"/>
      <c r="MW145" s="107"/>
      <c r="MX145" s="107"/>
      <c r="MY145" s="107"/>
      <c r="MZ145" s="107"/>
      <c r="NA145" s="107"/>
      <c r="NB145" s="107"/>
      <c r="NC145" s="107"/>
      <c r="ND145" s="107"/>
      <c r="NE145" s="107"/>
      <c r="NF145" s="107"/>
      <c r="NG145" s="107"/>
      <c r="NH145" s="107"/>
      <c r="NI145" s="107"/>
      <c r="NJ145" s="107"/>
      <c r="NK145" s="107"/>
      <c r="NL145" s="107"/>
      <c r="NM145" s="107"/>
      <c r="NN145" s="107"/>
      <c r="NO145" s="107"/>
      <c r="NP145" s="107"/>
      <c r="NQ145" s="107"/>
      <c r="NR145" s="107"/>
      <c r="NS145" s="107"/>
      <c r="NT145" s="107"/>
      <c r="NU145" s="107"/>
      <c r="NV145" s="107"/>
      <c r="NW145" s="107"/>
      <c r="NX145" s="107"/>
      <c r="NY145" s="107"/>
      <c r="NZ145" s="107"/>
      <c r="OA145" s="107"/>
      <c r="OB145" s="107"/>
      <c r="OC145" s="107"/>
      <c r="OD145" s="107"/>
      <c r="OE145" s="107"/>
      <c r="OF145" s="107"/>
      <c r="OG145" s="107"/>
      <c r="OH145" s="107"/>
      <c r="OI145" s="107"/>
      <c r="OJ145" s="107"/>
      <c r="OK145" s="107"/>
      <c r="OL145" s="107"/>
      <c r="OM145" s="107"/>
      <c r="ON145" s="107"/>
      <c r="OO145" s="107"/>
      <c r="OP145" s="107"/>
      <c r="OQ145" s="107"/>
      <c r="OR145" s="107"/>
      <c r="OS145" s="107"/>
      <c r="OT145" s="107"/>
      <c r="OU145" s="107"/>
      <c r="OV145" s="107"/>
      <c r="OW145" s="107"/>
      <c r="OX145" s="107"/>
      <c r="OY145" s="107"/>
      <c r="OZ145" s="107"/>
      <c r="PA145" s="107"/>
      <c r="PB145" s="107"/>
      <c r="PC145" s="107"/>
      <c r="PD145" s="107"/>
      <c r="PE145" s="107"/>
      <c r="PF145" s="107"/>
      <c r="PG145" s="107"/>
      <c r="PH145" s="107"/>
      <c r="PI145" s="107"/>
      <c r="PJ145" s="107"/>
      <c r="PK145" s="107"/>
      <c r="PL145" s="107"/>
      <c r="PM145" s="107"/>
      <c r="PN145" s="107"/>
      <c r="PO145" s="107"/>
      <c r="PP145" s="107"/>
      <c r="PQ145" s="107"/>
      <c r="PR145" s="107"/>
      <c r="PS145" s="107"/>
      <c r="PT145" s="107"/>
      <c r="PU145" s="107"/>
      <c r="PV145" s="107"/>
      <c r="PW145" s="107"/>
      <c r="PX145" s="107"/>
      <c r="PY145" s="107"/>
      <c r="PZ145" s="107"/>
      <c r="QA145" s="107"/>
      <c r="QB145" s="107"/>
      <c r="QC145" s="107"/>
      <c r="QD145" s="107"/>
      <c r="QE145" s="107"/>
      <c r="QF145" s="107"/>
      <c r="QG145" s="107"/>
      <c r="QH145" s="107"/>
      <c r="QI145" s="107"/>
      <c r="QJ145" s="107"/>
      <c r="QK145" s="107"/>
      <c r="QL145" s="107"/>
      <c r="QM145" s="107"/>
      <c r="QN145" s="107"/>
      <c r="QO145" s="107"/>
      <c r="QP145" s="107"/>
      <c r="QQ145" s="107"/>
      <c r="QR145" s="107"/>
      <c r="QS145" s="107"/>
      <c r="QT145" s="107"/>
      <c r="QU145" s="107"/>
      <c r="QV145" s="107"/>
      <c r="QW145" s="107"/>
      <c r="QX145" s="107"/>
      <c r="QY145" s="107"/>
      <c r="QZ145" s="107"/>
      <c r="RA145" s="107"/>
      <c r="RB145" s="107"/>
      <c r="RC145" s="107"/>
      <c r="RD145" s="107"/>
      <c r="RE145" s="107"/>
      <c r="RF145" s="107"/>
      <c r="RG145" s="107"/>
      <c r="RH145" s="107"/>
      <c r="RI145" s="107"/>
      <c r="RJ145" s="107"/>
      <c r="RK145" s="107"/>
      <c r="RL145" s="107"/>
      <c r="RM145" s="107"/>
      <c r="RN145" s="107"/>
      <c r="RO145" s="107"/>
      <c r="RP145" s="107"/>
      <c r="RQ145" s="107"/>
      <c r="RR145" s="107"/>
      <c r="RS145" s="107"/>
      <c r="RT145" s="107"/>
      <c r="RU145" s="107"/>
      <c r="RV145" s="107"/>
      <c r="RW145" s="107"/>
      <c r="RX145" s="107"/>
      <c r="RY145" s="107"/>
      <c r="RZ145" s="107"/>
      <c r="SA145" s="107"/>
      <c r="SB145" s="107"/>
      <c r="SC145" s="107"/>
      <c r="SD145" s="107"/>
      <c r="SE145" s="107"/>
      <c r="SF145" s="107"/>
      <c r="SG145" s="107"/>
      <c r="SH145" s="107"/>
      <c r="SI145" s="107"/>
      <c r="SJ145" s="107"/>
      <c r="SK145" s="107"/>
      <c r="SL145" s="107"/>
      <c r="SM145" s="107"/>
      <c r="SN145" s="107"/>
      <c r="SO145" s="107"/>
      <c r="SP145" s="107"/>
      <c r="SQ145" s="107"/>
      <c r="SR145" s="107"/>
      <c r="SS145" s="107"/>
      <c r="ST145" s="107"/>
      <c r="SU145" s="107"/>
      <c r="SV145" s="107"/>
      <c r="SW145" s="107"/>
      <c r="SX145" s="107"/>
      <c r="SY145" s="107"/>
      <c r="SZ145" s="107"/>
      <c r="TA145" s="107"/>
      <c r="TB145" s="107"/>
      <c r="TC145" s="107"/>
      <c r="TD145" s="107"/>
      <c r="TE145" s="107"/>
      <c r="TF145" s="107"/>
      <c r="TG145" s="107"/>
      <c r="TH145" s="107"/>
      <c r="TI145" s="107"/>
      <c r="TJ145" s="107"/>
      <c r="TK145" s="107"/>
      <c r="TL145" s="107"/>
      <c r="TM145" s="107"/>
      <c r="TN145" s="107"/>
      <c r="TO145" s="107"/>
      <c r="TP145" s="107"/>
      <c r="TQ145" s="107"/>
      <c r="TR145" s="107"/>
      <c r="TS145" s="107"/>
      <c r="TT145" s="107"/>
      <c r="TU145" s="107"/>
      <c r="TV145" s="107"/>
      <c r="TW145" s="107"/>
      <c r="TX145" s="107"/>
      <c r="TY145" s="107"/>
      <c r="TZ145" s="107"/>
      <c r="UA145" s="107"/>
      <c r="UB145" s="107"/>
      <c r="UC145" s="107"/>
      <c r="UD145" s="107"/>
      <c r="UE145" s="107"/>
      <c r="UF145" s="107"/>
      <c r="UG145" s="107"/>
      <c r="UH145" s="107"/>
      <c r="UI145" s="107"/>
      <c r="UJ145" s="107"/>
      <c r="UK145" s="107"/>
      <c r="UL145" s="107"/>
      <c r="UM145" s="107"/>
      <c r="UN145" s="107"/>
      <c r="UO145" s="107"/>
      <c r="UP145" s="107"/>
      <c r="UQ145" s="107"/>
      <c r="UR145" s="107"/>
      <c r="US145" s="107"/>
      <c r="UT145" s="107"/>
      <c r="UU145" s="107"/>
      <c r="UV145" s="107"/>
      <c r="UW145" s="107"/>
      <c r="UX145" s="107"/>
      <c r="UY145" s="107"/>
      <c r="UZ145" s="107"/>
      <c r="VA145" s="107"/>
      <c r="VB145" s="107"/>
      <c r="VC145" s="107"/>
      <c r="VD145" s="107"/>
      <c r="VE145" s="107"/>
      <c r="VF145" s="107"/>
      <c r="VG145" s="107"/>
      <c r="VH145" s="107"/>
      <c r="VI145" s="107"/>
      <c r="VJ145" s="107"/>
      <c r="VK145" s="107"/>
      <c r="VL145" s="107"/>
      <c r="VM145" s="107"/>
      <c r="VN145" s="107"/>
      <c r="VO145" s="107"/>
      <c r="VP145" s="107"/>
      <c r="VQ145" s="107"/>
      <c r="VR145" s="107"/>
      <c r="VS145" s="107"/>
      <c r="VT145" s="107"/>
      <c r="VU145" s="107"/>
      <c r="VV145" s="107"/>
      <c r="VW145" s="107"/>
      <c r="VX145" s="107"/>
      <c r="VY145" s="107"/>
      <c r="VZ145" s="107"/>
      <c r="WA145" s="107"/>
      <c r="WB145" s="107"/>
      <c r="WC145" s="107"/>
      <c r="WD145" s="107"/>
      <c r="WE145" s="107"/>
      <c r="WF145" s="107"/>
      <c r="WG145" s="107"/>
      <c r="WH145" s="107"/>
      <c r="WI145" s="107"/>
      <c r="WJ145" s="107"/>
      <c r="WK145" s="107"/>
      <c r="WL145" s="107"/>
      <c r="WM145" s="107"/>
      <c r="WN145" s="107"/>
      <c r="WO145" s="107"/>
      <c r="WP145" s="107"/>
      <c r="WQ145" s="107"/>
      <c r="WR145" s="107"/>
      <c r="WS145" s="107"/>
      <c r="WT145" s="107"/>
      <c r="WU145" s="107"/>
      <c r="WV145" s="107"/>
      <c r="WW145" s="107"/>
      <c r="WX145" s="107"/>
      <c r="WY145" s="107"/>
      <c r="WZ145" s="107"/>
      <c r="XA145" s="107"/>
      <c r="XB145" s="107"/>
      <c r="XC145" s="107"/>
      <c r="XD145" s="107"/>
      <c r="XE145" s="107"/>
      <c r="XF145" s="107"/>
      <c r="XG145" s="107"/>
      <c r="XH145" s="107"/>
      <c r="XI145" s="107"/>
      <c r="XJ145" s="107"/>
      <c r="XK145" s="107"/>
      <c r="XL145" s="107"/>
      <c r="XM145" s="107"/>
      <c r="XN145" s="107"/>
      <c r="XO145" s="107"/>
      <c r="XP145" s="107"/>
      <c r="XQ145" s="107"/>
      <c r="XR145" s="107"/>
      <c r="XS145" s="107"/>
      <c r="XT145" s="107"/>
      <c r="XU145" s="107"/>
      <c r="XV145" s="107"/>
      <c r="XW145" s="107"/>
      <c r="XX145" s="107"/>
      <c r="XY145" s="107"/>
      <c r="XZ145" s="107"/>
      <c r="YA145" s="107"/>
      <c r="YB145" s="107"/>
      <c r="YC145" s="107"/>
      <c r="YD145" s="107"/>
      <c r="YE145" s="107"/>
      <c r="YF145" s="107"/>
      <c r="YG145" s="107"/>
      <c r="YH145" s="107"/>
      <c r="YI145" s="107"/>
      <c r="YJ145" s="107"/>
      <c r="YK145" s="107"/>
      <c r="YL145" s="107"/>
      <c r="YM145" s="107"/>
      <c r="YN145" s="107"/>
      <c r="YO145" s="107"/>
      <c r="YP145" s="107"/>
      <c r="YQ145" s="107"/>
      <c r="YR145" s="107"/>
      <c r="YS145" s="107"/>
      <c r="YT145" s="107"/>
      <c r="YU145" s="107"/>
      <c r="YV145" s="107"/>
      <c r="YW145" s="107"/>
      <c r="YX145" s="107"/>
      <c r="YY145" s="107"/>
      <c r="YZ145" s="107"/>
      <c r="ZA145" s="107"/>
      <c r="ZB145" s="107"/>
      <c r="ZC145" s="107"/>
      <c r="ZD145" s="107"/>
      <c r="ZE145" s="107"/>
      <c r="ZF145" s="107"/>
      <c r="ZG145" s="107"/>
      <c r="ZH145" s="107"/>
      <c r="ZI145" s="107"/>
      <c r="ZJ145" s="107"/>
      <c r="ZK145" s="107"/>
      <c r="ZL145" s="107"/>
      <c r="ZM145" s="107"/>
      <c r="ZN145" s="107"/>
      <c r="ZO145" s="107"/>
      <c r="ZP145" s="107"/>
      <c r="ZQ145" s="107"/>
      <c r="ZR145" s="107"/>
      <c r="ZS145" s="107"/>
      <c r="ZT145" s="107"/>
      <c r="ZU145" s="107"/>
      <c r="ZV145" s="107"/>
      <c r="ZW145" s="107"/>
      <c r="ZX145" s="107"/>
      <c r="ZY145" s="107"/>
      <c r="ZZ145" s="107"/>
      <c r="AAA145" s="107"/>
      <c r="AAB145" s="107"/>
      <c r="AAC145" s="107"/>
      <c r="AAD145" s="107"/>
      <c r="AAE145" s="107"/>
      <c r="AAF145" s="107"/>
      <c r="AAG145" s="107"/>
      <c r="AAH145" s="107"/>
      <c r="AAI145" s="107"/>
      <c r="AAJ145" s="107"/>
      <c r="AAK145" s="107"/>
      <c r="AAL145" s="107"/>
      <c r="AAM145" s="107"/>
      <c r="AAN145" s="107"/>
      <c r="AAO145" s="107"/>
      <c r="AAP145" s="107"/>
      <c r="AAQ145" s="107"/>
      <c r="AAR145" s="107"/>
      <c r="AAS145" s="107"/>
      <c r="AAT145" s="107"/>
      <c r="AAU145" s="107"/>
      <c r="AAV145" s="107"/>
      <c r="AAW145" s="107"/>
      <c r="AAX145" s="107"/>
      <c r="AAY145" s="107"/>
      <c r="AAZ145" s="107"/>
      <c r="ABA145" s="107"/>
      <c r="ABB145" s="107"/>
      <c r="ABC145" s="107"/>
      <c r="ABD145" s="107"/>
      <c r="ABE145" s="107"/>
      <c r="ABF145" s="107"/>
      <c r="ABG145" s="107"/>
      <c r="ABH145" s="107"/>
      <c r="ABI145" s="107"/>
      <c r="ABJ145" s="107"/>
      <c r="ABK145" s="107"/>
      <c r="ABL145" s="107"/>
      <c r="ABM145" s="107"/>
      <c r="ABN145" s="107"/>
      <c r="ABO145" s="107"/>
      <c r="ABP145" s="107"/>
      <c r="ABQ145" s="107"/>
      <c r="ABR145" s="107"/>
      <c r="ABS145" s="107"/>
      <c r="ABT145" s="107"/>
      <c r="ABU145" s="107"/>
      <c r="ABV145" s="107"/>
      <c r="ABW145" s="107"/>
      <c r="ABX145" s="107"/>
      <c r="ABY145" s="107"/>
      <c r="ABZ145" s="107"/>
      <c r="ACA145" s="107"/>
      <c r="ACB145" s="107"/>
      <c r="ACC145" s="107"/>
      <c r="ACD145" s="107"/>
      <c r="ACE145" s="107"/>
      <c r="ACF145" s="107"/>
      <c r="ACG145" s="107"/>
      <c r="ACH145" s="107"/>
      <c r="ACI145" s="107"/>
      <c r="ACJ145" s="107"/>
      <c r="ACK145" s="107"/>
      <c r="ACL145" s="107"/>
      <c r="ACM145" s="107"/>
      <c r="ACN145" s="107"/>
      <c r="ACO145" s="107"/>
      <c r="ACP145" s="107"/>
      <c r="ACQ145" s="107"/>
      <c r="ACR145" s="107"/>
      <c r="ACS145" s="107"/>
      <c r="ACT145" s="107"/>
      <c r="ACU145" s="107"/>
      <c r="ACV145" s="107"/>
      <c r="ACW145" s="107"/>
      <c r="ACX145" s="107"/>
      <c r="ACY145" s="107"/>
      <c r="ACZ145" s="107"/>
      <c r="ADA145" s="107"/>
      <c r="ADB145" s="107"/>
      <c r="ADC145" s="107"/>
      <c r="ADD145" s="107"/>
      <c r="ADE145" s="107"/>
      <c r="ADF145" s="107"/>
      <c r="ADG145" s="107"/>
      <c r="ADH145" s="107"/>
      <c r="ADI145" s="107"/>
      <c r="ADJ145" s="107"/>
      <c r="ADK145" s="107"/>
      <c r="ADL145" s="107"/>
      <c r="ADM145" s="107"/>
      <c r="ADN145" s="107"/>
      <c r="ADO145" s="107"/>
      <c r="ADP145" s="107"/>
      <c r="ADQ145" s="107"/>
      <c r="ADR145" s="107"/>
      <c r="ADS145" s="107"/>
      <c r="ADT145" s="107"/>
      <c r="ADU145" s="107"/>
      <c r="ADV145" s="107"/>
      <c r="ADW145" s="107"/>
      <c r="ADX145" s="107"/>
      <c r="ADY145" s="107"/>
      <c r="ADZ145" s="107"/>
      <c r="AEA145" s="107"/>
      <c r="AEB145" s="107"/>
      <c r="AEC145" s="107"/>
      <c r="AED145" s="107"/>
      <c r="AEE145" s="107"/>
      <c r="AEF145" s="107"/>
      <c r="AEG145" s="107"/>
      <c r="AEH145" s="107"/>
      <c r="AEI145" s="107"/>
      <c r="AEJ145" s="107"/>
      <c r="AEK145" s="107"/>
      <c r="AEL145" s="107"/>
      <c r="AEM145" s="107"/>
      <c r="AEN145" s="107"/>
      <c r="AEO145" s="107"/>
      <c r="AEP145" s="107"/>
      <c r="AEQ145" s="107"/>
      <c r="AER145" s="107"/>
      <c r="AES145" s="107"/>
      <c r="AET145" s="107"/>
      <c r="AEU145" s="107"/>
      <c r="AEV145" s="107"/>
      <c r="AEW145" s="107"/>
      <c r="AEX145" s="107"/>
      <c r="AEY145" s="107"/>
      <c r="AEZ145" s="107"/>
      <c r="AFA145" s="107"/>
      <c r="AFB145" s="107"/>
      <c r="AFC145" s="107"/>
      <c r="AFD145" s="107"/>
      <c r="AFE145" s="107"/>
      <c r="AFF145" s="107"/>
      <c r="AFG145" s="107"/>
      <c r="AFH145" s="107"/>
      <c r="AFI145" s="107"/>
      <c r="AFJ145" s="107"/>
      <c r="AFK145" s="107"/>
      <c r="AFL145" s="107"/>
      <c r="AFM145" s="107"/>
      <c r="AFN145" s="107"/>
      <c r="AFO145" s="107"/>
      <c r="AFP145" s="107"/>
      <c r="AFQ145" s="107"/>
      <c r="AFR145" s="107"/>
      <c r="AFS145" s="107"/>
      <c r="AFT145" s="107"/>
      <c r="AFU145" s="107"/>
      <c r="AFV145" s="107"/>
      <c r="AFW145" s="107"/>
      <c r="AFX145" s="107"/>
      <c r="AFY145" s="107"/>
      <c r="AFZ145" s="107"/>
      <c r="AGA145" s="107"/>
      <c r="AGB145" s="107"/>
      <c r="AGC145" s="107"/>
      <c r="AGD145" s="107"/>
      <c r="AGE145" s="107"/>
      <c r="AGF145" s="107"/>
      <c r="AGG145" s="107"/>
      <c r="AGH145" s="107"/>
      <c r="AGI145" s="107"/>
      <c r="AGJ145" s="107"/>
      <c r="AGK145" s="107"/>
      <c r="AGL145" s="107"/>
      <c r="AGM145" s="107"/>
      <c r="AGN145" s="107"/>
      <c r="AGO145" s="107"/>
      <c r="AGP145" s="107"/>
      <c r="AGQ145" s="107"/>
      <c r="AGR145" s="107"/>
      <c r="AGS145" s="107"/>
      <c r="AGT145" s="107"/>
      <c r="AGU145" s="107"/>
      <c r="AGV145" s="107"/>
      <c r="AGW145" s="107"/>
      <c r="AGX145" s="107"/>
      <c r="AGY145" s="107"/>
      <c r="AGZ145" s="107"/>
      <c r="AHA145" s="107"/>
      <c r="AHB145" s="107"/>
      <c r="AHC145" s="107"/>
      <c r="AHD145" s="107"/>
      <c r="AHE145" s="107"/>
      <c r="AHF145" s="107"/>
      <c r="AHG145" s="107"/>
      <c r="AHH145" s="107"/>
      <c r="AHI145" s="107"/>
      <c r="AHJ145" s="107"/>
      <c r="AHK145" s="107"/>
      <c r="AHL145" s="107"/>
      <c r="AHM145" s="107"/>
      <c r="AHN145" s="107"/>
      <c r="AHO145" s="107"/>
      <c r="AHP145" s="107"/>
      <c r="AHQ145" s="107"/>
      <c r="AHR145" s="107"/>
      <c r="AHS145" s="107"/>
      <c r="AHT145" s="107"/>
      <c r="AHU145" s="107"/>
      <c r="AHV145" s="107"/>
      <c r="AHW145" s="107"/>
      <c r="AHX145" s="107"/>
      <c r="AHY145" s="107"/>
      <c r="AHZ145" s="107"/>
      <c r="AIA145" s="107"/>
      <c r="AIB145" s="107"/>
      <c r="AIC145" s="107"/>
      <c r="AID145" s="107"/>
      <c r="AIE145" s="107"/>
      <c r="AIF145" s="107"/>
      <c r="AIG145" s="107"/>
      <c r="AIH145" s="107"/>
      <c r="AII145" s="107"/>
      <c r="AIJ145" s="107"/>
      <c r="AIK145" s="107"/>
      <c r="AIL145" s="107"/>
      <c r="AIM145" s="107"/>
      <c r="AIN145" s="107"/>
    </row>
    <row r="146" spans="1:924" s="86" customFormat="1" ht="18.75" customHeight="1" x14ac:dyDescent="0.3">
      <c r="A146" s="130"/>
      <c r="B146" s="97">
        <v>353330077775991</v>
      </c>
      <c r="C146" s="98" t="s">
        <v>193</v>
      </c>
      <c r="D146" s="98" t="s">
        <v>135</v>
      </c>
      <c r="E146" s="98" t="s">
        <v>15</v>
      </c>
      <c r="F146" s="99" t="s">
        <v>15</v>
      </c>
      <c r="G146" s="66">
        <f t="shared" si="6"/>
        <v>1</v>
      </c>
      <c r="H146" s="131"/>
      <c r="I146" s="98" t="s">
        <v>15</v>
      </c>
      <c r="J146" s="98">
        <f>IF(F146=I146,1,0)</f>
        <v>1</v>
      </c>
      <c r="K146" s="131"/>
      <c r="L146" s="99" t="s">
        <v>15</v>
      </c>
      <c r="M146" s="66" t="s">
        <v>36</v>
      </c>
      <c r="N146" s="66">
        <f t="shared" si="5"/>
        <v>0</v>
      </c>
      <c r="O146" s="131"/>
      <c r="P146" s="66"/>
      <c r="Q146" s="66"/>
      <c r="R146" s="98" t="s">
        <v>475</v>
      </c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A146" s="107"/>
      <c r="DB146" s="107"/>
      <c r="DC146" s="107"/>
      <c r="DD146" s="107"/>
      <c r="DE146" s="107"/>
      <c r="DF146" s="107"/>
      <c r="DG146" s="107"/>
      <c r="DH146" s="107"/>
      <c r="DI146" s="107"/>
      <c r="DJ146" s="107"/>
      <c r="DK146" s="107"/>
      <c r="DL146" s="107"/>
      <c r="DM146" s="107"/>
      <c r="DN146" s="107"/>
      <c r="DO146" s="107"/>
      <c r="DP146" s="107"/>
      <c r="DQ146" s="107"/>
      <c r="DR146" s="107"/>
      <c r="DS146" s="107"/>
      <c r="DT146" s="107"/>
      <c r="DU146" s="107"/>
      <c r="DV146" s="107"/>
      <c r="DW146" s="107"/>
      <c r="DX146" s="107"/>
      <c r="DY146" s="107"/>
      <c r="DZ146" s="107"/>
      <c r="EA146" s="107"/>
      <c r="EB146" s="107"/>
      <c r="EC146" s="107"/>
      <c r="ED146" s="107"/>
      <c r="EE146" s="107"/>
      <c r="EF146" s="107"/>
      <c r="EG146" s="107"/>
      <c r="EH146" s="107"/>
      <c r="EI146" s="107"/>
      <c r="EJ146" s="107"/>
      <c r="EK146" s="107"/>
      <c r="EL146" s="107"/>
      <c r="EM146" s="107"/>
      <c r="EN146" s="107"/>
      <c r="EO146" s="107"/>
      <c r="EP146" s="107"/>
      <c r="EQ146" s="107"/>
      <c r="ER146" s="107"/>
      <c r="ES146" s="107"/>
      <c r="ET146" s="107"/>
      <c r="EU146" s="107"/>
      <c r="EV146" s="107"/>
      <c r="EW146" s="107"/>
      <c r="EX146" s="107"/>
      <c r="EY146" s="107"/>
      <c r="EZ146" s="107"/>
      <c r="FA146" s="107"/>
      <c r="FB146" s="107"/>
      <c r="FC146" s="107"/>
      <c r="FD146" s="107"/>
      <c r="FE146" s="107"/>
      <c r="FF146" s="107"/>
      <c r="FG146" s="107"/>
      <c r="FH146" s="107"/>
      <c r="FI146" s="107"/>
      <c r="FJ146" s="107"/>
      <c r="FK146" s="107"/>
      <c r="FL146" s="107"/>
      <c r="FM146" s="107"/>
      <c r="FN146" s="107"/>
      <c r="FO146" s="107"/>
      <c r="FP146" s="107"/>
      <c r="FQ146" s="107"/>
      <c r="FR146" s="107"/>
      <c r="FS146" s="107"/>
      <c r="FT146" s="107"/>
      <c r="FU146" s="107"/>
      <c r="FV146" s="107"/>
      <c r="FW146" s="107"/>
      <c r="FX146" s="107"/>
      <c r="FY146" s="107"/>
      <c r="FZ146" s="107"/>
      <c r="GA146" s="107"/>
      <c r="GB146" s="107"/>
      <c r="GC146" s="107"/>
      <c r="GD146" s="107"/>
      <c r="GE146" s="107"/>
      <c r="GF146" s="107"/>
      <c r="GG146" s="107"/>
      <c r="GH146" s="107"/>
      <c r="GI146" s="107"/>
      <c r="GJ146" s="107"/>
      <c r="GK146" s="107"/>
      <c r="GL146" s="107"/>
      <c r="GM146" s="107"/>
      <c r="GN146" s="107"/>
      <c r="GO146" s="107"/>
      <c r="GP146" s="107"/>
      <c r="GQ146" s="107"/>
      <c r="GR146" s="107"/>
      <c r="GS146" s="107"/>
      <c r="GT146" s="107"/>
      <c r="GU146" s="107"/>
      <c r="GV146" s="107"/>
      <c r="GW146" s="107"/>
      <c r="GX146" s="107"/>
      <c r="GY146" s="107"/>
      <c r="GZ146" s="107"/>
      <c r="HA146" s="107"/>
      <c r="HB146" s="107"/>
      <c r="HC146" s="107"/>
      <c r="HD146" s="107"/>
      <c r="HE146" s="107"/>
      <c r="HF146" s="107"/>
      <c r="HG146" s="107"/>
      <c r="HH146" s="107"/>
      <c r="HI146" s="107"/>
      <c r="HJ146" s="107"/>
      <c r="HK146" s="107"/>
      <c r="HL146" s="107"/>
      <c r="HM146" s="107"/>
      <c r="HN146" s="107"/>
      <c r="HO146" s="107"/>
      <c r="HP146" s="107"/>
      <c r="HQ146" s="107"/>
      <c r="HR146" s="107"/>
      <c r="HS146" s="107"/>
      <c r="HT146" s="107"/>
      <c r="HU146" s="107"/>
      <c r="HV146" s="107"/>
      <c r="HW146" s="107"/>
      <c r="HX146" s="107"/>
      <c r="HY146" s="107"/>
      <c r="HZ146" s="107"/>
      <c r="IA146" s="107"/>
      <c r="IB146" s="107"/>
      <c r="IC146" s="107"/>
      <c r="ID146" s="107"/>
      <c r="IE146" s="107"/>
      <c r="IF146" s="107"/>
      <c r="IG146" s="107"/>
      <c r="IH146" s="107"/>
      <c r="II146" s="107"/>
      <c r="IJ146" s="107"/>
      <c r="IK146" s="107"/>
      <c r="IL146" s="107"/>
      <c r="IM146" s="107"/>
      <c r="IN146" s="107"/>
      <c r="IO146" s="107"/>
      <c r="IP146" s="107"/>
      <c r="IQ146" s="107"/>
      <c r="IR146" s="107"/>
      <c r="IS146" s="107"/>
      <c r="IT146" s="107"/>
      <c r="IU146" s="107"/>
      <c r="IV146" s="107"/>
      <c r="IW146" s="107"/>
      <c r="IX146" s="107"/>
      <c r="IY146" s="107"/>
      <c r="IZ146" s="107"/>
      <c r="JA146" s="107"/>
      <c r="JB146" s="107"/>
      <c r="JC146" s="107"/>
      <c r="JD146" s="107"/>
      <c r="JE146" s="107"/>
      <c r="JF146" s="107"/>
      <c r="JG146" s="107"/>
      <c r="JH146" s="107"/>
      <c r="JI146" s="107"/>
      <c r="JJ146" s="107"/>
      <c r="JK146" s="107"/>
      <c r="JL146" s="107"/>
      <c r="JM146" s="107"/>
      <c r="JN146" s="107"/>
      <c r="JO146" s="107"/>
      <c r="JP146" s="107"/>
      <c r="JQ146" s="107"/>
      <c r="JR146" s="107"/>
      <c r="JS146" s="107"/>
      <c r="JT146" s="107"/>
      <c r="JU146" s="107"/>
      <c r="JV146" s="107"/>
      <c r="JW146" s="107"/>
      <c r="JX146" s="107"/>
      <c r="JY146" s="107"/>
      <c r="JZ146" s="107"/>
      <c r="KA146" s="107"/>
      <c r="KB146" s="107"/>
      <c r="KC146" s="107"/>
      <c r="KD146" s="107"/>
      <c r="KE146" s="107"/>
      <c r="KF146" s="107"/>
      <c r="KG146" s="107"/>
      <c r="KH146" s="107"/>
      <c r="KI146" s="107"/>
      <c r="KJ146" s="107"/>
      <c r="KK146" s="107"/>
      <c r="KL146" s="107"/>
      <c r="KM146" s="107"/>
      <c r="KN146" s="107"/>
      <c r="KO146" s="107"/>
      <c r="KP146" s="107"/>
      <c r="KQ146" s="107"/>
      <c r="KR146" s="107"/>
      <c r="KS146" s="107"/>
      <c r="KT146" s="107"/>
      <c r="KU146" s="107"/>
      <c r="KV146" s="107"/>
      <c r="KW146" s="107"/>
      <c r="KX146" s="107"/>
      <c r="KY146" s="107"/>
      <c r="KZ146" s="107"/>
      <c r="LA146" s="107"/>
      <c r="LB146" s="107"/>
      <c r="LC146" s="107"/>
      <c r="LD146" s="107"/>
      <c r="LE146" s="107"/>
      <c r="LF146" s="107"/>
      <c r="LG146" s="107"/>
      <c r="LH146" s="107"/>
      <c r="LI146" s="107"/>
      <c r="LJ146" s="107"/>
      <c r="LK146" s="107"/>
      <c r="LL146" s="107"/>
      <c r="LM146" s="107"/>
      <c r="LN146" s="107"/>
      <c r="LO146" s="107"/>
      <c r="LP146" s="107"/>
      <c r="LQ146" s="107"/>
      <c r="LR146" s="107"/>
      <c r="LS146" s="107"/>
      <c r="LT146" s="107"/>
      <c r="LU146" s="107"/>
      <c r="LV146" s="107"/>
      <c r="LW146" s="107"/>
      <c r="LX146" s="107"/>
      <c r="LY146" s="107"/>
      <c r="LZ146" s="107"/>
      <c r="MA146" s="107"/>
      <c r="MB146" s="107"/>
      <c r="MC146" s="107"/>
      <c r="MD146" s="107"/>
      <c r="ME146" s="107"/>
      <c r="MF146" s="107"/>
      <c r="MG146" s="107"/>
      <c r="MH146" s="107"/>
      <c r="MI146" s="107"/>
      <c r="MJ146" s="107"/>
      <c r="MK146" s="107"/>
      <c r="ML146" s="107"/>
      <c r="MM146" s="107"/>
      <c r="MN146" s="107"/>
      <c r="MO146" s="107"/>
      <c r="MP146" s="107"/>
      <c r="MQ146" s="107"/>
      <c r="MR146" s="107"/>
      <c r="MS146" s="107"/>
      <c r="MT146" s="107"/>
      <c r="MU146" s="107"/>
      <c r="MV146" s="107"/>
      <c r="MW146" s="107"/>
      <c r="MX146" s="107"/>
      <c r="MY146" s="107"/>
      <c r="MZ146" s="107"/>
      <c r="NA146" s="107"/>
      <c r="NB146" s="107"/>
      <c r="NC146" s="107"/>
      <c r="ND146" s="107"/>
      <c r="NE146" s="107"/>
      <c r="NF146" s="107"/>
      <c r="NG146" s="107"/>
      <c r="NH146" s="107"/>
      <c r="NI146" s="107"/>
      <c r="NJ146" s="107"/>
      <c r="NK146" s="107"/>
      <c r="NL146" s="107"/>
      <c r="NM146" s="107"/>
      <c r="NN146" s="107"/>
      <c r="NO146" s="107"/>
      <c r="NP146" s="107"/>
      <c r="NQ146" s="107"/>
      <c r="NR146" s="107"/>
      <c r="NS146" s="107"/>
      <c r="NT146" s="107"/>
      <c r="NU146" s="107"/>
      <c r="NV146" s="107"/>
      <c r="NW146" s="107"/>
      <c r="NX146" s="107"/>
      <c r="NY146" s="107"/>
      <c r="NZ146" s="107"/>
      <c r="OA146" s="107"/>
      <c r="OB146" s="107"/>
      <c r="OC146" s="107"/>
      <c r="OD146" s="107"/>
      <c r="OE146" s="107"/>
      <c r="OF146" s="107"/>
      <c r="OG146" s="107"/>
      <c r="OH146" s="107"/>
      <c r="OI146" s="107"/>
      <c r="OJ146" s="107"/>
      <c r="OK146" s="107"/>
      <c r="OL146" s="107"/>
      <c r="OM146" s="107"/>
      <c r="ON146" s="107"/>
      <c r="OO146" s="107"/>
      <c r="OP146" s="107"/>
      <c r="OQ146" s="107"/>
      <c r="OR146" s="107"/>
      <c r="OS146" s="107"/>
      <c r="OT146" s="107"/>
      <c r="OU146" s="107"/>
      <c r="OV146" s="107"/>
      <c r="OW146" s="107"/>
      <c r="OX146" s="107"/>
      <c r="OY146" s="107"/>
      <c r="OZ146" s="107"/>
      <c r="PA146" s="107"/>
      <c r="PB146" s="107"/>
      <c r="PC146" s="107"/>
      <c r="PD146" s="107"/>
      <c r="PE146" s="107"/>
      <c r="PF146" s="107"/>
      <c r="PG146" s="107"/>
      <c r="PH146" s="107"/>
      <c r="PI146" s="107"/>
      <c r="PJ146" s="107"/>
      <c r="PK146" s="107"/>
      <c r="PL146" s="107"/>
      <c r="PM146" s="107"/>
      <c r="PN146" s="107"/>
      <c r="PO146" s="107"/>
      <c r="PP146" s="107"/>
      <c r="PQ146" s="107"/>
      <c r="PR146" s="107"/>
      <c r="PS146" s="107"/>
      <c r="PT146" s="107"/>
      <c r="PU146" s="107"/>
      <c r="PV146" s="107"/>
      <c r="PW146" s="107"/>
      <c r="PX146" s="107"/>
      <c r="PY146" s="107"/>
      <c r="PZ146" s="107"/>
      <c r="QA146" s="107"/>
      <c r="QB146" s="107"/>
      <c r="QC146" s="107"/>
      <c r="QD146" s="107"/>
      <c r="QE146" s="107"/>
      <c r="QF146" s="107"/>
      <c r="QG146" s="107"/>
      <c r="QH146" s="107"/>
      <c r="QI146" s="107"/>
      <c r="QJ146" s="107"/>
      <c r="QK146" s="107"/>
      <c r="QL146" s="107"/>
      <c r="QM146" s="107"/>
      <c r="QN146" s="107"/>
      <c r="QO146" s="107"/>
      <c r="QP146" s="107"/>
      <c r="QQ146" s="107"/>
      <c r="QR146" s="107"/>
      <c r="QS146" s="107"/>
      <c r="QT146" s="107"/>
      <c r="QU146" s="107"/>
      <c r="QV146" s="107"/>
      <c r="QW146" s="107"/>
      <c r="QX146" s="107"/>
      <c r="QY146" s="107"/>
      <c r="QZ146" s="107"/>
      <c r="RA146" s="107"/>
      <c r="RB146" s="107"/>
      <c r="RC146" s="107"/>
      <c r="RD146" s="107"/>
      <c r="RE146" s="107"/>
      <c r="RF146" s="107"/>
      <c r="RG146" s="107"/>
      <c r="RH146" s="107"/>
      <c r="RI146" s="107"/>
      <c r="RJ146" s="107"/>
      <c r="RK146" s="107"/>
      <c r="RL146" s="107"/>
      <c r="RM146" s="107"/>
      <c r="RN146" s="107"/>
      <c r="RO146" s="107"/>
      <c r="RP146" s="107"/>
      <c r="RQ146" s="107"/>
      <c r="RR146" s="107"/>
      <c r="RS146" s="107"/>
      <c r="RT146" s="107"/>
      <c r="RU146" s="107"/>
      <c r="RV146" s="107"/>
      <c r="RW146" s="107"/>
      <c r="RX146" s="107"/>
      <c r="RY146" s="107"/>
      <c r="RZ146" s="107"/>
      <c r="SA146" s="107"/>
      <c r="SB146" s="107"/>
      <c r="SC146" s="107"/>
      <c r="SD146" s="107"/>
      <c r="SE146" s="107"/>
      <c r="SF146" s="107"/>
      <c r="SG146" s="107"/>
      <c r="SH146" s="107"/>
      <c r="SI146" s="107"/>
      <c r="SJ146" s="107"/>
      <c r="SK146" s="107"/>
      <c r="SL146" s="107"/>
      <c r="SM146" s="107"/>
      <c r="SN146" s="107"/>
      <c r="SO146" s="107"/>
      <c r="SP146" s="107"/>
      <c r="SQ146" s="107"/>
      <c r="SR146" s="107"/>
      <c r="SS146" s="107"/>
      <c r="ST146" s="107"/>
      <c r="SU146" s="107"/>
      <c r="SV146" s="107"/>
      <c r="SW146" s="107"/>
      <c r="SX146" s="107"/>
      <c r="SY146" s="107"/>
      <c r="SZ146" s="107"/>
      <c r="TA146" s="107"/>
      <c r="TB146" s="107"/>
      <c r="TC146" s="107"/>
      <c r="TD146" s="107"/>
      <c r="TE146" s="107"/>
      <c r="TF146" s="107"/>
      <c r="TG146" s="107"/>
      <c r="TH146" s="107"/>
      <c r="TI146" s="107"/>
      <c r="TJ146" s="107"/>
      <c r="TK146" s="107"/>
      <c r="TL146" s="107"/>
      <c r="TM146" s="107"/>
      <c r="TN146" s="107"/>
      <c r="TO146" s="107"/>
      <c r="TP146" s="107"/>
      <c r="TQ146" s="107"/>
      <c r="TR146" s="107"/>
      <c r="TS146" s="107"/>
      <c r="TT146" s="107"/>
      <c r="TU146" s="107"/>
      <c r="TV146" s="107"/>
      <c r="TW146" s="107"/>
      <c r="TX146" s="107"/>
      <c r="TY146" s="107"/>
      <c r="TZ146" s="107"/>
      <c r="UA146" s="107"/>
      <c r="UB146" s="107"/>
      <c r="UC146" s="107"/>
      <c r="UD146" s="107"/>
      <c r="UE146" s="107"/>
      <c r="UF146" s="107"/>
      <c r="UG146" s="107"/>
      <c r="UH146" s="107"/>
      <c r="UI146" s="107"/>
      <c r="UJ146" s="107"/>
      <c r="UK146" s="107"/>
      <c r="UL146" s="107"/>
      <c r="UM146" s="107"/>
      <c r="UN146" s="107"/>
      <c r="UO146" s="107"/>
      <c r="UP146" s="107"/>
      <c r="UQ146" s="107"/>
      <c r="UR146" s="107"/>
      <c r="US146" s="107"/>
      <c r="UT146" s="107"/>
      <c r="UU146" s="107"/>
      <c r="UV146" s="107"/>
      <c r="UW146" s="107"/>
      <c r="UX146" s="107"/>
      <c r="UY146" s="107"/>
      <c r="UZ146" s="107"/>
      <c r="VA146" s="107"/>
      <c r="VB146" s="107"/>
      <c r="VC146" s="107"/>
      <c r="VD146" s="107"/>
      <c r="VE146" s="107"/>
      <c r="VF146" s="107"/>
      <c r="VG146" s="107"/>
      <c r="VH146" s="107"/>
      <c r="VI146" s="107"/>
      <c r="VJ146" s="107"/>
      <c r="VK146" s="107"/>
      <c r="VL146" s="107"/>
      <c r="VM146" s="107"/>
      <c r="VN146" s="107"/>
      <c r="VO146" s="107"/>
      <c r="VP146" s="107"/>
      <c r="VQ146" s="107"/>
      <c r="VR146" s="107"/>
      <c r="VS146" s="107"/>
      <c r="VT146" s="107"/>
      <c r="VU146" s="107"/>
      <c r="VV146" s="107"/>
      <c r="VW146" s="107"/>
      <c r="VX146" s="107"/>
      <c r="VY146" s="107"/>
      <c r="VZ146" s="107"/>
      <c r="WA146" s="107"/>
      <c r="WB146" s="107"/>
      <c r="WC146" s="107"/>
      <c r="WD146" s="107"/>
      <c r="WE146" s="107"/>
      <c r="WF146" s="107"/>
      <c r="WG146" s="107"/>
      <c r="WH146" s="107"/>
      <c r="WI146" s="107"/>
      <c r="WJ146" s="107"/>
      <c r="WK146" s="107"/>
      <c r="WL146" s="107"/>
      <c r="WM146" s="107"/>
      <c r="WN146" s="107"/>
      <c r="WO146" s="107"/>
      <c r="WP146" s="107"/>
      <c r="WQ146" s="107"/>
      <c r="WR146" s="107"/>
      <c r="WS146" s="107"/>
      <c r="WT146" s="107"/>
      <c r="WU146" s="107"/>
      <c r="WV146" s="107"/>
      <c r="WW146" s="107"/>
      <c r="WX146" s="107"/>
      <c r="WY146" s="107"/>
      <c r="WZ146" s="107"/>
      <c r="XA146" s="107"/>
      <c r="XB146" s="107"/>
      <c r="XC146" s="107"/>
      <c r="XD146" s="107"/>
      <c r="XE146" s="107"/>
      <c r="XF146" s="107"/>
      <c r="XG146" s="107"/>
      <c r="XH146" s="107"/>
      <c r="XI146" s="107"/>
      <c r="XJ146" s="107"/>
      <c r="XK146" s="107"/>
      <c r="XL146" s="107"/>
      <c r="XM146" s="107"/>
      <c r="XN146" s="107"/>
      <c r="XO146" s="107"/>
      <c r="XP146" s="107"/>
      <c r="XQ146" s="107"/>
      <c r="XR146" s="107"/>
      <c r="XS146" s="107"/>
      <c r="XT146" s="107"/>
      <c r="XU146" s="107"/>
      <c r="XV146" s="107"/>
      <c r="XW146" s="107"/>
      <c r="XX146" s="107"/>
      <c r="XY146" s="107"/>
      <c r="XZ146" s="107"/>
      <c r="YA146" s="107"/>
      <c r="YB146" s="107"/>
      <c r="YC146" s="107"/>
      <c r="YD146" s="107"/>
      <c r="YE146" s="107"/>
      <c r="YF146" s="107"/>
      <c r="YG146" s="107"/>
      <c r="YH146" s="107"/>
      <c r="YI146" s="107"/>
      <c r="YJ146" s="107"/>
      <c r="YK146" s="107"/>
      <c r="YL146" s="107"/>
      <c r="YM146" s="107"/>
      <c r="YN146" s="107"/>
      <c r="YO146" s="107"/>
      <c r="YP146" s="107"/>
      <c r="YQ146" s="107"/>
      <c r="YR146" s="107"/>
      <c r="YS146" s="107"/>
      <c r="YT146" s="107"/>
      <c r="YU146" s="107"/>
      <c r="YV146" s="107"/>
      <c r="YW146" s="107"/>
      <c r="YX146" s="107"/>
      <c r="YY146" s="107"/>
      <c r="YZ146" s="107"/>
      <c r="ZA146" s="107"/>
      <c r="ZB146" s="107"/>
      <c r="ZC146" s="107"/>
      <c r="ZD146" s="107"/>
      <c r="ZE146" s="107"/>
      <c r="ZF146" s="107"/>
      <c r="ZG146" s="107"/>
      <c r="ZH146" s="107"/>
      <c r="ZI146" s="107"/>
      <c r="ZJ146" s="107"/>
      <c r="ZK146" s="107"/>
      <c r="ZL146" s="107"/>
      <c r="ZM146" s="107"/>
      <c r="ZN146" s="107"/>
      <c r="ZO146" s="107"/>
      <c r="ZP146" s="107"/>
      <c r="ZQ146" s="107"/>
      <c r="ZR146" s="107"/>
      <c r="ZS146" s="107"/>
      <c r="ZT146" s="107"/>
      <c r="ZU146" s="107"/>
      <c r="ZV146" s="107"/>
      <c r="ZW146" s="107"/>
      <c r="ZX146" s="107"/>
      <c r="ZY146" s="107"/>
      <c r="ZZ146" s="107"/>
      <c r="AAA146" s="107"/>
      <c r="AAB146" s="107"/>
      <c r="AAC146" s="107"/>
      <c r="AAD146" s="107"/>
      <c r="AAE146" s="107"/>
      <c r="AAF146" s="107"/>
      <c r="AAG146" s="107"/>
      <c r="AAH146" s="107"/>
      <c r="AAI146" s="107"/>
      <c r="AAJ146" s="107"/>
      <c r="AAK146" s="107"/>
      <c r="AAL146" s="107"/>
      <c r="AAM146" s="107"/>
      <c r="AAN146" s="107"/>
      <c r="AAO146" s="107"/>
      <c r="AAP146" s="107"/>
      <c r="AAQ146" s="107"/>
      <c r="AAR146" s="107"/>
      <c r="AAS146" s="107"/>
      <c r="AAT146" s="107"/>
      <c r="AAU146" s="107"/>
      <c r="AAV146" s="107"/>
      <c r="AAW146" s="107"/>
      <c r="AAX146" s="107"/>
      <c r="AAY146" s="107"/>
      <c r="AAZ146" s="107"/>
      <c r="ABA146" s="107"/>
      <c r="ABB146" s="107"/>
      <c r="ABC146" s="107"/>
      <c r="ABD146" s="107"/>
      <c r="ABE146" s="107"/>
      <c r="ABF146" s="107"/>
      <c r="ABG146" s="107"/>
      <c r="ABH146" s="107"/>
      <c r="ABI146" s="107"/>
      <c r="ABJ146" s="107"/>
      <c r="ABK146" s="107"/>
      <c r="ABL146" s="107"/>
      <c r="ABM146" s="107"/>
      <c r="ABN146" s="107"/>
      <c r="ABO146" s="107"/>
      <c r="ABP146" s="107"/>
      <c r="ABQ146" s="107"/>
      <c r="ABR146" s="107"/>
      <c r="ABS146" s="107"/>
      <c r="ABT146" s="107"/>
      <c r="ABU146" s="107"/>
      <c r="ABV146" s="107"/>
      <c r="ABW146" s="107"/>
      <c r="ABX146" s="107"/>
      <c r="ABY146" s="107"/>
      <c r="ABZ146" s="107"/>
      <c r="ACA146" s="107"/>
      <c r="ACB146" s="107"/>
      <c r="ACC146" s="107"/>
      <c r="ACD146" s="107"/>
      <c r="ACE146" s="107"/>
      <c r="ACF146" s="107"/>
      <c r="ACG146" s="107"/>
      <c r="ACH146" s="107"/>
      <c r="ACI146" s="107"/>
      <c r="ACJ146" s="107"/>
      <c r="ACK146" s="107"/>
      <c r="ACL146" s="107"/>
      <c r="ACM146" s="107"/>
      <c r="ACN146" s="107"/>
      <c r="ACO146" s="107"/>
      <c r="ACP146" s="107"/>
      <c r="ACQ146" s="107"/>
      <c r="ACR146" s="107"/>
      <c r="ACS146" s="107"/>
      <c r="ACT146" s="107"/>
      <c r="ACU146" s="107"/>
      <c r="ACV146" s="107"/>
      <c r="ACW146" s="107"/>
      <c r="ACX146" s="107"/>
      <c r="ACY146" s="107"/>
      <c r="ACZ146" s="107"/>
      <c r="ADA146" s="107"/>
      <c r="ADB146" s="107"/>
      <c r="ADC146" s="107"/>
      <c r="ADD146" s="107"/>
      <c r="ADE146" s="107"/>
      <c r="ADF146" s="107"/>
      <c r="ADG146" s="107"/>
      <c r="ADH146" s="107"/>
      <c r="ADI146" s="107"/>
      <c r="ADJ146" s="107"/>
      <c r="ADK146" s="107"/>
      <c r="ADL146" s="107"/>
      <c r="ADM146" s="107"/>
      <c r="ADN146" s="107"/>
      <c r="ADO146" s="107"/>
      <c r="ADP146" s="107"/>
      <c r="ADQ146" s="107"/>
      <c r="ADR146" s="107"/>
      <c r="ADS146" s="107"/>
      <c r="ADT146" s="107"/>
      <c r="ADU146" s="107"/>
      <c r="ADV146" s="107"/>
      <c r="ADW146" s="107"/>
      <c r="ADX146" s="107"/>
      <c r="ADY146" s="107"/>
      <c r="ADZ146" s="107"/>
      <c r="AEA146" s="107"/>
      <c r="AEB146" s="107"/>
      <c r="AEC146" s="107"/>
      <c r="AED146" s="107"/>
      <c r="AEE146" s="107"/>
      <c r="AEF146" s="107"/>
      <c r="AEG146" s="107"/>
      <c r="AEH146" s="107"/>
      <c r="AEI146" s="107"/>
      <c r="AEJ146" s="107"/>
      <c r="AEK146" s="107"/>
      <c r="AEL146" s="107"/>
      <c r="AEM146" s="107"/>
      <c r="AEN146" s="107"/>
      <c r="AEO146" s="107"/>
      <c r="AEP146" s="107"/>
      <c r="AEQ146" s="107"/>
      <c r="AER146" s="107"/>
      <c r="AES146" s="107"/>
      <c r="AET146" s="107"/>
      <c r="AEU146" s="107"/>
      <c r="AEV146" s="107"/>
      <c r="AEW146" s="107"/>
      <c r="AEX146" s="107"/>
      <c r="AEY146" s="107"/>
      <c r="AEZ146" s="107"/>
      <c r="AFA146" s="107"/>
      <c r="AFB146" s="107"/>
      <c r="AFC146" s="107"/>
      <c r="AFD146" s="107"/>
      <c r="AFE146" s="107"/>
      <c r="AFF146" s="107"/>
      <c r="AFG146" s="107"/>
      <c r="AFH146" s="107"/>
      <c r="AFI146" s="107"/>
      <c r="AFJ146" s="107"/>
      <c r="AFK146" s="107"/>
      <c r="AFL146" s="107"/>
      <c r="AFM146" s="107"/>
      <c r="AFN146" s="107"/>
      <c r="AFO146" s="107"/>
      <c r="AFP146" s="107"/>
      <c r="AFQ146" s="107"/>
      <c r="AFR146" s="107"/>
      <c r="AFS146" s="107"/>
      <c r="AFT146" s="107"/>
      <c r="AFU146" s="107"/>
      <c r="AFV146" s="107"/>
      <c r="AFW146" s="107"/>
      <c r="AFX146" s="107"/>
      <c r="AFY146" s="107"/>
      <c r="AFZ146" s="107"/>
      <c r="AGA146" s="107"/>
      <c r="AGB146" s="107"/>
      <c r="AGC146" s="107"/>
      <c r="AGD146" s="107"/>
      <c r="AGE146" s="107"/>
      <c r="AGF146" s="107"/>
      <c r="AGG146" s="107"/>
      <c r="AGH146" s="107"/>
      <c r="AGI146" s="107"/>
      <c r="AGJ146" s="107"/>
      <c r="AGK146" s="107"/>
      <c r="AGL146" s="107"/>
      <c r="AGM146" s="107"/>
      <c r="AGN146" s="107"/>
      <c r="AGO146" s="107"/>
      <c r="AGP146" s="107"/>
      <c r="AGQ146" s="107"/>
      <c r="AGR146" s="107"/>
      <c r="AGS146" s="107"/>
      <c r="AGT146" s="107"/>
      <c r="AGU146" s="107"/>
      <c r="AGV146" s="107"/>
      <c r="AGW146" s="107"/>
      <c r="AGX146" s="107"/>
      <c r="AGY146" s="107"/>
      <c r="AGZ146" s="107"/>
      <c r="AHA146" s="107"/>
      <c r="AHB146" s="107"/>
      <c r="AHC146" s="107"/>
      <c r="AHD146" s="107"/>
      <c r="AHE146" s="107"/>
      <c r="AHF146" s="107"/>
      <c r="AHG146" s="107"/>
      <c r="AHH146" s="107"/>
      <c r="AHI146" s="107"/>
      <c r="AHJ146" s="107"/>
      <c r="AHK146" s="107"/>
      <c r="AHL146" s="107"/>
      <c r="AHM146" s="107"/>
      <c r="AHN146" s="107"/>
      <c r="AHO146" s="107"/>
      <c r="AHP146" s="107"/>
      <c r="AHQ146" s="107"/>
      <c r="AHR146" s="107"/>
      <c r="AHS146" s="107"/>
      <c r="AHT146" s="107"/>
      <c r="AHU146" s="107"/>
      <c r="AHV146" s="107"/>
      <c r="AHW146" s="107"/>
      <c r="AHX146" s="107"/>
      <c r="AHY146" s="107"/>
      <c r="AHZ146" s="107"/>
      <c r="AIA146" s="107"/>
      <c r="AIB146" s="107"/>
      <c r="AIC146" s="107"/>
      <c r="AID146" s="107"/>
      <c r="AIE146" s="107"/>
      <c r="AIF146" s="107"/>
      <c r="AIG146" s="107"/>
      <c r="AIH146" s="107"/>
      <c r="AII146" s="107"/>
      <c r="AIJ146" s="107"/>
      <c r="AIK146" s="107"/>
      <c r="AIL146" s="107"/>
      <c r="AIM146" s="107"/>
      <c r="AIN146" s="107"/>
    </row>
    <row r="147" spans="1:924" ht="18.75" customHeight="1" x14ac:dyDescent="0.3">
      <c r="A147" s="141">
        <v>270</v>
      </c>
      <c r="B147" s="63">
        <v>358609073631471</v>
      </c>
      <c r="C147" s="64" t="s">
        <v>193</v>
      </c>
      <c r="D147" s="64" t="s">
        <v>227</v>
      </c>
      <c r="E147" s="64" t="s">
        <v>10</v>
      </c>
      <c r="F147" s="64" t="s">
        <v>10</v>
      </c>
      <c r="G147" s="64">
        <f t="shared" si="6"/>
        <v>1</v>
      </c>
      <c r="H147" s="122">
        <f>SUM(G147:G156)/COUNT(G147:G156)</f>
        <v>0.5</v>
      </c>
      <c r="I147" s="64" t="s">
        <v>12</v>
      </c>
      <c r="J147" s="64">
        <f t="shared" ref="J147:J156" si="11">IF(I147=F147,1,0)</f>
        <v>0</v>
      </c>
      <c r="K147" s="122">
        <f>SUM(J147:J156)/COUNT(J147:J156)</f>
        <v>0.1</v>
      </c>
      <c r="L147" s="78" t="s">
        <v>10</v>
      </c>
      <c r="M147" s="64" t="s">
        <v>15</v>
      </c>
      <c r="N147" s="64">
        <f t="shared" si="5"/>
        <v>0</v>
      </c>
      <c r="O147" s="122">
        <f>SUM(N147:N156)/COUNT(N147:N156)</f>
        <v>0.7</v>
      </c>
      <c r="P147" s="64" t="s">
        <v>228</v>
      </c>
      <c r="Q147" s="64"/>
      <c r="R147" s="64"/>
      <c r="S147" s="105"/>
      <c r="T147" s="105"/>
      <c r="U147" s="105"/>
      <c r="V147" s="105"/>
      <c r="W147" s="105"/>
    </row>
    <row r="148" spans="1:924" ht="18.75" customHeight="1" x14ac:dyDescent="0.3">
      <c r="A148" s="141"/>
      <c r="B148" s="63">
        <v>358611072348537</v>
      </c>
      <c r="C148" s="64" t="s">
        <v>193</v>
      </c>
      <c r="D148" s="64" t="s">
        <v>227</v>
      </c>
      <c r="E148" s="64" t="s">
        <v>10</v>
      </c>
      <c r="F148" s="64" t="s">
        <v>10</v>
      </c>
      <c r="G148" s="64">
        <f t="shared" si="6"/>
        <v>1</v>
      </c>
      <c r="H148" s="122"/>
      <c r="I148" s="64" t="s">
        <v>12</v>
      </c>
      <c r="J148" s="64">
        <f t="shared" si="11"/>
        <v>0</v>
      </c>
      <c r="K148" s="122"/>
      <c r="L148" s="78" t="s">
        <v>10</v>
      </c>
      <c r="M148" s="64" t="s">
        <v>10</v>
      </c>
      <c r="N148" s="64">
        <f t="shared" si="5"/>
        <v>1</v>
      </c>
      <c r="O148" s="122"/>
      <c r="P148" s="64" t="s">
        <v>163</v>
      </c>
      <c r="Q148" s="64" t="s">
        <v>229</v>
      </c>
      <c r="R148" s="64"/>
      <c r="S148" s="105"/>
      <c r="T148" s="105"/>
      <c r="U148" s="105"/>
      <c r="V148" s="105"/>
      <c r="W148" s="105"/>
    </row>
    <row r="149" spans="1:924" ht="18.75" customHeight="1" x14ac:dyDescent="0.3">
      <c r="A149" s="141"/>
      <c r="B149" s="63">
        <v>355735074917420</v>
      </c>
      <c r="C149" s="64" t="s">
        <v>193</v>
      </c>
      <c r="D149" s="64" t="s">
        <v>227</v>
      </c>
      <c r="E149" s="64" t="s">
        <v>10</v>
      </c>
      <c r="F149" s="64" t="s">
        <v>10</v>
      </c>
      <c r="G149" s="64">
        <f t="shared" si="6"/>
        <v>1</v>
      </c>
      <c r="H149" s="122"/>
      <c r="I149" s="64" t="s">
        <v>36</v>
      </c>
      <c r="J149" s="64">
        <f t="shared" si="11"/>
        <v>0</v>
      </c>
      <c r="K149" s="122"/>
      <c r="L149" s="60" t="s">
        <v>15</v>
      </c>
      <c r="M149" s="64" t="s">
        <v>36</v>
      </c>
      <c r="N149" s="64">
        <f t="shared" si="5"/>
        <v>0</v>
      </c>
      <c r="O149" s="122"/>
      <c r="P149" s="64" t="s">
        <v>230</v>
      </c>
      <c r="Q149" s="64" t="s">
        <v>231</v>
      </c>
      <c r="R149" s="64"/>
      <c r="S149" s="105"/>
      <c r="T149" s="105"/>
      <c r="U149" s="105"/>
      <c r="V149" s="105"/>
      <c r="W149" s="105"/>
    </row>
    <row r="150" spans="1:924" ht="18.75" customHeight="1" x14ac:dyDescent="0.3">
      <c r="A150" s="141"/>
      <c r="B150" s="63">
        <v>353330079626077</v>
      </c>
      <c r="C150" s="64" t="s">
        <v>193</v>
      </c>
      <c r="D150" s="64" t="s">
        <v>227</v>
      </c>
      <c r="E150" s="64" t="s">
        <v>10</v>
      </c>
      <c r="F150" s="64" t="s">
        <v>36</v>
      </c>
      <c r="G150" s="64">
        <f t="shared" si="6"/>
        <v>0</v>
      </c>
      <c r="H150" s="122"/>
      <c r="I150" s="64" t="s">
        <v>15</v>
      </c>
      <c r="J150" s="64">
        <f t="shared" si="11"/>
        <v>0</v>
      </c>
      <c r="K150" s="122"/>
      <c r="L150" s="78" t="s">
        <v>36</v>
      </c>
      <c r="M150" s="64" t="s">
        <v>36</v>
      </c>
      <c r="N150" s="64">
        <f t="shared" si="5"/>
        <v>1</v>
      </c>
      <c r="O150" s="122"/>
      <c r="P150" s="64" t="s">
        <v>232</v>
      </c>
      <c r="Q150" s="64" t="s">
        <v>233</v>
      </c>
      <c r="R150" s="64"/>
      <c r="S150" s="105"/>
      <c r="T150" s="105"/>
      <c r="U150" s="105"/>
      <c r="V150" s="105"/>
      <c r="W150" s="105"/>
    </row>
    <row r="151" spans="1:924" ht="18.75" customHeight="1" x14ac:dyDescent="0.3">
      <c r="A151" s="141"/>
      <c r="B151" s="63">
        <v>355729076695142</v>
      </c>
      <c r="C151" s="64" t="s">
        <v>193</v>
      </c>
      <c r="D151" s="64" t="s">
        <v>227</v>
      </c>
      <c r="E151" s="64" t="s">
        <v>10</v>
      </c>
      <c r="F151" s="64" t="s">
        <v>15</v>
      </c>
      <c r="G151" s="64">
        <f t="shared" si="6"/>
        <v>0</v>
      </c>
      <c r="H151" s="122"/>
      <c r="I151" s="64" t="s">
        <v>12</v>
      </c>
      <c r="J151" s="64">
        <f t="shared" si="11"/>
        <v>0</v>
      </c>
      <c r="K151" s="122"/>
      <c r="L151" s="78" t="s">
        <v>15</v>
      </c>
      <c r="M151" s="64" t="s">
        <v>15</v>
      </c>
      <c r="N151" s="64">
        <f t="shared" si="5"/>
        <v>1</v>
      </c>
      <c r="O151" s="122"/>
      <c r="P151" s="64" t="s">
        <v>234</v>
      </c>
      <c r="Q151" s="64" t="s">
        <v>235</v>
      </c>
      <c r="R151" s="64"/>
      <c r="S151" s="105"/>
      <c r="T151" s="105"/>
      <c r="U151" s="105"/>
      <c r="V151" s="105"/>
      <c r="W151" s="105"/>
    </row>
    <row r="152" spans="1:924" ht="18.75" customHeight="1" x14ac:dyDescent="0.3">
      <c r="A152" s="141"/>
      <c r="B152" s="63">
        <v>355734075008578</v>
      </c>
      <c r="C152" s="64" t="s">
        <v>193</v>
      </c>
      <c r="D152" s="64" t="s">
        <v>227</v>
      </c>
      <c r="E152" s="64" t="s">
        <v>10</v>
      </c>
      <c r="F152" s="64" t="s">
        <v>36</v>
      </c>
      <c r="G152" s="64">
        <f t="shared" si="6"/>
        <v>0</v>
      </c>
      <c r="H152" s="122"/>
      <c r="I152" s="64" t="s">
        <v>36</v>
      </c>
      <c r="J152" s="64">
        <f t="shared" si="11"/>
        <v>1</v>
      </c>
      <c r="K152" s="122"/>
      <c r="L152" s="78" t="s">
        <v>36</v>
      </c>
      <c r="M152" s="64" t="s">
        <v>36</v>
      </c>
      <c r="N152" s="64">
        <f t="shared" si="5"/>
        <v>1</v>
      </c>
      <c r="O152" s="122"/>
      <c r="P152" s="64" t="s">
        <v>236</v>
      </c>
      <c r="Q152" s="64" t="s">
        <v>237</v>
      </c>
      <c r="R152" s="64"/>
      <c r="S152" s="105"/>
      <c r="T152" s="105"/>
      <c r="U152" s="105"/>
      <c r="V152" s="105"/>
      <c r="W152" s="105"/>
    </row>
    <row r="153" spans="1:924" ht="18.75" customHeight="1" x14ac:dyDescent="0.3">
      <c r="A153" s="141"/>
      <c r="B153" s="63">
        <v>355730074671549</v>
      </c>
      <c r="C153" s="64" t="s">
        <v>193</v>
      </c>
      <c r="D153" s="64" t="s">
        <v>227</v>
      </c>
      <c r="E153" s="64" t="s">
        <v>10</v>
      </c>
      <c r="F153" s="64" t="s">
        <v>10</v>
      </c>
      <c r="G153" s="64">
        <f t="shared" si="6"/>
        <v>1</v>
      </c>
      <c r="H153" s="122"/>
      <c r="I153" s="64" t="s">
        <v>36</v>
      </c>
      <c r="J153" s="64">
        <f t="shared" si="11"/>
        <v>0</v>
      </c>
      <c r="K153" s="122"/>
      <c r="L153" s="78" t="s">
        <v>10</v>
      </c>
      <c r="M153" s="64" t="s">
        <v>36</v>
      </c>
      <c r="N153" s="64">
        <f t="shared" si="5"/>
        <v>0</v>
      </c>
      <c r="O153" s="122"/>
      <c r="P153" s="64" t="s">
        <v>238</v>
      </c>
      <c r="Q153" s="64" t="s">
        <v>239</v>
      </c>
      <c r="R153" s="64"/>
      <c r="S153" s="105"/>
      <c r="T153" s="105"/>
      <c r="U153" s="105"/>
      <c r="V153" s="105"/>
      <c r="W153" s="105"/>
    </row>
    <row r="154" spans="1:924" ht="18.75" customHeight="1" x14ac:dyDescent="0.3">
      <c r="A154" s="141"/>
      <c r="B154" s="63">
        <v>355732074616318</v>
      </c>
      <c r="C154" s="64" t="s">
        <v>193</v>
      </c>
      <c r="D154" s="64" t="s">
        <v>227</v>
      </c>
      <c r="E154" s="64" t="s">
        <v>10</v>
      </c>
      <c r="F154" s="64" t="s">
        <v>36</v>
      </c>
      <c r="G154" s="64">
        <f t="shared" si="6"/>
        <v>0</v>
      </c>
      <c r="H154" s="122"/>
      <c r="I154" s="64" t="s">
        <v>15</v>
      </c>
      <c r="J154" s="64">
        <f t="shared" si="11"/>
        <v>0</v>
      </c>
      <c r="K154" s="122"/>
      <c r="L154" s="78" t="s">
        <v>36</v>
      </c>
      <c r="M154" s="64" t="s">
        <v>36</v>
      </c>
      <c r="N154" s="64">
        <f t="shared" si="5"/>
        <v>1</v>
      </c>
      <c r="O154" s="122"/>
      <c r="P154" s="64" t="s">
        <v>240</v>
      </c>
      <c r="Q154" s="64"/>
      <c r="R154" s="64"/>
      <c r="S154" s="105"/>
      <c r="T154" s="105"/>
      <c r="U154" s="105"/>
      <c r="V154" s="105"/>
      <c r="W154" s="105"/>
    </row>
    <row r="155" spans="1:924" ht="18.75" customHeight="1" x14ac:dyDescent="0.3">
      <c r="A155" s="141"/>
      <c r="B155" s="63">
        <v>355732074471920</v>
      </c>
      <c r="C155" s="64" t="s">
        <v>193</v>
      </c>
      <c r="D155" s="64" t="s">
        <v>227</v>
      </c>
      <c r="E155" s="64" t="s">
        <v>10</v>
      </c>
      <c r="F155" s="64" t="s">
        <v>36</v>
      </c>
      <c r="G155" s="64">
        <f t="shared" si="6"/>
        <v>0</v>
      </c>
      <c r="H155" s="122"/>
      <c r="I155" s="64" t="s">
        <v>15</v>
      </c>
      <c r="J155" s="64">
        <f t="shared" si="11"/>
        <v>0</v>
      </c>
      <c r="K155" s="122"/>
      <c r="L155" s="78" t="s">
        <v>36</v>
      </c>
      <c r="M155" s="64" t="s">
        <v>36</v>
      </c>
      <c r="N155" s="64">
        <f t="shared" si="5"/>
        <v>1</v>
      </c>
      <c r="O155" s="122"/>
      <c r="P155" s="64" t="s">
        <v>241</v>
      </c>
      <c r="Q155" s="64" t="s">
        <v>242</v>
      </c>
      <c r="R155" s="64"/>
      <c r="S155" s="105"/>
      <c r="T155" s="105"/>
      <c r="U155" s="105"/>
      <c r="V155" s="105"/>
      <c r="W155" s="105"/>
    </row>
    <row r="156" spans="1:924" ht="18.75" customHeight="1" x14ac:dyDescent="0.3">
      <c r="A156" s="141"/>
      <c r="B156" s="63">
        <v>355730074833909</v>
      </c>
      <c r="C156" s="64" t="s">
        <v>193</v>
      </c>
      <c r="D156" s="64" t="s">
        <v>227</v>
      </c>
      <c r="E156" s="64" t="s">
        <v>10</v>
      </c>
      <c r="F156" s="64" t="s">
        <v>10</v>
      </c>
      <c r="G156" s="64">
        <f t="shared" si="6"/>
        <v>1</v>
      </c>
      <c r="H156" s="122"/>
      <c r="I156" s="64" t="s">
        <v>15</v>
      </c>
      <c r="J156" s="64">
        <f t="shared" si="11"/>
        <v>0</v>
      </c>
      <c r="K156" s="122"/>
      <c r="L156" s="60" t="s">
        <v>36</v>
      </c>
      <c r="M156" s="64" t="s">
        <v>36</v>
      </c>
      <c r="N156" s="64">
        <f t="shared" si="5"/>
        <v>1</v>
      </c>
      <c r="O156" s="122"/>
      <c r="P156" s="64" t="s">
        <v>243</v>
      </c>
      <c r="Q156" s="64" t="s">
        <v>244</v>
      </c>
      <c r="R156" s="64"/>
      <c r="S156" s="105"/>
      <c r="T156" s="105"/>
      <c r="U156" s="105"/>
      <c r="V156" s="105"/>
      <c r="W156" s="105"/>
    </row>
    <row r="157" spans="1:924" s="86" customFormat="1" ht="18.75" customHeight="1" x14ac:dyDescent="0.3">
      <c r="A157" s="121">
        <v>117</v>
      </c>
      <c r="B157" s="63">
        <v>353337077222445</v>
      </c>
      <c r="C157" s="64" t="s">
        <v>193</v>
      </c>
      <c r="D157" s="64" t="s">
        <v>227</v>
      </c>
      <c r="E157" s="64" t="s">
        <v>10</v>
      </c>
      <c r="F157" s="78" t="s">
        <v>15</v>
      </c>
      <c r="G157" s="64">
        <f t="shared" si="6"/>
        <v>0</v>
      </c>
      <c r="H157" s="122">
        <f>SUM(G157:G161)/COUNT(G157:G161)</f>
        <v>0.4</v>
      </c>
      <c r="I157" s="64" t="s">
        <v>36</v>
      </c>
      <c r="J157" s="64">
        <f t="shared" ref="J157:J171" si="12">IF(F157=I157,1,0)</f>
        <v>0</v>
      </c>
      <c r="K157" s="122">
        <f>SUM(J157:J161)/COUNT(J157:J161)</f>
        <v>0</v>
      </c>
      <c r="L157" s="64" t="s">
        <v>15</v>
      </c>
      <c r="M157" s="64" t="s">
        <v>36</v>
      </c>
      <c r="N157" s="64">
        <f t="shared" si="5"/>
        <v>0</v>
      </c>
      <c r="O157" s="122">
        <f>SUM(N157:N161)/COUNT(N157:N161)</f>
        <v>0.2</v>
      </c>
      <c r="P157" s="64"/>
      <c r="Q157" s="64"/>
      <c r="R157" s="64" t="s">
        <v>476</v>
      </c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7"/>
      <c r="DV157" s="107"/>
      <c r="DW157" s="107"/>
      <c r="DX157" s="107"/>
      <c r="DY157" s="107"/>
      <c r="DZ157" s="107"/>
      <c r="EA157" s="107"/>
      <c r="EB157" s="107"/>
      <c r="EC157" s="107"/>
      <c r="ED157" s="107"/>
      <c r="EE157" s="107"/>
      <c r="EF157" s="107"/>
      <c r="EG157" s="107"/>
      <c r="EH157" s="107"/>
      <c r="EI157" s="107"/>
      <c r="EJ157" s="107"/>
      <c r="EK157" s="107"/>
      <c r="EL157" s="107"/>
      <c r="EM157" s="107"/>
      <c r="EN157" s="107"/>
      <c r="EO157" s="107"/>
      <c r="EP157" s="107"/>
      <c r="EQ157" s="107"/>
      <c r="ER157" s="107"/>
      <c r="ES157" s="107"/>
      <c r="ET157" s="107"/>
      <c r="EU157" s="107"/>
      <c r="EV157" s="107"/>
      <c r="EW157" s="107"/>
      <c r="EX157" s="107"/>
      <c r="EY157" s="107"/>
      <c r="EZ157" s="107"/>
      <c r="FA157" s="107"/>
      <c r="FB157" s="107"/>
      <c r="FC157" s="107"/>
      <c r="FD157" s="107"/>
      <c r="FE157" s="107"/>
      <c r="FF157" s="107"/>
      <c r="FG157" s="107"/>
      <c r="FH157" s="107"/>
      <c r="FI157" s="107"/>
      <c r="FJ157" s="107"/>
      <c r="FK157" s="107"/>
      <c r="FL157" s="107"/>
      <c r="FM157" s="107"/>
      <c r="FN157" s="107"/>
      <c r="FO157" s="107"/>
      <c r="FP157" s="107"/>
      <c r="FQ157" s="107"/>
      <c r="FR157" s="107"/>
      <c r="FS157" s="107"/>
      <c r="FT157" s="107"/>
      <c r="FU157" s="107"/>
      <c r="FV157" s="107"/>
      <c r="FW157" s="107"/>
      <c r="FX157" s="107"/>
      <c r="FY157" s="107"/>
      <c r="FZ157" s="107"/>
      <c r="GA157" s="107"/>
      <c r="GB157" s="107"/>
      <c r="GC157" s="107"/>
      <c r="GD157" s="107"/>
      <c r="GE157" s="107"/>
      <c r="GF157" s="107"/>
      <c r="GG157" s="107"/>
      <c r="GH157" s="107"/>
      <c r="GI157" s="107"/>
      <c r="GJ157" s="107"/>
      <c r="GK157" s="107"/>
      <c r="GL157" s="107"/>
      <c r="GM157" s="107"/>
      <c r="GN157" s="107"/>
      <c r="GO157" s="107"/>
      <c r="GP157" s="107"/>
      <c r="GQ157" s="107"/>
      <c r="GR157" s="107"/>
      <c r="GS157" s="107"/>
      <c r="GT157" s="107"/>
      <c r="GU157" s="107"/>
      <c r="GV157" s="107"/>
      <c r="GW157" s="107"/>
      <c r="GX157" s="107"/>
      <c r="GY157" s="107"/>
      <c r="GZ157" s="107"/>
      <c r="HA157" s="107"/>
      <c r="HB157" s="107"/>
      <c r="HC157" s="107"/>
      <c r="HD157" s="107"/>
      <c r="HE157" s="107"/>
      <c r="HF157" s="107"/>
      <c r="HG157" s="107"/>
      <c r="HH157" s="107"/>
      <c r="HI157" s="107"/>
      <c r="HJ157" s="107"/>
      <c r="HK157" s="107"/>
      <c r="HL157" s="107"/>
      <c r="HM157" s="107"/>
      <c r="HN157" s="107"/>
      <c r="HO157" s="107"/>
      <c r="HP157" s="107"/>
      <c r="HQ157" s="107"/>
      <c r="HR157" s="107"/>
      <c r="HS157" s="107"/>
      <c r="HT157" s="107"/>
      <c r="HU157" s="107"/>
      <c r="HV157" s="107"/>
      <c r="HW157" s="107"/>
      <c r="HX157" s="107"/>
      <c r="HY157" s="107"/>
      <c r="HZ157" s="107"/>
      <c r="IA157" s="107"/>
      <c r="IB157" s="107"/>
      <c r="IC157" s="107"/>
      <c r="ID157" s="107"/>
      <c r="IE157" s="107"/>
      <c r="IF157" s="107"/>
      <c r="IG157" s="107"/>
      <c r="IH157" s="107"/>
      <c r="II157" s="107"/>
      <c r="IJ157" s="107"/>
      <c r="IK157" s="107"/>
      <c r="IL157" s="107"/>
      <c r="IM157" s="107"/>
      <c r="IN157" s="107"/>
      <c r="IO157" s="107"/>
      <c r="IP157" s="107"/>
      <c r="IQ157" s="107"/>
      <c r="IR157" s="107"/>
      <c r="IS157" s="107"/>
      <c r="IT157" s="107"/>
      <c r="IU157" s="107"/>
      <c r="IV157" s="107"/>
      <c r="IW157" s="107"/>
      <c r="IX157" s="107"/>
      <c r="IY157" s="107"/>
      <c r="IZ157" s="107"/>
      <c r="JA157" s="107"/>
      <c r="JB157" s="107"/>
      <c r="JC157" s="107"/>
      <c r="JD157" s="107"/>
      <c r="JE157" s="107"/>
      <c r="JF157" s="107"/>
      <c r="JG157" s="107"/>
      <c r="JH157" s="107"/>
      <c r="JI157" s="107"/>
      <c r="JJ157" s="107"/>
      <c r="JK157" s="107"/>
      <c r="JL157" s="107"/>
      <c r="JM157" s="107"/>
      <c r="JN157" s="107"/>
      <c r="JO157" s="107"/>
      <c r="JP157" s="107"/>
      <c r="JQ157" s="107"/>
      <c r="JR157" s="107"/>
      <c r="JS157" s="107"/>
      <c r="JT157" s="107"/>
      <c r="JU157" s="107"/>
      <c r="JV157" s="107"/>
      <c r="JW157" s="107"/>
      <c r="JX157" s="107"/>
      <c r="JY157" s="107"/>
      <c r="JZ157" s="107"/>
      <c r="KA157" s="107"/>
      <c r="KB157" s="107"/>
      <c r="KC157" s="107"/>
      <c r="KD157" s="107"/>
      <c r="KE157" s="107"/>
      <c r="KF157" s="107"/>
      <c r="KG157" s="107"/>
      <c r="KH157" s="107"/>
      <c r="KI157" s="107"/>
      <c r="KJ157" s="107"/>
      <c r="KK157" s="107"/>
      <c r="KL157" s="107"/>
      <c r="KM157" s="107"/>
      <c r="KN157" s="107"/>
      <c r="KO157" s="107"/>
      <c r="KP157" s="107"/>
      <c r="KQ157" s="107"/>
      <c r="KR157" s="107"/>
      <c r="KS157" s="107"/>
      <c r="KT157" s="107"/>
      <c r="KU157" s="107"/>
      <c r="KV157" s="107"/>
      <c r="KW157" s="107"/>
      <c r="KX157" s="107"/>
      <c r="KY157" s="107"/>
      <c r="KZ157" s="107"/>
      <c r="LA157" s="107"/>
      <c r="LB157" s="107"/>
      <c r="LC157" s="107"/>
      <c r="LD157" s="107"/>
      <c r="LE157" s="107"/>
      <c r="LF157" s="107"/>
      <c r="LG157" s="107"/>
      <c r="LH157" s="107"/>
      <c r="LI157" s="107"/>
      <c r="LJ157" s="107"/>
      <c r="LK157" s="107"/>
      <c r="LL157" s="107"/>
      <c r="LM157" s="107"/>
      <c r="LN157" s="107"/>
      <c r="LO157" s="107"/>
      <c r="LP157" s="107"/>
      <c r="LQ157" s="107"/>
      <c r="LR157" s="107"/>
      <c r="LS157" s="107"/>
      <c r="LT157" s="107"/>
      <c r="LU157" s="107"/>
      <c r="LV157" s="107"/>
      <c r="LW157" s="107"/>
      <c r="LX157" s="107"/>
      <c r="LY157" s="107"/>
      <c r="LZ157" s="107"/>
      <c r="MA157" s="107"/>
      <c r="MB157" s="107"/>
      <c r="MC157" s="107"/>
      <c r="MD157" s="107"/>
      <c r="ME157" s="107"/>
      <c r="MF157" s="107"/>
      <c r="MG157" s="107"/>
      <c r="MH157" s="107"/>
      <c r="MI157" s="107"/>
      <c r="MJ157" s="107"/>
      <c r="MK157" s="107"/>
      <c r="ML157" s="107"/>
      <c r="MM157" s="107"/>
      <c r="MN157" s="107"/>
      <c r="MO157" s="107"/>
      <c r="MP157" s="107"/>
      <c r="MQ157" s="107"/>
      <c r="MR157" s="107"/>
      <c r="MS157" s="107"/>
      <c r="MT157" s="107"/>
      <c r="MU157" s="107"/>
      <c r="MV157" s="107"/>
      <c r="MW157" s="107"/>
      <c r="MX157" s="107"/>
      <c r="MY157" s="107"/>
      <c r="MZ157" s="107"/>
      <c r="NA157" s="107"/>
      <c r="NB157" s="107"/>
      <c r="NC157" s="107"/>
      <c r="ND157" s="107"/>
      <c r="NE157" s="107"/>
      <c r="NF157" s="107"/>
      <c r="NG157" s="107"/>
      <c r="NH157" s="107"/>
      <c r="NI157" s="107"/>
      <c r="NJ157" s="107"/>
      <c r="NK157" s="107"/>
      <c r="NL157" s="107"/>
      <c r="NM157" s="107"/>
      <c r="NN157" s="107"/>
      <c r="NO157" s="107"/>
      <c r="NP157" s="107"/>
      <c r="NQ157" s="107"/>
      <c r="NR157" s="107"/>
      <c r="NS157" s="107"/>
      <c r="NT157" s="107"/>
      <c r="NU157" s="107"/>
      <c r="NV157" s="107"/>
      <c r="NW157" s="107"/>
      <c r="NX157" s="107"/>
      <c r="NY157" s="107"/>
      <c r="NZ157" s="107"/>
      <c r="OA157" s="107"/>
      <c r="OB157" s="107"/>
      <c r="OC157" s="107"/>
      <c r="OD157" s="107"/>
      <c r="OE157" s="107"/>
      <c r="OF157" s="107"/>
      <c r="OG157" s="107"/>
      <c r="OH157" s="107"/>
      <c r="OI157" s="107"/>
      <c r="OJ157" s="107"/>
      <c r="OK157" s="107"/>
      <c r="OL157" s="107"/>
      <c r="OM157" s="107"/>
      <c r="ON157" s="107"/>
      <c r="OO157" s="107"/>
      <c r="OP157" s="107"/>
      <c r="OQ157" s="107"/>
      <c r="OR157" s="107"/>
      <c r="OS157" s="107"/>
      <c r="OT157" s="107"/>
      <c r="OU157" s="107"/>
      <c r="OV157" s="107"/>
      <c r="OW157" s="107"/>
      <c r="OX157" s="107"/>
      <c r="OY157" s="107"/>
      <c r="OZ157" s="107"/>
      <c r="PA157" s="107"/>
      <c r="PB157" s="107"/>
      <c r="PC157" s="107"/>
      <c r="PD157" s="107"/>
      <c r="PE157" s="107"/>
      <c r="PF157" s="107"/>
      <c r="PG157" s="107"/>
      <c r="PH157" s="107"/>
      <c r="PI157" s="107"/>
      <c r="PJ157" s="107"/>
      <c r="PK157" s="107"/>
      <c r="PL157" s="107"/>
      <c r="PM157" s="107"/>
      <c r="PN157" s="107"/>
      <c r="PO157" s="107"/>
      <c r="PP157" s="107"/>
      <c r="PQ157" s="107"/>
      <c r="PR157" s="107"/>
      <c r="PS157" s="107"/>
      <c r="PT157" s="107"/>
      <c r="PU157" s="107"/>
      <c r="PV157" s="107"/>
      <c r="PW157" s="107"/>
      <c r="PX157" s="107"/>
      <c r="PY157" s="107"/>
      <c r="PZ157" s="107"/>
      <c r="QA157" s="107"/>
      <c r="QB157" s="107"/>
      <c r="QC157" s="107"/>
      <c r="QD157" s="107"/>
      <c r="QE157" s="107"/>
      <c r="QF157" s="107"/>
      <c r="QG157" s="107"/>
      <c r="QH157" s="107"/>
      <c r="QI157" s="107"/>
      <c r="QJ157" s="107"/>
      <c r="QK157" s="107"/>
      <c r="QL157" s="107"/>
      <c r="QM157" s="107"/>
      <c r="QN157" s="107"/>
      <c r="QO157" s="107"/>
      <c r="QP157" s="107"/>
      <c r="QQ157" s="107"/>
      <c r="QR157" s="107"/>
      <c r="QS157" s="107"/>
      <c r="QT157" s="107"/>
      <c r="QU157" s="107"/>
      <c r="QV157" s="107"/>
      <c r="QW157" s="107"/>
      <c r="QX157" s="107"/>
      <c r="QY157" s="107"/>
      <c r="QZ157" s="107"/>
      <c r="RA157" s="107"/>
      <c r="RB157" s="107"/>
      <c r="RC157" s="107"/>
      <c r="RD157" s="107"/>
      <c r="RE157" s="107"/>
      <c r="RF157" s="107"/>
      <c r="RG157" s="107"/>
      <c r="RH157" s="107"/>
      <c r="RI157" s="107"/>
      <c r="RJ157" s="107"/>
      <c r="RK157" s="107"/>
      <c r="RL157" s="107"/>
      <c r="RM157" s="107"/>
      <c r="RN157" s="107"/>
      <c r="RO157" s="107"/>
      <c r="RP157" s="107"/>
      <c r="RQ157" s="107"/>
      <c r="RR157" s="107"/>
      <c r="RS157" s="107"/>
      <c r="RT157" s="107"/>
      <c r="RU157" s="107"/>
      <c r="RV157" s="107"/>
      <c r="RW157" s="107"/>
      <c r="RX157" s="107"/>
      <c r="RY157" s="107"/>
      <c r="RZ157" s="107"/>
      <c r="SA157" s="107"/>
      <c r="SB157" s="107"/>
      <c r="SC157" s="107"/>
      <c r="SD157" s="107"/>
      <c r="SE157" s="107"/>
      <c r="SF157" s="107"/>
      <c r="SG157" s="107"/>
      <c r="SH157" s="107"/>
      <c r="SI157" s="107"/>
      <c r="SJ157" s="107"/>
      <c r="SK157" s="107"/>
      <c r="SL157" s="107"/>
      <c r="SM157" s="107"/>
      <c r="SN157" s="107"/>
      <c r="SO157" s="107"/>
      <c r="SP157" s="107"/>
      <c r="SQ157" s="107"/>
      <c r="SR157" s="107"/>
      <c r="SS157" s="107"/>
      <c r="ST157" s="107"/>
      <c r="SU157" s="107"/>
      <c r="SV157" s="107"/>
      <c r="SW157" s="107"/>
      <c r="SX157" s="107"/>
      <c r="SY157" s="107"/>
      <c r="SZ157" s="107"/>
      <c r="TA157" s="107"/>
      <c r="TB157" s="107"/>
      <c r="TC157" s="107"/>
      <c r="TD157" s="107"/>
      <c r="TE157" s="107"/>
      <c r="TF157" s="107"/>
      <c r="TG157" s="107"/>
      <c r="TH157" s="107"/>
      <c r="TI157" s="107"/>
      <c r="TJ157" s="107"/>
      <c r="TK157" s="107"/>
      <c r="TL157" s="107"/>
      <c r="TM157" s="107"/>
      <c r="TN157" s="107"/>
      <c r="TO157" s="107"/>
      <c r="TP157" s="107"/>
      <c r="TQ157" s="107"/>
      <c r="TR157" s="107"/>
      <c r="TS157" s="107"/>
      <c r="TT157" s="107"/>
      <c r="TU157" s="107"/>
      <c r="TV157" s="107"/>
      <c r="TW157" s="107"/>
      <c r="TX157" s="107"/>
      <c r="TY157" s="107"/>
      <c r="TZ157" s="107"/>
      <c r="UA157" s="107"/>
      <c r="UB157" s="107"/>
      <c r="UC157" s="107"/>
      <c r="UD157" s="107"/>
      <c r="UE157" s="107"/>
      <c r="UF157" s="107"/>
      <c r="UG157" s="107"/>
      <c r="UH157" s="107"/>
      <c r="UI157" s="107"/>
      <c r="UJ157" s="107"/>
      <c r="UK157" s="107"/>
      <c r="UL157" s="107"/>
      <c r="UM157" s="107"/>
      <c r="UN157" s="107"/>
      <c r="UO157" s="107"/>
      <c r="UP157" s="107"/>
      <c r="UQ157" s="107"/>
      <c r="UR157" s="107"/>
      <c r="US157" s="107"/>
      <c r="UT157" s="107"/>
      <c r="UU157" s="107"/>
      <c r="UV157" s="107"/>
      <c r="UW157" s="107"/>
      <c r="UX157" s="107"/>
      <c r="UY157" s="107"/>
      <c r="UZ157" s="107"/>
      <c r="VA157" s="107"/>
      <c r="VB157" s="107"/>
      <c r="VC157" s="107"/>
      <c r="VD157" s="107"/>
      <c r="VE157" s="107"/>
      <c r="VF157" s="107"/>
      <c r="VG157" s="107"/>
      <c r="VH157" s="107"/>
      <c r="VI157" s="107"/>
      <c r="VJ157" s="107"/>
      <c r="VK157" s="107"/>
      <c r="VL157" s="107"/>
      <c r="VM157" s="107"/>
      <c r="VN157" s="107"/>
      <c r="VO157" s="107"/>
      <c r="VP157" s="107"/>
      <c r="VQ157" s="107"/>
      <c r="VR157" s="107"/>
      <c r="VS157" s="107"/>
      <c r="VT157" s="107"/>
      <c r="VU157" s="107"/>
      <c r="VV157" s="107"/>
      <c r="VW157" s="107"/>
      <c r="VX157" s="107"/>
      <c r="VY157" s="107"/>
      <c r="VZ157" s="107"/>
      <c r="WA157" s="107"/>
      <c r="WB157" s="107"/>
      <c r="WC157" s="107"/>
      <c r="WD157" s="107"/>
      <c r="WE157" s="107"/>
      <c r="WF157" s="107"/>
      <c r="WG157" s="107"/>
      <c r="WH157" s="107"/>
      <c r="WI157" s="107"/>
      <c r="WJ157" s="107"/>
      <c r="WK157" s="107"/>
      <c r="WL157" s="107"/>
      <c r="WM157" s="107"/>
      <c r="WN157" s="107"/>
      <c r="WO157" s="107"/>
      <c r="WP157" s="107"/>
      <c r="WQ157" s="107"/>
      <c r="WR157" s="107"/>
      <c r="WS157" s="107"/>
      <c r="WT157" s="107"/>
      <c r="WU157" s="107"/>
      <c r="WV157" s="107"/>
      <c r="WW157" s="107"/>
      <c r="WX157" s="107"/>
      <c r="WY157" s="107"/>
      <c r="WZ157" s="107"/>
      <c r="XA157" s="107"/>
      <c r="XB157" s="107"/>
      <c r="XC157" s="107"/>
      <c r="XD157" s="107"/>
      <c r="XE157" s="107"/>
      <c r="XF157" s="107"/>
      <c r="XG157" s="107"/>
      <c r="XH157" s="107"/>
      <c r="XI157" s="107"/>
      <c r="XJ157" s="107"/>
      <c r="XK157" s="107"/>
      <c r="XL157" s="107"/>
      <c r="XM157" s="107"/>
      <c r="XN157" s="107"/>
      <c r="XO157" s="107"/>
      <c r="XP157" s="107"/>
      <c r="XQ157" s="107"/>
      <c r="XR157" s="107"/>
      <c r="XS157" s="107"/>
      <c r="XT157" s="107"/>
      <c r="XU157" s="107"/>
      <c r="XV157" s="107"/>
      <c r="XW157" s="107"/>
      <c r="XX157" s="107"/>
      <c r="XY157" s="107"/>
      <c r="XZ157" s="107"/>
      <c r="YA157" s="107"/>
      <c r="YB157" s="107"/>
      <c r="YC157" s="107"/>
      <c r="YD157" s="107"/>
      <c r="YE157" s="107"/>
      <c r="YF157" s="107"/>
      <c r="YG157" s="107"/>
      <c r="YH157" s="107"/>
      <c r="YI157" s="107"/>
      <c r="YJ157" s="107"/>
      <c r="YK157" s="107"/>
      <c r="YL157" s="107"/>
      <c r="YM157" s="107"/>
      <c r="YN157" s="107"/>
      <c r="YO157" s="107"/>
      <c r="YP157" s="107"/>
      <c r="YQ157" s="107"/>
      <c r="YR157" s="107"/>
      <c r="YS157" s="107"/>
      <c r="YT157" s="107"/>
      <c r="YU157" s="107"/>
      <c r="YV157" s="107"/>
      <c r="YW157" s="107"/>
      <c r="YX157" s="107"/>
      <c r="YY157" s="107"/>
      <c r="YZ157" s="107"/>
      <c r="ZA157" s="107"/>
      <c r="ZB157" s="107"/>
      <c r="ZC157" s="107"/>
      <c r="ZD157" s="107"/>
      <c r="ZE157" s="107"/>
      <c r="ZF157" s="107"/>
      <c r="ZG157" s="107"/>
      <c r="ZH157" s="107"/>
      <c r="ZI157" s="107"/>
      <c r="ZJ157" s="107"/>
      <c r="ZK157" s="107"/>
      <c r="ZL157" s="107"/>
      <c r="ZM157" s="107"/>
      <c r="ZN157" s="107"/>
      <c r="ZO157" s="107"/>
      <c r="ZP157" s="107"/>
      <c r="ZQ157" s="107"/>
      <c r="ZR157" s="107"/>
      <c r="ZS157" s="107"/>
      <c r="ZT157" s="107"/>
      <c r="ZU157" s="107"/>
      <c r="ZV157" s="107"/>
      <c r="ZW157" s="107"/>
      <c r="ZX157" s="107"/>
      <c r="ZY157" s="107"/>
      <c r="ZZ157" s="107"/>
      <c r="AAA157" s="107"/>
      <c r="AAB157" s="107"/>
      <c r="AAC157" s="107"/>
      <c r="AAD157" s="107"/>
      <c r="AAE157" s="107"/>
      <c r="AAF157" s="107"/>
      <c r="AAG157" s="107"/>
      <c r="AAH157" s="107"/>
      <c r="AAI157" s="107"/>
      <c r="AAJ157" s="107"/>
      <c r="AAK157" s="107"/>
      <c r="AAL157" s="107"/>
      <c r="AAM157" s="107"/>
      <c r="AAN157" s="107"/>
      <c r="AAO157" s="107"/>
      <c r="AAP157" s="107"/>
      <c r="AAQ157" s="107"/>
      <c r="AAR157" s="107"/>
      <c r="AAS157" s="107"/>
      <c r="AAT157" s="107"/>
      <c r="AAU157" s="107"/>
      <c r="AAV157" s="107"/>
      <c r="AAW157" s="107"/>
      <c r="AAX157" s="107"/>
      <c r="AAY157" s="107"/>
      <c r="AAZ157" s="107"/>
      <c r="ABA157" s="107"/>
      <c r="ABB157" s="107"/>
      <c r="ABC157" s="107"/>
      <c r="ABD157" s="107"/>
      <c r="ABE157" s="107"/>
      <c r="ABF157" s="107"/>
      <c r="ABG157" s="107"/>
      <c r="ABH157" s="107"/>
      <c r="ABI157" s="107"/>
      <c r="ABJ157" s="107"/>
      <c r="ABK157" s="107"/>
      <c r="ABL157" s="107"/>
      <c r="ABM157" s="107"/>
      <c r="ABN157" s="107"/>
      <c r="ABO157" s="107"/>
      <c r="ABP157" s="107"/>
      <c r="ABQ157" s="107"/>
      <c r="ABR157" s="107"/>
      <c r="ABS157" s="107"/>
      <c r="ABT157" s="107"/>
      <c r="ABU157" s="107"/>
      <c r="ABV157" s="107"/>
      <c r="ABW157" s="107"/>
      <c r="ABX157" s="107"/>
      <c r="ABY157" s="107"/>
      <c r="ABZ157" s="107"/>
      <c r="ACA157" s="107"/>
      <c r="ACB157" s="107"/>
      <c r="ACC157" s="107"/>
      <c r="ACD157" s="107"/>
      <c r="ACE157" s="107"/>
      <c r="ACF157" s="107"/>
      <c r="ACG157" s="107"/>
      <c r="ACH157" s="107"/>
      <c r="ACI157" s="107"/>
      <c r="ACJ157" s="107"/>
      <c r="ACK157" s="107"/>
      <c r="ACL157" s="107"/>
      <c r="ACM157" s="107"/>
      <c r="ACN157" s="107"/>
      <c r="ACO157" s="107"/>
      <c r="ACP157" s="107"/>
      <c r="ACQ157" s="107"/>
      <c r="ACR157" s="107"/>
      <c r="ACS157" s="107"/>
      <c r="ACT157" s="107"/>
      <c r="ACU157" s="107"/>
      <c r="ACV157" s="107"/>
      <c r="ACW157" s="107"/>
      <c r="ACX157" s="107"/>
      <c r="ACY157" s="107"/>
      <c r="ACZ157" s="107"/>
      <c r="ADA157" s="107"/>
      <c r="ADB157" s="107"/>
      <c r="ADC157" s="107"/>
      <c r="ADD157" s="107"/>
      <c r="ADE157" s="107"/>
      <c r="ADF157" s="107"/>
      <c r="ADG157" s="107"/>
      <c r="ADH157" s="107"/>
      <c r="ADI157" s="107"/>
      <c r="ADJ157" s="107"/>
      <c r="ADK157" s="107"/>
      <c r="ADL157" s="107"/>
      <c r="ADM157" s="107"/>
      <c r="ADN157" s="107"/>
      <c r="ADO157" s="107"/>
      <c r="ADP157" s="107"/>
      <c r="ADQ157" s="107"/>
      <c r="ADR157" s="107"/>
      <c r="ADS157" s="107"/>
      <c r="ADT157" s="107"/>
      <c r="ADU157" s="107"/>
      <c r="ADV157" s="107"/>
      <c r="ADW157" s="107"/>
      <c r="ADX157" s="107"/>
      <c r="ADY157" s="107"/>
      <c r="ADZ157" s="107"/>
      <c r="AEA157" s="107"/>
      <c r="AEB157" s="107"/>
      <c r="AEC157" s="107"/>
      <c r="AED157" s="107"/>
      <c r="AEE157" s="107"/>
      <c r="AEF157" s="107"/>
      <c r="AEG157" s="107"/>
      <c r="AEH157" s="107"/>
      <c r="AEI157" s="107"/>
      <c r="AEJ157" s="107"/>
      <c r="AEK157" s="107"/>
      <c r="AEL157" s="107"/>
      <c r="AEM157" s="107"/>
      <c r="AEN157" s="107"/>
      <c r="AEO157" s="107"/>
      <c r="AEP157" s="107"/>
      <c r="AEQ157" s="107"/>
      <c r="AER157" s="107"/>
      <c r="AES157" s="107"/>
      <c r="AET157" s="107"/>
      <c r="AEU157" s="107"/>
      <c r="AEV157" s="107"/>
      <c r="AEW157" s="107"/>
      <c r="AEX157" s="107"/>
      <c r="AEY157" s="107"/>
      <c r="AEZ157" s="107"/>
      <c r="AFA157" s="107"/>
      <c r="AFB157" s="107"/>
      <c r="AFC157" s="107"/>
      <c r="AFD157" s="107"/>
      <c r="AFE157" s="107"/>
      <c r="AFF157" s="107"/>
      <c r="AFG157" s="107"/>
      <c r="AFH157" s="107"/>
      <c r="AFI157" s="107"/>
      <c r="AFJ157" s="107"/>
      <c r="AFK157" s="107"/>
      <c r="AFL157" s="107"/>
      <c r="AFM157" s="107"/>
      <c r="AFN157" s="107"/>
      <c r="AFO157" s="107"/>
      <c r="AFP157" s="107"/>
      <c r="AFQ157" s="107"/>
      <c r="AFR157" s="107"/>
      <c r="AFS157" s="107"/>
      <c r="AFT157" s="107"/>
      <c r="AFU157" s="107"/>
      <c r="AFV157" s="107"/>
      <c r="AFW157" s="107"/>
      <c r="AFX157" s="107"/>
      <c r="AFY157" s="107"/>
      <c r="AFZ157" s="107"/>
      <c r="AGA157" s="107"/>
      <c r="AGB157" s="107"/>
      <c r="AGC157" s="107"/>
      <c r="AGD157" s="107"/>
      <c r="AGE157" s="107"/>
      <c r="AGF157" s="107"/>
      <c r="AGG157" s="107"/>
      <c r="AGH157" s="107"/>
      <c r="AGI157" s="107"/>
      <c r="AGJ157" s="107"/>
      <c r="AGK157" s="107"/>
      <c r="AGL157" s="107"/>
      <c r="AGM157" s="107"/>
      <c r="AGN157" s="107"/>
      <c r="AGO157" s="107"/>
      <c r="AGP157" s="107"/>
      <c r="AGQ157" s="107"/>
      <c r="AGR157" s="107"/>
      <c r="AGS157" s="107"/>
      <c r="AGT157" s="107"/>
      <c r="AGU157" s="107"/>
      <c r="AGV157" s="107"/>
      <c r="AGW157" s="107"/>
      <c r="AGX157" s="107"/>
      <c r="AGY157" s="107"/>
      <c r="AGZ157" s="107"/>
      <c r="AHA157" s="107"/>
      <c r="AHB157" s="107"/>
      <c r="AHC157" s="107"/>
      <c r="AHD157" s="107"/>
      <c r="AHE157" s="107"/>
      <c r="AHF157" s="107"/>
      <c r="AHG157" s="107"/>
      <c r="AHH157" s="107"/>
      <c r="AHI157" s="107"/>
      <c r="AHJ157" s="107"/>
      <c r="AHK157" s="107"/>
      <c r="AHL157" s="107"/>
      <c r="AHM157" s="107"/>
      <c r="AHN157" s="107"/>
      <c r="AHO157" s="107"/>
      <c r="AHP157" s="107"/>
      <c r="AHQ157" s="107"/>
      <c r="AHR157" s="107"/>
      <c r="AHS157" s="107"/>
      <c r="AHT157" s="107"/>
      <c r="AHU157" s="107"/>
      <c r="AHV157" s="107"/>
      <c r="AHW157" s="107"/>
      <c r="AHX157" s="107"/>
      <c r="AHY157" s="107"/>
      <c r="AHZ157" s="107"/>
      <c r="AIA157" s="107"/>
      <c r="AIB157" s="107"/>
      <c r="AIC157" s="107"/>
      <c r="AID157" s="107"/>
      <c r="AIE157" s="107"/>
      <c r="AIF157" s="107"/>
      <c r="AIG157" s="107"/>
      <c r="AIH157" s="107"/>
      <c r="AII157" s="107"/>
      <c r="AIJ157" s="107"/>
      <c r="AIK157" s="107"/>
      <c r="AIL157" s="107"/>
      <c r="AIM157" s="107"/>
      <c r="AIN157" s="107"/>
    </row>
    <row r="158" spans="1:924" s="86" customFormat="1" ht="18.75" customHeight="1" x14ac:dyDescent="0.3">
      <c r="A158" s="121"/>
      <c r="B158" s="63">
        <v>355732071404379</v>
      </c>
      <c r="C158" s="64" t="s">
        <v>193</v>
      </c>
      <c r="D158" s="64" t="s">
        <v>227</v>
      </c>
      <c r="E158" s="64" t="s">
        <v>10</v>
      </c>
      <c r="F158" s="78" t="s">
        <v>10</v>
      </c>
      <c r="G158" s="64">
        <f t="shared" si="6"/>
        <v>1</v>
      </c>
      <c r="H158" s="122"/>
      <c r="I158" s="64" t="s">
        <v>12</v>
      </c>
      <c r="J158" s="64">
        <f t="shared" si="12"/>
        <v>0</v>
      </c>
      <c r="K158" s="122"/>
      <c r="L158" s="64" t="s">
        <v>10</v>
      </c>
      <c r="M158" s="64" t="s">
        <v>12</v>
      </c>
      <c r="N158" s="64">
        <f t="shared" si="5"/>
        <v>0</v>
      </c>
      <c r="O158" s="122"/>
      <c r="P158" s="64"/>
      <c r="Q158" s="64"/>
      <c r="R158" s="64" t="s">
        <v>477</v>
      </c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  <c r="DH158" s="107"/>
      <c r="DI158" s="107"/>
      <c r="DJ158" s="107"/>
      <c r="DK158" s="107"/>
      <c r="DL158" s="107"/>
      <c r="DM158" s="107"/>
      <c r="DN158" s="107"/>
      <c r="DO158" s="107"/>
      <c r="DP158" s="107"/>
      <c r="DQ158" s="107"/>
      <c r="DR158" s="107"/>
      <c r="DS158" s="107"/>
      <c r="DT158" s="107"/>
      <c r="DU158" s="107"/>
      <c r="DV158" s="107"/>
      <c r="DW158" s="107"/>
      <c r="DX158" s="107"/>
      <c r="DY158" s="107"/>
      <c r="DZ158" s="107"/>
      <c r="EA158" s="107"/>
      <c r="EB158" s="107"/>
      <c r="EC158" s="107"/>
      <c r="ED158" s="107"/>
      <c r="EE158" s="107"/>
      <c r="EF158" s="107"/>
      <c r="EG158" s="107"/>
      <c r="EH158" s="107"/>
      <c r="EI158" s="107"/>
      <c r="EJ158" s="107"/>
      <c r="EK158" s="107"/>
      <c r="EL158" s="107"/>
      <c r="EM158" s="107"/>
      <c r="EN158" s="107"/>
      <c r="EO158" s="107"/>
      <c r="EP158" s="107"/>
      <c r="EQ158" s="107"/>
      <c r="ER158" s="107"/>
      <c r="ES158" s="107"/>
      <c r="ET158" s="107"/>
      <c r="EU158" s="107"/>
      <c r="EV158" s="107"/>
      <c r="EW158" s="107"/>
      <c r="EX158" s="107"/>
      <c r="EY158" s="107"/>
      <c r="EZ158" s="107"/>
      <c r="FA158" s="107"/>
      <c r="FB158" s="107"/>
      <c r="FC158" s="107"/>
      <c r="FD158" s="107"/>
      <c r="FE158" s="107"/>
      <c r="FF158" s="107"/>
      <c r="FG158" s="107"/>
      <c r="FH158" s="107"/>
      <c r="FI158" s="107"/>
      <c r="FJ158" s="107"/>
      <c r="FK158" s="107"/>
      <c r="FL158" s="107"/>
      <c r="FM158" s="107"/>
      <c r="FN158" s="107"/>
      <c r="FO158" s="107"/>
      <c r="FP158" s="107"/>
      <c r="FQ158" s="107"/>
      <c r="FR158" s="107"/>
      <c r="FS158" s="107"/>
      <c r="FT158" s="107"/>
      <c r="FU158" s="107"/>
      <c r="FV158" s="107"/>
      <c r="FW158" s="107"/>
      <c r="FX158" s="107"/>
      <c r="FY158" s="107"/>
      <c r="FZ158" s="107"/>
      <c r="GA158" s="107"/>
      <c r="GB158" s="107"/>
      <c r="GC158" s="107"/>
      <c r="GD158" s="107"/>
      <c r="GE158" s="107"/>
      <c r="GF158" s="107"/>
      <c r="GG158" s="107"/>
      <c r="GH158" s="107"/>
      <c r="GI158" s="107"/>
      <c r="GJ158" s="107"/>
      <c r="GK158" s="107"/>
      <c r="GL158" s="107"/>
      <c r="GM158" s="107"/>
      <c r="GN158" s="107"/>
      <c r="GO158" s="107"/>
      <c r="GP158" s="107"/>
      <c r="GQ158" s="107"/>
      <c r="GR158" s="107"/>
      <c r="GS158" s="107"/>
      <c r="GT158" s="107"/>
      <c r="GU158" s="107"/>
      <c r="GV158" s="107"/>
      <c r="GW158" s="107"/>
      <c r="GX158" s="107"/>
      <c r="GY158" s="107"/>
      <c r="GZ158" s="107"/>
      <c r="HA158" s="107"/>
      <c r="HB158" s="107"/>
      <c r="HC158" s="107"/>
      <c r="HD158" s="107"/>
      <c r="HE158" s="107"/>
      <c r="HF158" s="107"/>
      <c r="HG158" s="107"/>
      <c r="HH158" s="107"/>
      <c r="HI158" s="107"/>
      <c r="HJ158" s="107"/>
      <c r="HK158" s="107"/>
      <c r="HL158" s="107"/>
      <c r="HM158" s="107"/>
      <c r="HN158" s="107"/>
      <c r="HO158" s="107"/>
      <c r="HP158" s="107"/>
      <c r="HQ158" s="107"/>
      <c r="HR158" s="107"/>
      <c r="HS158" s="107"/>
      <c r="HT158" s="107"/>
      <c r="HU158" s="107"/>
      <c r="HV158" s="107"/>
      <c r="HW158" s="107"/>
      <c r="HX158" s="107"/>
      <c r="HY158" s="107"/>
      <c r="HZ158" s="107"/>
      <c r="IA158" s="107"/>
      <c r="IB158" s="107"/>
      <c r="IC158" s="107"/>
      <c r="ID158" s="107"/>
      <c r="IE158" s="107"/>
      <c r="IF158" s="107"/>
      <c r="IG158" s="107"/>
      <c r="IH158" s="107"/>
      <c r="II158" s="107"/>
      <c r="IJ158" s="107"/>
      <c r="IK158" s="107"/>
      <c r="IL158" s="107"/>
      <c r="IM158" s="107"/>
      <c r="IN158" s="107"/>
      <c r="IO158" s="107"/>
      <c r="IP158" s="107"/>
      <c r="IQ158" s="107"/>
      <c r="IR158" s="107"/>
      <c r="IS158" s="107"/>
      <c r="IT158" s="107"/>
      <c r="IU158" s="107"/>
      <c r="IV158" s="107"/>
      <c r="IW158" s="107"/>
      <c r="IX158" s="107"/>
      <c r="IY158" s="107"/>
      <c r="IZ158" s="107"/>
      <c r="JA158" s="107"/>
      <c r="JB158" s="107"/>
      <c r="JC158" s="107"/>
      <c r="JD158" s="107"/>
      <c r="JE158" s="107"/>
      <c r="JF158" s="107"/>
      <c r="JG158" s="107"/>
      <c r="JH158" s="107"/>
      <c r="JI158" s="107"/>
      <c r="JJ158" s="107"/>
      <c r="JK158" s="107"/>
      <c r="JL158" s="107"/>
      <c r="JM158" s="107"/>
      <c r="JN158" s="107"/>
      <c r="JO158" s="107"/>
      <c r="JP158" s="107"/>
      <c r="JQ158" s="107"/>
      <c r="JR158" s="107"/>
      <c r="JS158" s="107"/>
      <c r="JT158" s="107"/>
      <c r="JU158" s="107"/>
      <c r="JV158" s="107"/>
      <c r="JW158" s="107"/>
      <c r="JX158" s="107"/>
      <c r="JY158" s="107"/>
      <c r="JZ158" s="107"/>
      <c r="KA158" s="107"/>
      <c r="KB158" s="107"/>
      <c r="KC158" s="107"/>
      <c r="KD158" s="107"/>
      <c r="KE158" s="107"/>
      <c r="KF158" s="107"/>
      <c r="KG158" s="107"/>
      <c r="KH158" s="107"/>
      <c r="KI158" s="107"/>
      <c r="KJ158" s="107"/>
      <c r="KK158" s="107"/>
      <c r="KL158" s="107"/>
      <c r="KM158" s="107"/>
      <c r="KN158" s="107"/>
      <c r="KO158" s="107"/>
      <c r="KP158" s="107"/>
      <c r="KQ158" s="107"/>
      <c r="KR158" s="107"/>
      <c r="KS158" s="107"/>
      <c r="KT158" s="107"/>
      <c r="KU158" s="107"/>
      <c r="KV158" s="107"/>
      <c r="KW158" s="107"/>
      <c r="KX158" s="107"/>
      <c r="KY158" s="107"/>
      <c r="KZ158" s="107"/>
      <c r="LA158" s="107"/>
      <c r="LB158" s="107"/>
      <c r="LC158" s="107"/>
      <c r="LD158" s="107"/>
      <c r="LE158" s="107"/>
      <c r="LF158" s="107"/>
      <c r="LG158" s="107"/>
      <c r="LH158" s="107"/>
      <c r="LI158" s="107"/>
      <c r="LJ158" s="107"/>
      <c r="LK158" s="107"/>
      <c r="LL158" s="107"/>
      <c r="LM158" s="107"/>
      <c r="LN158" s="107"/>
      <c r="LO158" s="107"/>
      <c r="LP158" s="107"/>
      <c r="LQ158" s="107"/>
      <c r="LR158" s="107"/>
      <c r="LS158" s="107"/>
      <c r="LT158" s="107"/>
      <c r="LU158" s="107"/>
      <c r="LV158" s="107"/>
      <c r="LW158" s="107"/>
      <c r="LX158" s="107"/>
      <c r="LY158" s="107"/>
      <c r="LZ158" s="107"/>
      <c r="MA158" s="107"/>
      <c r="MB158" s="107"/>
      <c r="MC158" s="107"/>
      <c r="MD158" s="107"/>
      <c r="ME158" s="107"/>
      <c r="MF158" s="107"/>
      <c r="MG158" s="107"/>
      <c r="MH158" s="107"/>
      <c r="MI158" s="107"/>
      <c r="MJ158" s="107"/>
      <c r="MK158" s="107"/>
      <c r="ML158" s="107"/>
      <c r="MM158" s="107"/>
      <c r="MN158" s="107"/>
      <c r="MO158" s="107"/>
      <c r="MP158" s="107"/>
      <c r="MQ158" s="107"/>
      <c r="MR158" s="107"/>
      <c r="MS158" s="107"/>
      <c r="MT158" s="107"/>
      <c r="MU158" s="107"/>
      <c r="MV158" s="107"/>
      <c r="MW158" s="107"/>
      <c r="MX158" s="107"/>
      <c r="MY158" s="107"/>
      <c r="MZ158" s="107"/>
      <c r="NA158" s="107"/>
      <c r="NB158" s="107"/>
      <c r="NC158" s="107"/>
      <c r="ND158" s="107"/>
      <c r="NE158" s="107"/>
      <c r="NF158" s="107"/>
      <c r="NG158" s="107"/>
      <c r="NH158" s="107"/>
      <c r="NI158" s="107"/>
      <c r="NJ158" s="107"/>
      <c r="NK158" s="107"/>
      <c r="NL158" s="107"/>
      <c r="NM158" s="107"/>
      <c r="NN158" s="107"/>
      <c r="NO158" s="107"/>
      <c r="NP158" s="107"/>
      <c r="NQ158" s="107"/>
      <c r="NR158" s="107"/>
      <c r="NS158" s="107"/>
      <c r="NT158" s="107"/>
      <c r="NU158" s="107"/>
      <c r="NV158" s="107"/>
      <c r="NW158" s="107"/>
      <c r="NX158" s="107"/>
      <c r="NY158" s="107"/>
      <c r="NZ158" s="107"/>
      <c r="OA158" s="107"/>
      <c r="OB158" s="107"/>
      <c r="OC158" s="107"/>
      <c r="OD158" s="107"/>
      <c r="OE158" s="107"/>
      <c r="OF158" s="107"/>
      <c r="OG158" s="107"/>
      <c r="OH158" s="107"/>
      <c r="OI158" s="107"/>
      <c r="OJ158" s="107"/>
      <c r="OK158" s="107"/>
      <c r="OL158" s="107"/>
      <c r="OM158" s="107"/>
      <c r="ON158" s="107"/>
      <c r="OO158" s="107"/>
      <c r="OP158" s="107"/>
      <c r="OQ158" s="107"/>
      <c r="OR158" s="107"/>
      <c r="OS158" s="107"/>
      <c r="OT158" s="107"/>
      <c r="OU158" s="107"/>
      <c r="OV158" s="107"/>
      <c r="OW158" s="107"/>
      <c r="OX158" s="107"/>
      <c r="OY158" s="107"/>
      <c r="OZ158" s="107"/>
      <c r="PA158" s="107"/>
      <c r="PB158" s="107"/>
      <c r="PC158" s="107"/>
      <c r="PD158" s="107"/>
      <c r="PE158" s="107"/>
      <c r="PF158" s="107"/>
      <c r="PG158" s="107"/>
      <c r="PH158" s="107"/>
      <c r="PI158" s="107"/>
      <c r="PJ158" s="107"/>
      <c r="PK158" s="107"/>
      <c r="PL158" s="107"/>
      <c r="PM158" s="107"/>
      <c r="PN158" s="107"/>
      <c r="PO158" s="107"/>
      <c r="PP158" s="107"/>
      <c r="PQ158" s="107"/>
      <c r="PR158" s="107"/>
      <c r="PS158" s="107"/>
      <c r="PT158" s="107"/>
      <c r="PU158" s="107"/>
      <c r="PV158" s="107"/>
      <c r="PW158" s="107"/>
      <c r="PX158" s="107"/>
      <c r="PY158" s="107"/>
      <c r="PZ158" s="107"/>
      <c r="QA158" s="107"/>
      <c r="QB158" s="107"/>
      <c r="QC158" s="107"/>
      <c r="QD158" s="107"/>
      <c r="QE158" s="107"/>
      <c r="QF158" s="107"/>
      <c r="QG158" s="107"/>
      <c r="QH158" s="107"/>
      <c r="QI158" s="107"/>
      <c r="QJ158" s="107"/>
      <c r="QK158" s="107"/>
      <c r="QL158" s="107"/>
      <c r="QM158" s="107"/>
      <c r="QN158" s="107"/>
      <c r="QO158" s="107"/>
      <c r="QP158" s="107"/>
      <c r="QQ158" s="107"/>
      <c r="QR158" s="107"/>
      <c r="QS158" s="107"/>
      <c r="QT158" s="107"/>
      <c r="QU158" s="107"/>
      <c r="QV158" s="107"/>
      <c r="QW158" s="107"/>
      <c r="QX158" s="107"/>
      <c r="QY158" s="107"/>
      <c r="QZ158" s="107"/>
      <c r="RA158" s="107"/>
      <c r="RB158" s="107"/>
      <c r="RC158" s="107"/>
      <c r="RD158" s="107"/>
      <c r="RE158" s="107"/>
      <c r="RF158" s="107"/>
      <c r="RG158" s="107"/>
      <c r="RH158" s="107"/>
      <c r="RI158" s="107"/>
      <c r="RJ158" s="107"/>
      <c r="RK158" s="107"/>
      <c r="RL158" s="107"/>
      <c r="RM158" s="107"/>
      <c r="RN158" s="107"/>
      <c r="RO158" s="107"/>
      <c r="RP158" s="107"/>
      <c r="RQ158" s="107"/>
      <c r="RR158" s="107"/>
      <c r="RS158" s="107"/>
      <c r="RT158" s="107"/>
      <c r="RU158" s="107"/>
      <c r="RV158" s="107"/>
      <c r="RW158" s="107"/>
      <c r="RX158" s="107"/>
      <c r="RY158" s="107"/>
      <c r="RZ158" s="107"/>
      <c r="SA158" s="107"/>
      <c r="SB158" s="107"/>
      <c r="SC158" s="107"/>
      <c r="SD158" s="107"/>
      <c r="SE158" s="107"/>
      <c r="SF158" s="107"/>
      <c r="SG158" s="107"/>
      <c r="SH158" s="107"/>
      <c r="SI158" s="107"/>
      <c r="SJ158" s="107"/>
      <c r="SK158" s="107"/>
      <c r="SL158" s="107"/>
      <c r="SM158" s="107"/>
      <c r="SN158" s="107"/>
      <c r="SO158" s="107"/>
      <c r="SP158" s="107"/>
      <c r="SQ158" s="107"/>
      <c r="SR158" s="107"/>
      <c r="SS158" s="107"/>
      <c r="ST158" s="107"/>
      <c r="SU158" s="107"/>
      <c r="SV158" s="107"/>
      <c r="SW158" s="107"/>
      <c r="SX158" s="107"/>
      <c r="SY158" s="107"/>
      <c r="SZ158" s="107"/>
      <c r="TA158" s="107"/>
      <c r="TB158" s="107"/>
      <c r="TC158" s="107"/>
      <c r="TD158" s="107"/>
      <c r="TE158" s="107"/>
      <c r="TF158" s="107"/>
      <c r="TG158" s="107"/>
      <c r="TH158" s="107"/>
      <c r="TI158" s="107"/>
      <c r="TJ158" s="107"/>
      <c r="TK158" s="107"/>
      <c r="TL158" s="107"/>
      <c r="TM158" s="107"/>
      <c r="TN158" s="107"/>
      <c r="TO158" s="107"/>
      <c r="TP158" s="107"/>
      <c r="TQ158" s="107"/>
      <c r="TR158" s="107"/>
      <c r="TS158" s="107"/>
      <c r="TT158" s="107"/>
      <c r="TU158" s="107"/>
      <c r="TV158" s="107"/>
      <c r="TW158" s="107"/>
      <c r="TX158" s="107"/>
      <c r="TY158" s="107"/>
      <c r="TZ158" s="107"/>
      <c r="UA158" s="107"/>
      <c r="UB158" s="107"/>
      <c r="UC158" s="107"/>
      <c r="UD158" s="107"/>
      <c r="UE158" s="107"/>
      <c r="UF158" s="107"/>
      <c r="UG158" s="107"/>
      <c r="UH158" s="107"/>
      <c r="UI158" s="107"/>
      <c r="UJ158" s="107"/>
      <c r="UK158" s="107"/>
      <c r="UL158" s="107"/>
      <c r="UM158" s="107"/>
      <c r="UN158" s="107"/>
      <c r="UO158" s="107"/>
      <c r="UP158" s="107"/>
      <c r="UQ158" s="107"/>
      <c r="UR158" s="107"/>
      <c r="US158" s="107"/>
      <c r="UT158" s="107"/>
      <c r="UU158" s="107"/>
      <c r="UV158" s="107"/>
      <c r="UW158" s="107"/>
      <c r="UX158" s="107"/>
      <c r="UY158" s="107"/>
      <c r="UZ158" s="107"/>
      <c r="VA158" s="107"/>
      <c r="VB158" s="107"/>
      <c r="VC158" s="107"/>
      <c r="VD158" s="107"/>
      <c r="VE158" s="107"/>
      <c r="VF158" s="107"/>
      <c r="VG158" s="107"/>
      <c r="VH158" s="107"/>
      <c r="VI158" s="107"/>
      <c r="VJ158" s="107"/>
      <c r="VK158" s="107"/>
      <c r="VL158" s="107"/>
      <c r="VM158" s="107"/>
      <c r="VN158" s="107"/>
      <c r="VO158" s="107"/>
      <c r="VP158" s="107"/>
      <c r="VQ158" s="107"/>
      <c r="VR158" s="107"/>
      <c r="VS158" s="107"/>
      <c r="VT158" s="107"/>
      <c r="VU158" s="107"/>
      <c r="VV158" s="107"/>
      <c r="VW158" s="107"/>
      <c r="VX158" s="107"/>
      <c r="VY158" s="107"/>
      <c r="VZ158" s="107"/>
      <c r="WA158" s="107"/>
      <c r="WB158" s="107"/>
      <c r="WC158" s="107"/>
      <c r="WD158" s="107"/>
      <c r="WE158" s="107"/>
      <c r="WF158" s="107"/>
      <c r="WG158" s="107"/>
      <c r="WH158" s="107"/>
      <c r="WI158" s="107"/>
      <c r="WJ158" s="107"/>
      <c r="WK158" s="107"/>
      <c r="WL158" s="107"/>
      <c r="WM158" s="107"/>
      <c r="WN158" s="107"/>
      <c r="WO158" s="107"/>
      <c r="WP158" s="107"/>
      <c r="WQ158" s="107"/>
      <c r="WR158" s="107"/>
      <c r="WS158" s="107"/>
      <c r="WT158" s="107"/>
      <c r="WU158" s="107"/>
      <c r="WV158" s="107"/>
      <c r="WW158" s="107"/>
      <c r="WX158" s="107"/>
      <c r="WY158" s="107"/>
      <c r="WZ158" s="107"/>
      <c r="XA158" s="107"/>
      <c r="XB158" s="107"/>
      <c r="XC158" s="107"/>
      <c r="XD158" s="107"/>
      <c r="XE158" s="107"/>
      <c r="XF158" s="107"/>
      <c r="XG158" s="107"/>
      <c r="XH158" s="107"/>
      <c r="XI158" s="107"/>
      <c r="XJ158" s="107"/>
      <c r="XK158" s="107"/>
      <c r="XL158" s="107"/>
      <c r="XM158" s="107"/>
      <c r="XN158" s="107"/>
      <c r="XO158" s="107"/>
      <c r="XP158" s="107"/>
      <c r="XQ158" s="107"/>
      <c r="XR158" s="107"/>
      <c r="XS158" s="107"/>
      <c r="XT158" s="107"/>
      <c r="XU158" s="107"/>
      <c r="XV158" s="107"/>
      <c r="XW158" s="107"/>
      <c r="XX158" s="107"/>
      <c r="XY158" s="107"/>
      <c r="XZ158" s="107"/>
      <c r="YA158" s="107"/>
      <c r="YB158" s="107"/>
      <c r="YC158" s="107"/>
      <c r="YD158" s="107"/>
      <c r="YE158" s="107"/>
      <c r="YF158" s="107"/>
      <c r="YG158" s="107"/>
      <c r="YH158" s="107"/>
      <c r="YI158" s="107"/>
      <c r="YJ158" s="107"/>
      <c r="YK158" s="107"/>
      <c r="YL158" s="107"/>
      <c r="YM158" s="107"/>
      <c r="YN158" s="107"/>
      <c r="YO158" s="107"/>
      <c r="YP158" s="107"/>
      <c r="YQ158" s="107"/>
      <c r="YR158" s="107"/>
      <c r="YS158" s="107"/>
      <c r="YT158" s="107"/>
      <c r="YU158" s="107"/>
      <c r="YV158" s="107"/>
      <c r="YW158" s="107"/>
      <c r="YX158" s="107"/>
      <c r="YY158" s="107"/>
      <c r="YZ158" s="107"/>
      <c r="ZA158" s="107"/>
      <c r="ZB158" s="107"/>
      <c r="ZC158" s="107"/>
      <c r="ZD158" s="107"/>
      <c r="ZE158" s="107"/>
      <c r="ZF158" s="107"/>
      <c r="ZG158" s="107"/>
      <c r="ZH158" s="107"/>
      <c r="ZI158" s="107"/>
      <c r="ZJ158" s="107"/>
      <c r="ZK158" s="107"/>
      <c r="ZL158" s="107"/>
      <c r="ZM158" s="107"/>
      <c r="ZN158" s="107"/>
      <c r="ZO158" s="107"/>
      <c r="ZP158" s="107"/>
      <c r="ZQ158" s="107"/>
      <c r="ZR158" s="107"/>
      <c r="ZS158" s="107"/>
      <c r="ZT158" s="107"/>
      <c r="ZU158" s="107"/>
      <c r="ZV158" s="107"/>
      <c r="ZW158" s="107"/>
      <c r="ZX158" s="107"/>
      <c r="ZY158" s="107"/>
      <c r="ZZ158" s="107"/>
      <c r="AAA158" s="107"/>
      <c r="AAB158" s="107"/>
      <c r="AAC158" s="107"/>
      <c r="AAD158" s="107"/>
      <c r="AAE158" s="107"/>
      <c r="AAF158" s="107"/>
      <c r="AAG158" s="107"/>
      <c r="AAH158" s="107"/>
      <c r="AAI158" s="107"/>
      <c r="AAJ158" s="107"/>
      <c r="AAK158" s="107"/>
      <c r="AAL158" s="107"/>
      <c r="AAM158" s="107"/>
      <c r="AAN158" s="107"/>
      <c r="AAO158" s="107"/>
      <c r="AAP158" s="107"/>
      <c r="AAQ158" s="107"/>
      <c r="AAR158" s="107"/>
      <c r="AAS158" s="107"/>
      <c r="AAT158" s="107"/>
      <c r="AAU158" s="107"/>
      <c r="AAV158" s="107"/>
      <c r="AAW158" s="107"/>
      <c r="AAX158" s="107"/>
      <c r="AAY158" s="107"/>
      <c r="AAZ158" s="107"/>
      <c r="ABA158" s="107"/>
      <c r="ABB158" s="107"/>
      <c r="ABC158" s="107"/>
      <c r="ABD158" s="107"/>
      <c r="ABE158" s="107"/>
      <c r="ABF158" s="107"/>
      <c r="ABG158" s="107"/>
      <c r="ABH158" s="107"/>
      <c r="ABI158" s="107"/>
      <c r="ABJ158" s="107"/>
      <c r="ABK158" s="107"/>
      <c r="ABL158" s="107"/>
      <c r="ABM158" s="107"/>
      <c r="ABN158" s="107"/>
      <c r="ABO158" s="107"/>
      <c r="ABP158" s="107"/>
      <c r="ABQ158" s="107"/>
      <c r="ABR158" s="107"/>
      <c r="ABS158" s="107"/>
      <c r="ABT158" s="107"/>
      <c r="ABU158" s="107"/>
      <c r="ABV158" s="107"/>
      <c r="ABW158" s="107"/>
      <c r="ABX158" s="107"/>
      <c r="ABY158" s="107"/>
      <c r="ABZ158" s="107"/>
      <c r="ACA158" s="107"/>
      <c r="ACB158" s="107"/>
      <c r="ACC158" s="107"/>
      <c r="ACD158" s="107"/>
      <c r="ACE158" s="107"/>
      <c r="ACF158" s="107"/>
      <c r="ACG158" s="107"/>
      <c r="ACH158" s="107"/>
      <c r="ACI158" s="107"/>
      <c r="ACJ158" s="107"/>
      <c r="ACK158" s="107"/>
      <c r="ACL158" s="107"/>
      <c r="ACM158" s="107"/>
      <c r="ACN158" s="107"/>
      <c r="ACO158" s="107"/>
      <c r="ACP158" s="107"/>
      <c r="ACQ158" s="107"/>
      <c r="ACR158" s="107"/>
      <c r="ACS158" s="107"/>
      <c r="ACT158" s="107"/>
      <c r="ACU158" s="107"/>
      <c r="ACV158" s="107"/>
      <c r="ACW158" s="107"/>
      <c r="ACX158" s="107"/>
      <c r="ACY158" s="107"/>
      <c r="ACZ158" s="107"/>
      <c r="ADA158" s="107"/>
      <c r="ADB158" s="107"/>
      <c r="ADC158" s="107"/>
      <c r="ADD158" s="107"/>
      <c r="ADE158" s="107"/>
      <c r="ADF158" s="107"/>
      <c r="ADG158" s="107"/>
      <c r="ADH158" s="107"/>
      <c r="ADI158" s="107"/>
      <c r="ADJ158" s="107"/>
      <c r="ADK158" s="107"/>
      <c r="ADL158" s="107"/>
      <c r="ADM158" s="107"/>
      <c r="ADN158" s="107"/>
      <c r="ADO158" s="107"/>
      <c r="ADP158" s="107"/>
      <c r="ADQ158" s="107"/>
      <c r="ADR158" s="107"/>
      <c r="ADS158" s="107"/>
      <c r="ADT158" s="107"/>
      <c r="ADU158" s="107"/>
      <c r="ADV158" s="107"/>
      <c r="ADW158" s="107"/>
      <c r="ADX158" s="107"/>
      <c r="ADY158" s="107"/>
      <c r="ADZ158" s="107"/>
      <c r="AEA158" s="107"/>
      <c r="AEB158" s="107"/>
      <c r="AEC158" s="107"/>
      <c r="AED158" s="107"/>
      <c r="AEE158" s="107"/>
      <c r="AEF158" s="107"/>
      <c r="AEG158" s="107"/>
      <c r="AEH158" s="107"/>
      <c r="AEI158" s="107"/>
      <c r="AEJ158" s="107"/>
      <c r="AEK158" s="107"/>
      <c r="AEL158" s="107"/>
      <c r="AEM158" s="107"/>
      <c r="AEN158" s="107"/>
      <c r="AEO158" s="107"/>
      <c r="AEP158" s="107"/>
      <c r="AEQ158" s="107"/>
      <c r="AER158" s="107"/>
      <c r="AES158" s="107"/>
      <c r="AET158" s="107"/>
      <c r="AEU158" s="107"/>
      <c r="AEV158" s="107"/>
      <c r="AEW158" s="107"/>
      <c r="AEX158" s="107"/>
      <c r="AEY158" s="107"/>
      <c r="AEZ158" s="107"/>
      <c r="AFA158" s="107"/>
      <c r="AFB158" s="107"/>
      <c r="AFC158" s="107"/>
      <c r="AFD158" s="107"/>
      <c r="AFE158" s="107"/>
      <c r="AFF158" s="107"/>
      <c r="AFG158" s="107"/>
      <c r="AFH158" s="107"/>
      <c r="AFI158" s="107"/>
      <c r="AFJ158" s="107"/>
      <c r="AFK158" s="107"/>
      <c r="AFL158" s="107"/>
      <c r="AFM158" s="107"/>
      <c r="AFN158" s="107"/>
      <c r="AFO158" s="107"/>
      <c r="AFP158" s="107"/>
      <c r="AFQ158" s="107"/>
      <c r="AFR158" s="107"/>
      <c r="AFS158" s="107"/>
      <c r="AFT158" s="107"/>
      <c r="AFU158" s="107"/>
      <c r="AFV158" s="107"/>
      <c r="AFW158" s="107"/>
      <c r="AFX158" s="107"/>
      <c r="AFY158" s="107"/>
      <c r="AFZ158" s="107"/>
      <c r="AGA158" s="107"/>
      <c r="AGB158" s="107"/>
      <c r="AGC158" s="107"/>
      <c r="AGD158" s="107"/>
      <c r="AGE158" s="107"/>
      <c r="AGF158" s="107"/>
      <c r="AGG158" s="107"/>
      <c r="AGH158" s="107"/>
      <c r="AGI158" s="107"/>
      <c r="AGJ158" s="107"/>
      <c r="AGK158" s="107"/>
      <c r="AGL158" s="107"/>
      <c r="AGM158" s="107"/>
      <c r="AGN158" s="107"/>
      <c r="AGO158" s="107"/>
      <c r="AGP158" s="107"/>
      <c r="AGQ158" s="107"/>
      <c r="AGR158" s="107"/>
      <c r="AGS158" s="107"/>
      <c r="AGT158" s="107"/>
      <c r="AGU158" s="107"/>
      <c r="AGV158" s="107"/>
      <c r="AGW158" s="107"/>
      <c r="AGX158" s="107"/>
      <c r="AGY158" s="107"/>
      <c r="AGZ158" s="107"/>
      <c r="AHA158" s="107"/>
      <c r="AHB158" s="107"/>
      <c r="AHC158" s="107"/>
      <c r="AHD158" s="107"/>
      <c r="AHE158" s="107"/>
      <c r="AHF158" s="107"/>
      <c r="AHG158" s="107"/>
      <c r="AHH158" s="107"/>
      <c r="AHI158" s="107"/>
      <c r="AHJ158" s="107"/>
      <c r="AHK158" s="107"/>
      <c r="AHL158" s="107"/>
      <c r="AHM158" s="107"/>
      <c r="AHN158" s="107"/>
      <c r="AHO158" s="107"/>
      <c r="AHP158" s="107"/>
      <c r="AHQ158" s="107"/>
      <c r="AHR158" s="107"/>
      <c r="AHS158" s="107"/>
      <c r="AHT158" s="107"/>
      <c r="AHU158" s="107"/>
      <c r="AHV158" s="107"/>
      <c r="AHW158" s="107"/>
      <c r="AHX158" s="107"/>
      <c r="AHY158" s="107"/>
      <c r="AHZ158" s="107"/>
      <c r="AIA158" s="107"/>
      <c r="AIB158" s="107"/>
      <c r="AIC158" s="107"/>
      <c r="AID158" s="107"/>
      <c r="AIE158" s="107"/>
      <c r="AIF158" s="107"/>
      <c r="AIG158" s="107"/>
      <c r="AIH158" s="107"/>
      <c r="AII158" s="107"/>
      <c r="AIJ158" s="107"/>
      <c r="AIK158" s="107"/>
      <c r="AIL158" s="107"/>
      <c r="AIM158" s="107"/>
      <c r="AIN158" s="107"/>
    </row>
    <row r="159" spans="1:924" s="86" customFormat="1" ht="18.75" customHeight="1" x14ac:dyDescent="0.3">
      <c r="A159" s="121"/>
      <c r="B159" s="63">
        <v>353333077536926</v>
      </c>
      <c r="C159" s="64" t="s">
        <v>193</v>
      </c>
      <c r="D159" s="64" t="s">
        <v>227</v>
      </c>
      <c r="E159" s="64" t="s">
        <v>10</v>
      </c>
      <c r="F159" s="78" t="s">
        <v>10</v>
      </c>
      <c r="G159" s="64">
        <f t="shared" si="6"/>
        <v>1</v>
      </c>
      <c r="H159" s="122"/>
      <c r="I159" s="64" t="s">
        <v>12</v>
      </c>
      <c r="J159" s="64">
        <f t="shared" si="12"/>
        <v>0</v>
      </c>
      <c r="K159" s="122"/>
      <c r="L159" s="64" t="s">
        <v>10</v>
      </c>
      <c r="M159" s="64" t="s">
        <v>15</v>
      </c>
      <c r="N159" s="64">
        <f t="shared" si="5"/>
        <v>0</v>
      </c>
      <c r="O159" s="122"/>
      <c r="P159" s="64"/>
      <c r="Q159" s="64"/>
      <c r="R159" s="64" t="s">
        <v>478</v>
      </c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  <c r="DV159" s="107"/>
      <c r="DW159" s="107"/>
      <c r="DX159" s="107"/>
      <c r="DY159" s="107"/>
      <c r="DZ159" s="107"/>
      <c r="EA159" s="107"/>
      <c r="EB159" s="107"/>
      <c r="EC159" s="107"/>
      <c r="ED159" s="107"/>
      <c r="EE159" s="107"/>
      <c r="EF159" s="107"/>
      <c r="EG159" s="107"/>
      <c r="EH159" s="107"/>
      <c r="EI159" s="107"/>
      <c r="EJ159" s="107"/>
      <c r="EK159" s="107"/>
      <c r="EL159" s="107"/>
      <c r="EM159" s="107"/>
      <c r="EN159" s="107"/>
      <c r="EO159" s="107"/>
      <c r="EP159" s="107"/>
      <c r="EQ159" s="107"/>
      <c r="ER159" s="107"/>
      <c r="ES159" s="107"/>
      <c r="ET159" s="107"/>
      <c r="EU159" s="107"/>
      <c r="EV159" s="107"/>
      <c r="EW159" s="107"/>
      <c r="EX159" s="107"/>
      <c r="EY159" s="107"/>
      <c r="EZ159" s="107"/>
      <c r="FA159" s="107"/>
      <c r="FB159" s="107"/>
      <c r="FC159" s="107"/>
      <c r="FD159" s="107"/>
      <c r="FE159" s="107"/>
      <c r="FF159" s="107"/>
      <c r="FG159" s="107"/>
      <c r="FH159" s="107"/>
      <c r="FI159" s="107"/>
      <c r="FJ159" s="107"/>
      <c r="FK159" s="107"/>
      <c r="FL159" s="107"/>
      <c r="FM159" s="107"/>
      <c r="FN159" s="107"/>
      <c r="FO159" s="107"/>
      <c r="FP159" s="107"/>
      <c r="FQ159" s="107"/>
      <c r="FR159" s="107"/>
      <c r="FS159" s="107"/>
      <c r="FT159" s="107"/>
      <c r="FU159" s="107"/>
      <c r="FV159" s="107"/>
      <c r="FW159" s="107"/>
      <c r="FX159" s="107"/>
      <c r="FY159" s="107"/>
      <c r="FZ159" s="107"/>
      <c r="GA159" s="107"/>
      <c r="GB159" s="107"/>
      <c r="GC159" s="107"/>
      <c r="GD159" s="107"/>
      <c r="GE159" s="107"/>
      <c r="GF159" s="107"/>
      <c r="GG159" s="107"/>
      <c r="GH159" s="107"/>
      <c r="GI159" s="107"/>
      <c r="GJ159" s="107"/>
      <c r="GK159" s="107"/>
      <c r="GL159" s="107"/>
      <c r="GM159" s="107"/>
      <c r="GN159" s="107"/>
      <c r="GO159" s="107"/>
      <c r="GP159" s="107"/>
      <c r="GQ159" s="107"/>
      <c r="GR159" s="107"/>
      <c r="GS159" s="107"/>
      <c r="GT159" s="107"/>
      <c r="GU159" s="107"/>
      <c r="GV159" s="107"/>
      <c r="GW159" s="107"/>
      <c r="GX159" s="107"/>
      <c r="GY159" s="107"/>
      <c r="GZ159" s="107"/>
      <c r="HA159" s="107"/>
      <c r="HB159" s="107"/>
      <c r="HC159" s="107"/>
      <c r="HD159" s="107"/>
      <c r="HE159" s="107"/>
      <c r="HF159" s="107"/>
      <c r="HG159" s="107"/>
      <c r="HH159" s="107"/>
      <c r="HI159" s="107"/>
      <c r="HJ159" s="107"/>
      <c r="HK159" s="107"/>
      <c r="HL159" s="107"/>
      <c r="HM159" s="107"/>
      <c r="HN159" s="107"/>
      <c r="HO159" s="107"/>
      <c r="HP159" s="107"/>
      <c r="HQ159" s="107"/>
      <c r="HR159" s="107"/>
      <c r="HS159" s="107"/>
      <c r="HT159" s="107"/>
      <c r="HU159" s="107"/>
      <c r="HV159" s="107"/>
      <c r="HW159" s="107"/>
      <c r="HX159" s="107"/>
      <c r="HY159" s="107"/>
      <c r="HZ159" s="107"/>
      <c r="IA159" s="107"/>
      <c r="IB159" s="107"/>
      <c r="IC159" s="107"/>
      <c r="ID159" s="107"/>
      <c r="IE159" s="107"/>
      <c r="IF159" s="107"/>
      <c r="IG159" s="107"/>
      <c r="IH159" s="107"/>
      <c r="II159" s="107"/>
      <c r="IJ159" s="107"/>
      <c r="IK159" s="107"/>
      <c r="IL159" s="107"/>
      <c r="IM159" s="107"/>
      <c r="IN159" s="107"/>
      <c r="IO159" s="107"/>
      <c r="IP159" s="107"/>
      <c r="IQ159" s="107"/>
      <c r="IR159" s="107"/>
      <c r="IS159" s="107"/>
      <c r="IT159" s="107"/>
      <c r="IU159" s="107"/>
      <c r="IV159" s="107"/>
      <c r="IW159" s="107"/>
      <c r="IX159" s="107"/>
      <c r="IY159" s="107"/>
      <c r="IZ159" s="107"/>
      <c r="JA159" s="107"/>
      <c r="JB159" s="107"/>
      <c r="JC159" s="107"/>
      <c r="JD159" s="107"/>
      <c r="JE159" s="107"/>
      <c r="JF159" s="107"/>
      <c r="JG159" s="107"/>
      <c r="JH159" s="107"/>
      <c r="JI159" s="107"/>
      <c r="JJ159" s="107"/>
      <c r="JK159" s="107"/>
      <c r="JL159" s="107"/>
      <c r="JM159" s="107"/>
      <c r="JN159" s="107"/>
      <c r="JO159" s="107"/>
      <c r="JP159" s="107"/>
      <c r="JQ159" s="107"/>
      <c r="JR159" s="107"/>
      <c r="JS159" s="107"/>
      <c r="JT159" s="107"/>
      <c r="JU159" s="107"/>
      <c r="JV159" s="107"/>
      <c r="JW159" s="107"/>
      <c r="JX159" s="107"/>
      <c r="JY159" s="107"/>
      <c r="JZ159" s="107"/>
      <c r="KA159" s="107"/>
      <c r="KB159" s="107"/>
      <c r="KC159" s="107"/>
      <c r="KD159" s="107"/>
      <c r="KE159" s="107"/>
      <c r="KF159" s="107"/>
      <c r="KG159" s="107"/>
      <c r="KH159" s="107"/>
      <c r="KI159" s="107"/>
      <c r="KJ159" s="107"/>
      <c r="KK159" s="107"/>
      <c r="KL159" s="107"/>
      <c r="KM159" s="107"/>
      <c r="KN159" s="107"/>
      <c r="KO159" s="107"/>
      <c r="KP159" s="107"/>
      <c r="KQ159" s="107"/>
      <c r="KR159" s="107"/>
      <c r="KS159" s="107"/>
      <c r="KT159" s="107"/>
      <c r="KU159" s="107"/>
      <c r="KV159" s="107"/>
      <c r="KW159" s="107"/>
      <c r="KX159" s="107"/>
      <c r="KY159" s="107"/>
      <c r="KZ159" s="107"/>
      <c r="LA159" s="107"/>
      <c r="LB159" s="107"/>
      <c r="LC159" s="107"/>
      <c r="LD159" s="107"/>
      <c r="LE159" s="107"/>
      <c r="LF159" s="107"/>
      <c r="LG159" s="107"/>
      <c r="LH159" s="107"/>
      <c r="LI159" s="107"/>
      <c r="LJ159" s="107"/>
      <c r="LK159" s="107"/>
      <c r="LL159" s="107"/>
      <c r="LM159" s="107"/>
      <c r="LN159" s="107"/>
      <c r="LO159" s="107"/>
      <c r="LP159" s="107"/>
      <c r="LQ159" s="107"/>
      <c r="LR159" s="107"/>
      <c r="LS159" s="107"/>
      <c r="LT159" s="107"/>
      <c r="LU159" s="107"/>
      <c r="LV159" s="107"/>
      <c r="LW159" s="107"/>
      <c r="LX159" s="107"/>
      <c r="LY159" s="107"/>
      <c r="LZ159" s="107"/>
      <c r="MA159" s="107"/>
      <c r="MB159" s="107"/>
      <c r="MC159" s="107"/>
      <c r="MD159" s="107"/>
      <c r="ME159" s="107"/>
      <c r="MF159" s="107"/>
      <c r="MG159" s="107"/>
      <c r="MH159" s="107"/>
      <c r="MI159" s="107"/>
      <c r="MJ159" s="107"/>
      <c r="MK159" s="107"/>
      <c r="ML159" s="107"/>
      <c r="MM159" s="107"/>
      <c r="MN159" s="107"/>
      <c r="MO159" s="107"/>
      <c r="MP159" s="107"/>
      <c r="MQ159" s="107"/>
      <c r="MR159" s="107"/>
      <c r="MS159" s="107"/>
      <c r="MT159" s="107"/>
      <c r="MU159" s="107"/>
      <c r="MV159" s="107"/>
      <c r="MW159" s="107"/>
      <c r="MX159" s="107"/>
      <c r="MY159" s="107"/>
      <c r="MZ159" s="107"/>
      <c r="NA159" s="107"/>
      <c r="NB159" s="107"/>
      <c r="NC159" s="107"/>
      <c r="ND159" s="107"/>
      <c r="NE159" s="107"/>
      <c r="NF159" s="107"/>
      <c r="NG159" s="107"/>
      <c r="NH159" s="107"/>
      <c r="NI159" s="107"/>
      <c r="NJ159" s="107"/>
      <c r="NK159" s="107"/>
      <c r="NL159" s="107"/>
      <c r="NM159" s="107"/>
      <c r="NN159" s="107"/>
      <c r="NO159" s="107"/>
      <c r="NP159" s="107"/>
      <c r="NQ159" s="107"/>
      <c r="NR159" s="107"/>
      <c r="NS159" s="107"/>
      <c r="NT159" s="107"/>
      <c r="NU159" s="107"/>
      <c r="NV159" s="107"/>
      <c r="NW159" s="107"/>
      <c r="NX159" s="107"/>
      <c r="NY159" s="107"/>
      <c r="NZ159" s="107"/>
      <c r="OA159" s="107"/>
      <c r="OB159" s="107"/>
      <c r="OC159" s="107"/>
      <c r="OD159" s="107"/>
      <c r="OE159" s="107"/>
      <c r="OF159" s="107"/>
      <c r="OG159" s="107"/>
      <c r="OH159" s="107"/>
      <c r="OI159" s="107"/>
      <c r="OJ159" s="107"/>
      <c r="OK159" s="107"/>
      <c r="OL159" s="107"/>
      <c r="OM159" s="107"/>
      <c r="ON159" s="107"/>
      <c r="OO159" s="107"/>
      <c r="OP159" s="107"/>
      <c r="OQ159" s="107"/>
      <c r="OR159" s="107"/>
      <c r="OS159" s="107"/>
      <c r="OT159" s="107"/>
      <c r="OU159" s="107"/>
      <c r="OV159" s="107"/>
      <c r="OW159" s="107"/>
      <c r="OX159" s="107"/>
      <c r="OY159" s="107"/>
      <c r="OZ159" s="107"/>
      <c r="PA159" s="107"/>
      <c r="PB159" s="107"/>
      <c r="PC159" s="107"/>
      <c r="PD159" s="107"/>
      <c r="PE159" s="107"/>
      <c r="PF159" s="107"/>
      <c r="PG159" s="107"/>
      <c r="PH159" s="107"/>
      <c r="PI159" s="107"/>
      <c r="PJ159" s="107"/>
      <c r="PK159" s="107"/>
      <c r="PL159" s="107"/>
      <c r="PM159" s="107"/>
      <c r="PN159" s="107"/>
      <c r="PO159" s="107"/>
      <c r="PP159" s="107"/>
      <c r="PQ159" s="107"/>
      <c r="PR159" s="107"/>
      <c r="PS159" s="107"/>
      <c r="PT159" s="107"/>
      <c r="PU159" s="107"/>
      <c r="PV159" s="107"/>
      <c r="PW159" s="107"/>
      <c r="PX159" s="107"/>
      <c r="PY159" s="107"/>
      <c r="PZ159" s="107"/>
      <c r="QA159" s="107"/>
      <c r="QB159" s="107"/>
      <c r="QC159" s="107"/>
      <c r="QD159" s="107"/>
      <c r="QE159" s="107"/>
      <c r="QF159" s="107"/>
      <c r="QG159" s="107"/>
      <c r="QH159" s="107"/>
      <c r="QI159" s="107"/>
      <c r="QJ159" s="107"/>
      <c r="QK159" s="107"/>
      <c r="QL159" s="107"/>
      <c r="QM159" s="107"/>
      <c r="QN159" s="107"/>
      <c r="QO159" s="107"/>
      <c r="QP159" s="107"/>
      <c r="QQ159" s="107"/>
      <c r="QR159" s="107"/>
      <c r="QS159" s="107"/>
      <c r="QT159" s="107"/>
      <c r="QU159" s="107"/>
      <c r="QV159" s="107"/>
      <c r="QW159" s="107"/>
      <c r="QX159" s="107"/>
      <c r="QY159" s="107"/>
      <c r="QZ159" s="107"/>
      <c r="RA159" s="107"/>
      <c r="RB159" s="107"/>
      <c r="RC159" s="107"/>
      <c r="RD159" s="107"/>
      <c r="RE159" s="107"/>
      <c r="RF159" s="107"/>
      <c r="RG159" s="107"/>
      <c r="RH159" s="107"/>
      <c r="RI159" s="107"/>
      <c r="RJ159" s="107"/>
      <c r="RK159" s="107"/>
      <c r="RL159" s="107"/>
      <c r="RM159" s="107"/>
      <c r="RN159" s="107"/>
      <c r="RO159" s="107"/>
      <c r="RP159" s="107"/>
      <c r="RQ159" s="107"/>
      <c r="RR159" s="107"/>
      <c r="RS159" s="107"/>
      <c r="RT159" s="107"/>
      <c r="RU159" s="107"/>
      <c r="RV159" s="107"/>
      <c r="RW159" s="107"/>
      <c r="RX159" s="107"/>
      <c r="RY159" s="107"/>
      <c r="RZ159" s="107"/>
      <c r="SA159" s="107"/>
      <c r="SB159" s="107"/>
      <c r="SC159" s="107"/>
      <c r="SD159" s="107"/>
      <c r="SE159" s="107"/>
      <c r="SF159" s="107"/>
      <c r="SG159" s="107"/>
      <c r="SH159" s="107"/>
      <c r="SI159" s="107"/>
      <c r="SJ159" s="107"/>
      <c r="SK159" s="107"/>
      <c r="SL159" s="107"/>
      <c r="SM159" s="107"/>
      <c r="SN159" s="107"/>
      <c r="SO159" s="107"/>
      <c r="SP159" s="107"/>
      <c r="SQ159" s="107"/>
      <c r="SR159" s="107"/>
      <c r="SS159" s="107"/>
      <c r="ST159" s="107"/>
      <c r="SU159" s="107"/>
      <c r="SV159" s="107"/>
      <c r="SW159" s="107"/>
      <c r="SX159" s="107"/>
      <c r="SY159" s="107"/>
      <c r="SZ159" s="107"/>
      <c r="TA159" s="107"/>
      <c r="TB159" s="107"/>
      <c r="TC159" s="107"/>
      <c r="TD159" s="107"/>
      <c r="TE159" s="107"/>
      <c r="TF159" s="107"/>
      <c r="TG159" s="107"/>
      <c r="TH159" s="107"/>
      <c r="TI159" s="107"/>
      <c r="TJ159" s="107"/>
      <c r="TK159" s="107"/>
      <c r="TL159" s="107"/>
      <c r="TM159" s="107"/>
      <c r="TN159" s="107"/>
      <c r="TO159" s="107"/>
      <c r="TP159" s="107"/>
      <c r="TQ159" s="107"/>
      <c r="TR159" s="107"/>
      <c r="TS159" s="107"/>
      <c r="TT159" s="107"/>
      <c r="TU159" s="107"/>
      <c r="TV159" s="107"/>
      <c r="TW159" s="107"/>
      <c r="TX159" s="107"/>
      <c r="TY159" s="107"/>
      <c r="TZ159" s="107"/>
      <c r="UA159" s="107"/>
      <c r="UB159" s="107"/>
      <c r="UC159" s="107"/>
      <c r="UD159" s="107"/>
      <c r="UE159" s="107"/>
      <c r="UF159" s="107"/>
      <c r="UG159" s="107"/>
      <c r="UH159" s="107"/>
      <c r="UI159" s="107"/>
      <c r="UJ159" s="107"/>
      <c r="UK159" s="107"/>
      <c r="UL159" s="107"/>
      <c r="UM159" s="107"/>
      <c r="UN159" s="107"/>
      <c r="UO159" s="107"/>
      <c r="UP159" s="107"/>
      <c r="UQ159" s="107"/>
      <c r="UR159" s="107"/>
      <c r="US159" s="107"/>
      <c r="UT159" s="107"/>
      <c r="UU159" s="107"/>
      <c r="UV159" s="107"/>
      <c r="UW159" s="107"/>
      <c r="UX159" s="107"/>
      <c r="UY159" s="107"/>
      <c r="UZ159" s="107"/>
      <c r="VA159" s="107"/>
      <c r="VB159" s="107"/>
      <c r="VC159" s="107"/>
      <c r="VD159" s="107"/>
      <c r="VE159" s="107"/>
      <c r="VF159" s="107"/>
      <c r="VG159" s="107"/>
      <c r="VH159" s="107"/>
      <c r="VI159" s="107"/>
      <c r="VJ159" s="107"/>
      <c r="VK159" s="107"/>
      <c r="VL159" s="107"/>
      <c r="VM159" s="107"/>
      <c r="VN159" s="107"/>
      <c r="VO159" s="107"/>
      <c r="VP159" s="107"/>
      <c r="VQ159" s="107"/>
      <c r="VR159" s="107"/>
      <c r="VS159" s="107"/>
      <c r="VT159" s="107"/>
      <c r="VU159" s="107"/>
      <c r="VV159" s="107"/>
      <c r="VW159" s="107"/>
      <c r="VX159" s="107"/>
      <c r="VY159" s="107"/>
      <c r="VZ159" s="107"/>
      <c r="WA159" s="107"/>
      <c r="WB159" s="107"/>
      <c r="WC159" s="107"/>
      <c r="WD159" s="107"/>
      <c r="WE159" s="107"/>
      <c r="WF159" s="107"/>
      <c r="WG159" s="107"/>
      <c r="WH159" s="107"/>
      <c r="WI159" s="107"/>
      <c r="WJ159" s="107"/>
      <c r="WK159" s="107"/>
      <c r="WL159" s="107"/>
      <c r="WM159" s="107"/>
      <c r="WN159" s="107"/>
      <c r="WO159" s="107"/>
      <c r="WP159" s="107"/>
      <c r="WQ159" s="107"/>
      <c r="WR159" s="107"/>
      <c r="WS159" s="107"/>
      <c r="WT159" s="107"/>
      <c r="WU159" s="107"/>
      <c r="WV159" s="107"/>
      <c r="WW159" s="107"/>
      <c r="WX159" s="107"/>
      <c r="WY159" s="107"/>
      <c r="WZ159" s="107"/>
      <c r="XA159" s="107"/>
      <c r="XB159" s="107"/>
      <c r="XC159" s="107"/>
      <c r="XD159" s="107"/>
      <c r="XE159" s="107"/>
      <c r="XF159" s="107"/>
      <c r="XG159" s="107"/>
      <c r="XH159" s="107"/>
      <c r="XI159" s="107"/>
      <c r="XJ159" s="107"/>
      <c r="XK159" s="107"/>
      <c r="XL159" s="107"/>
      <c r="XM159" s="107"/>
      <c r="XN159" s="107"/>
      <c r="XO159" s="107"/>
      <c r="XP159" s="107"/>
      <c r="XQ159" s="107"/>
      <c r="XR159" s="107"/>
      <c r="XS159" s="107"/>
      <c r="XT159" s="107"/>
      <c r="XU159" s="107"/>
      <c r="XV159" s="107"/>
      <c r="XW159" s="107"/>
      <c r="XX159" s="107"/>
      <c r="XY159" s="107"/>
      <c r="XZ159" s="107"/>
      <c r="YA159" s="107"/>
      <c r="YB159" s="107"/>
      <c r="YC159" s="107"/>
      <c r="YD159" s="107"/>
      <c r="YE159" s="107"/>
      <c r="YF159" s="107"/>
      <c r="YG159" s="107"/>
      <c r="YH159" s="107"/>
      <c r="YI159" s="107"/>
      <c r="YJ159" s="107"/>
      <c r="YK159" s="107"/>
      <c r="YL159" s="107"/>
      <c r="YM159" s="107"/>
      <c r="YN159" s="107"/>
      <c r="YO159" s="107"/>
      <c r="YP159" s="107"/>
      <c r="YQ159" s="107"/>
      <c r="YR159" s="107"/>
      <c r="YS159" s="107"/>
      <c r="YT159" s="107"/>
      <c r="YU159" s="107"/>
      <c r="YV159" s="107"/>
      <c r="YW159" s="107"/>
      <c r="YX159" s="107"/>
      <c r="YY159" s="107"/>
      <c r="YZ159" s="107"/>
      <c r="ZA159" s="107"/>
      <c r="ZB159" s="107"/>
      <c r="ZC159" s="107"/>
      <c r="ZD159" s="107"/>
      <c r="ZE159" s="107"/>
      <c r="ZF159" s="107"/>
      <c r="ZG159" s="107"/>
      <c r="ZH159" s="107"/>
      <c r="ZI159" s="107"/>
      <c r="ZJ159" s="107"/>
      <c r="ZK159" s="107"/>
      <c r="ZL159" s="107"/>
      <c r="ZM159" s="107"/>
      <c r="ZN159" s="107"/>
      <c r="ZO159" s="107"/>
      <c r="ZP159" s="107"/>
      <c r="ZQ159" s="107"/>
      <c r="ZR159" s="107"/>
      <c r="ZS159" s="107"/>
      <c r="ZT159" s="107"/>
      <c r="ZU159" s="107"/>
      <c r="ZV159" s="107"/>
      <c r="ZW159" s="107"/>
      <c r="ZX159" s="107"/>
      <c r="ZY159" s="107"/>
      <c r="ZZ159" s="107"/>
      <c r="AAA159" s="107"/>
      <c r="AAB159" s="107"/>
      <c r="AAC159" s="107"/>
      <c r="AAD159" s="107"/>
      <c r="AAE159" s="107"/>
      <c r="AAF159" s="107"/>
      <c r="AAG159" s="107"/>
      <c r="AAH159" s="107"/>
      <c r="AAI159" s="107"/>
      <c r="AAJ159" s="107"/>
      <c r="AAK159" s="107"/>
      <c r="AAL159" s="107"/>
      <c r="AAM159" s="107"/>
      <c r="AAN159" s="107"/>
      <c r="AAO159" s="107"/>
      <c r="AAP159" s="107"/>
      <c r="AAQ159" s="107"/>
      <c r="AAR159" s="107"/>
      <c r="AAS159" s="107"/>
      <c r="AAT159" s="107"/>
      <c r="AAU159" s="107"/>
      <c r="AAV159" s="107"/>
      <c r="AAW159" s="107"/>
      <c r="AAX159" s="107"/>
      <c r="AAY159" s="107"/>
      <c r="AAZ159" s="107"/>
      <c r="ABA159" s="107"/>
      <c r="ABB159" s="107"/>
      <c r="ABC159" s="107"/>
      <c r="ABD159" s="107"/>
      <c r="ABE159" s="107"/>
      <c r="ABF159" s="107"/>
      <c r="ABG159" s="107"/>
      <c r="ABH159" s="107"/>
      <c r="ABI159" s="107"/>
      <c r="ABJ159" s="107"/>
      <c r="ABK159" s="107"/>
      <c r="ABL159" s="107"/>
      <c r="ABM159" s="107"/>
      <c r="ABN159" s="107"/>
      <c r="ABO159" s="107"/>
      <c r="ABP159" s="107"/>
      <c r="ABQ159" s="107"/>
      <c r="ABR159" s="107"/>
      <c r="ABS159" s="107"/>
      <c r="ABT159" s="107"/>
      <c r="ABU159" s="107"/>
      <c r="ABV159" s="107"/>
      <c r="ABW159" s="107"/>
      <c r="ABX159" s="107"/>
      <c r="ABY159" s="107"/>
      <c r="ABZ159" s="107"/>
      <c r="ACA159" s="107"/>
      <c r="ACB159" s="107"/>
      <c r="ACC159" s="107"/>
      <c r="ACD159" s="107"/>
      <c r="ACE159" s="107"/>
      <c r="ACF159" s="107"/>
      <c r="ACG159" s="107"/>
      <c r="ACH159" s="107"/>
      <c r="ACI159" s="107"/>
      <c r="ACJ159" s="107"/>
      <c r="ACK159" s="107"/>
      <c r="ACL159" s="107"/>
      <c r="ACM159" s="107"/>
      <c r="ACN159" s="107"/>
      <c r="ACO159" s="107"/>
      <c r="ACP159" s="107"/>
      <c r="ACQ159" s="107"/>
      <c r="ACR159" s="107"/>
      <c r="ACS159" s="107"/>
      <c r="ACT159" s="107"/>
      <c r="ACU159" s="107"/>
      <c r="ACV159" s="107"/>
      <c r="ACW159" s="107"/>
      <c r="ACX159" s="107"/>
      <c r="ACY159" s="107"/>
      <c r="ACZ159" s="107"/>
      <c r="ADA159" s="107"/>
      <c r="ADB159" s="107"/>
      <c r="ADC159" s="107"/>
      <c r="ADD159" s="107"/>
      <c r="ADE159" s="107"/>
      <c r="ADF159" s="107"/>
      <c r="ADG159" s="107"/>
      <c r="ADH159" s="107"/>
      <c r="ADI159" s="107"/>
      <c r="ADJ159" s="107"/>
      <c r="ADK159" s="107"/>
      <c r="ADL159" s="107"/>
      <c r="ADM159" s="107"/>
      <c r="ADN159" s="107"/>
      <c r="ADO159" s="107"/>
      <c r="ADP159" s="107"/>
      <c r="ADQ159" s="107"/>
      <c r="ADR159" s="107"/>
      <c r="ADS159" s="107"/>
      <c r="ADT159" s="107"/>
      <c r="ADU159" s="107"/>
      <c r="ADV159" s="107"/>
      <c r="ADW159" s="107"/>
      <c r="ADX159" s="107"/>
      <c r="ADY159" s="107"/>
      <c r="ADZ159" s="107"/>
      <c r="AEA159" s="107"/>
      <c r="AEB159" s="107"/>
      <c r="AEC159" s="107"/>
      <c r="AED159" s="107"/>
      <c r="AEE159" s="107"/>
      <c r="AEF159" s="107"/>
      <c r="AEG159" s="107"/>
      <c r="AEH159" s="107"/>
      <c r="AEI159" s="107"/>
      <c r="AEJ159" s="107"/>
      <c r="AEK159" s="107"/>
      <c r="AEL159" s="107"/>
      <c r="AEM159" s="107"/>
      <c r="AEN159" s="107"/>
      <c r="AEO159" s="107"/>
      <c r="AEP159" s="107"/>
      <c r="AEQ159" s="107"/>
      <c r="AER159" s="107"/>
      <c r="AES159" s="107"/>
      <c r="AET159" s="107"/>
      <c r="AEU159" s="107"/>
      <c r="AEV159" s="107"/>
      <c r="AEW159" s="107"/>
      <c r="AEX159" s="107"/>
      <c r="AEY159" s="107"/>
      <c r="AEZ159" s="107"/>
      <c r="AFA159" s="107"/>
      <c r="AFB159" s="107"/>
      <c r="AFC159" s="107"/>
      <c r="AFD159" s="107"/>
      <c r="AFE159" s="107"/>
      <c r="AFF159" s="107"/>
      <c r="AFG159" s="107"/>
      <c r="AFH159" s="107"/>
      <c r="AFI159" s="107"/>
      <c r="AFJ159" s="107"/>
      <c r="AFK159" s="107"/>
      <c r="AFL159" s="107"/>
      <c r="AFM159" s="107"/>
      <c r="AFN159" s="107"/>
      <c r="AFO159" s="107"/>
      <c r="AFP159" s="107"/>
      <c r="AFQ159" s="107"/>
      <c r="AFR159" s="107"/>
      <c r="AFS159" s="107"/>
      <c r="AFT159" s="107"/>
      <c r="AFU159" s="107"/>
      <c r="AFV159" s="107"/>
      <c r="AFW159" s="107"/>
      <c r="AFX159" s="107"/>
      <c r="AFY159" s="107"/>
      <c r="AFZ159" s="107"/>
      <c r="AGA159" s="107"/>
      <c r="AGB159" s="107"/>
      <c r="AGC159" s="107"/>
      <c r="AGD159" s="107"/>
      <c r="AGE159" s="107"/>
      <c r="AGF159" s="107"/>
      <c r="AGG159" s="107"/>
      <c r="AGH159" s="107"/>
      <c r="AGI159" s="107"/>
      <c r="AGJ159" s="107"/>
      <c r="AGK159" s="107"/>
      <c r="AGL159" s="107"/>
      <c r="AGM159" s="107"/>
      <c r="AGN159" s="107"/>
      <c r="AGO159" s="107"/>
      <c r="AGP159" s="107"/>
      <c r="AGQ159" s="107"/>
      <c r="AGR159" s="107"/>
      <c r="AGS159" s="107"/>
      <c r="AGT159" s="107"/>
      <c r="AGU159" s="107"/>
      <c r="AGV159" s="107"/>
      <c r="AGW159" s="107"/>
      <c r="AGX159" s="107"/>
      <c r="AGY159" s="107"/>
      <c r="AGZ159" s="107"/>
      <c r="AHA159" s="107"/>
      <c r="AHB159" s="107"/>
      <c r="AHC159" s="107"/>
      <c r="AHD159" s="107"/>
      <c r="AHE159" s="107"/>
      <c r="AHF159" s="107"/>
      <c r="AHG159" s="107"/>
      <c r="AHH159" s="107"/>
      <c r="AHI159" s="107"/>
      <c r="AHJ159" s="107"/>
      <c r="AHK159" s="107"/>
      <c r="AHL159" s="107"/>
      <c r="AHM159" s="107"/>
      <c r="AHN159" s="107"/>
      <c r="AHO159" s="107"/>
      <c r="AHP159" s="107"/>
      <c r="AHQ159" s="107"/>
      <c r="AHR159" s="107"/>
      <c r="AHS159" s="107"/>
      <c r="AHT159" s="107"/>
      <c r="AHU159" s="107"/>
      <c r="AHV159" s="107"/>
      <c r="AHW159" s="107"/>
      <c r="AHX159" s="107"/>
      <c r="AHY159" s="107"/>
      <c r="AHZ159" s="107"/>
      <c r="AIA159" s="107"/>
      <c r="AIB159" s="107"/>
      <c r="AIC159" s="107"/>
      <c r="AID159" s="107"/>
      <c r="AIE159" s="107"/>
      <c r="AIF159" s="107"/>
      <c r="AIG159" s="107"/>
      <c r="AIH159" s="107"/>
      <c r="AII159" s="107"/>
      <c r="AIJ159" s="107"/>
      <c r="AIK159" s="107"/>
      <c r="AIL159" s="107"/>
      <c r="AIM159" s="107"/>
      <c r="AIN159" s="107"/>
    </row>
    <row r="160" spans="1:924" s="86" customFormat="1" ht="18.75" customHeight="1" x14ac:dyDescent="0.3">
      <c r="A160" s="121"/>
      <c r="B160" s="63">
        <v>353330075327993</v>
      </c>
      <c r="C160" s="64" t="s">
        <v>193</v>
      </c>
      <c r="D160" s="64" t="s">
        <v>227</v>
      </c>
      <c r="E160" s="64" t="s">
        <v>10</v>
      </c>
      <c r="F160" s="78" t="s">
        <v>15</v>
      </c>
      <c r="G160" s="64">
        <f t="shared" si="6"/>
        <v>0</v>
      </c>
      <c r="H160" s="122"/>
      <c r="I160" s="64" t="s">
        <v>10</v>
      </c>
      <c r="J160" s="64">
        <f t="shared" si="12"/>
        <v>0</v>
      </c>
      <c r="K160" s="122"/>
      <c r="L160" s="64" t="s">
        <v>15</v>
      </c>
      <c r="M160" s="64" t="s">
        <v>36</v>
      </c>
      <c r="N160" s="64">
        <f t="shared" si="5"/>
        <v>0</v>
      </c>
      <c r="O160" s="122"/>
      <c r="P160" s="64"/>
      <c r="Q160" s="64"/>
      <c r="R160" s="64" t="s">
        <v>479</v>
      </c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107"/>
      <c r="CU160" s="107"/>
      <c r="CV160" s="107"/>
      <c r="CW160" s="107"/>
      <c r="CX160" s="107"/>
      <c r="CY160" s="107"/>
      <c r="CZ160" s="107"/>
      <c r="DA160" s="107"/>
      <c r="DB160" s="107"/>
      <c r="DC160" s="107"/>
      <c r="DD160" s="107"/>
      <c r="DE160" s="107"/>
      <c r="DF160" s="107"/>
      <c r="DG160" s="107"/>
      <c r="DH160" s="107"/>
      <c r="DI160" s="107"/>
      <c r="DJ160" s="107"/>
      <c r="DK160" s="107"/>
      <c r="DL160" s="107"/>
      <c r="DM160" s="107"/>
      <c r="DN160" s="107"/>
      <c r="DO160" s="107"/>
      <c r="DP160" s="107"/>
      <c r="DQ160" s="107"/>
      <c r="DR160" s="107"/>
      <c r="DS160" s="107"/>
      <c r="DT160" s="107"/>
      <c r="DU160" s="107"/>
      <c r="DV160" s="107"/>
      <c r="DW160" s="107"/>
      <c r="DX160" s="107"/>
      <c r="DY160" s="107"/>
      <c r="DZ160" s="107"/>
      <c r="EA160" s="107"/>
      <c r="EB160" s="107"/>
      <c r="EC160" s="107"/>
      <c r="ED160" s="107"/>
      <c r="EE160" s="107"/>
      <c r="EF160" s="107"/>
      <c r="EG160" s="107"/>
      <c r="EH160" s="107"/>
      <c r="EI160" s="107"/>
      <c r="EJ160" s="107"/>
      <c r="EK160" s="107"/>
      <c r="EL160" s="107"/>
      <c r="EM160" s="107"/>
      <c r="EN160" s="107"/>
      <c r="EO160" s="107"/>
      <c r="EP160" s="107"/>
      <c r="EQ160" s="107"/>
      <c r="ER160" s="107"/>
      <c r="ES160" s="107"/>
      <c r="ET160" s="107"/>
      <c r="EU160" s="107"/>
      <c r="EV160" s="107"/>
      <c r="EW160" s="107"/>
      <c r="EX160" s="107"/>
      <c r="EY160" s="107"/>
      <c r="EZ160" s="107"/>
      <c r="FA160" s="107"/>
      <c r="FB160" s="107"/>
      <c r="FC160" s="107"/>
      <c r="FD160" s="107"/>
      <c r="FE160" s="107"/>
      <c r="FF160" s="107"/>
      <c r="FG160" s="107"/>
      <c r="FH160" s="107"/>
      <c r="FI160" s="107"/>
      <c r="FJ160" s="107"/>
      <c r="FK160" s="107"/>
      <c r="FL160" s="107"/>
      <c r="FM160" s="107"/>
      <c r="FN160" s="107"/>
      <c r="FO160" s="107"/>
      <c r="FP160" s="107"/>
      <c r="FQ160" s="107"/>
      <c r="FR160" s="107"/>
      <c r="FS160" s="107"/>
      <c r="FT160" s="107"/>
      <c r="FU160" s="107"/>
      <c r="FV160" s="107"/>
      <c r="FW160" s="107"/>
      <c r="FX160" s="107"/>
      <c r="FY160" s="107"/>
      <c r="FZ160" s="107"/>
      <c r="GA160" s="107"/>
      <c r="GB160" s="107"/>
      <c r="GC160" s="107"/>
      <c r="GD160" s="107"/>
      <c r="GE160" s="107"/>
      <c r="GF160" s="107"/>
      <c r="GG160" s="107"/>
      <c r="GH160" s="107"/>
      <c r="GI160" s="107"/>
      <c r="GJ160" s="107"/>
      <c r="GK160" s="107"/>
      <c r="GL160" s="107"/>
      <c r="GM160" s="107"/>
      <c r="GN160" s="107"/>
      <c r="GO160" s="107"/>
      <c r="GP160" s="107"/>
      <c r="GQ160" s="107"/>
      <c r="GR160" s="107"/>
      <c r="GS160" s="107"/>
      <c r="GT160" s="107"/>
      <c r="GU160" s="107"/>
      <c r="GV160" s="107"/>
      <c r="GW160" s="107"/>
      <c r="GX160" s="107"/>
      <c r="GY160" s="107"/>
      <c r="GZ160" s="107"/>
      <c r="HA160" s="107"/>
      <c r="HB160" s="107"/>
      <c r="HC160" s="107"/>
      <c r="HD160" s="107"/>
      <c r="HE160" s="107"/>
      <c r="HF160" s="107"/>
      <c r="HG160" s="107"/>
      <c r="HH160" s="107"/>
      <c r="HI160" s="107"/>
      <c r="HJ160" s="107"/>
      <c r="HK160" s="107"/>
      <c r="HL160" s="107"/>
      <c r="HM160" s="107"/>
      <c r="HN160" s="107"/>
      <c r="HO160" s="107"/>
      <c r="HP160" s="107"/>
      <c r="HQ160" s="107"/>
      <c r="HR160" s="107"/>
      <c r="HS160" s="107"/>
      <c r="HT160" s="107"/>
      <c r="HU160" s="107"/>
      <c r="HV160" s="107"/>
      <c r="HW160" s="107"/>
      <c r="HX160" s="107"/>
      <c r="HY160" s="107"/>
      <c r="HZ160" s="107"/>
      <c r="IA160" s="107"/>
      <c r="IB160" s="107"/>
      <c r="IC160" s="107"/>
      <c r="ID160" s="107"/>
      <c r="IE160" s="107"/>
      <c r="IF160" s="107"/>
      <c r="IG160" s="107"/>
      <c r="IH160" s="107"/>
      <c r="II160" s="107"/>
      <c r="IJ160" s="107"/>
      <c r="IK160" s="107"/>
      <c r="IL160" s="107"/>
      <c r="IM160" s="107"/>
      <c r="IN160" s="107"/>
      <c r="IO160" s="107"/>
      <c r="IP160" s="107"/>
      <c r="IQ160" s="107"/>
      <c r="IR160" s="107"/>
      <c r="IS160" s="107"/>
      <c r="IT160" s="107"/>
      <c r="IU160" s="107"/>
      <c r="IV160" s="107"/>
      <c r="IW160" s="107"/>
      <c r="IX160" s="107"/>
      <c r="IY160" s="107"/>
      <c r="IZ160" s="107"/>
      <c r="JA160" s="107"/>
      <c r="JB160" s="107"/>
      <c r="JC160" s="107"/>
      <c r="JD160" s="107"/>
      <c r="JE160" s="107"/>
      <c r="JF160" s="107"/>
      <c r="JG160" s="107"/>
      <c r="JH160" s="107"/>
      <c r="JI160" s="107"/>
      <c r="JJ160" s="107"/>
      <c r="JK160" s="107"/>
      <c r="JL160" s="107"/>
      <c r="JM160" s="107"/>
      <c r="JN160" s="107"/>
      <c r="JO160" s="107"/>
      <c r="JP160" s="107"/>
      <c r="JQ160" s="107"/>
      <c r="JR160" s="107"/>
      <c r="JS160" s="107"/>
      <c r="JT160" s="107"/>
      <c r="JU160" s="107"/>
      <c r="JV160" s="107"/>
      <c r="JW160" s="107"/>
      <c r="JX160" s="107"/>
      <c r="JY160" s="107"/>
      <c r="JZ160" s="107"/>
      <c r="KA160" s="107"/>
      <c r="KB160" s="107"/>
      <c r="KC160" s="107"/>
      <c r="KD160" s="107"/>
      <c r="KE160" s="107"/>
      <c r="KF160" s="107"/>
      <c r="KG160" s="107"/>
      <c r="KH160" s="107"/>
      <c r="KI160" s="107"/>
      <c r="KJ160" s="107"/>
      <c r="KK160" s="107"/>
      <c r="KL160" s="107"/>
      <c r="KM160" s="107"/>
      <c r="KN160" s="107"/>
      <c r="KO160" s="107"/>
      <c r="KP160" s="107"/>
      <c r="KQ160" s="107"/>
      <c r="KR160" s="107"/>
      <c r="KS160" s="107"/>
      <c r="KT160" s="107"/>
      <c r="KU160" s="107"/>
      <c r="KV160" s="107"/>
      <c r="KW160" s="107"/>
      <c r="KX160" s="107"/>
      <c r="KY160" s="107"/>
      <c r="KZ160" s="107"/>
      <c r="LA160" s="107"/>
      <c r="LB160" s="107"/>
      <c r="LC160" s="107"/>
      <c r="LD160" s="107"/>
      <c r="LE160" s="107"/>
      <c r="LF160" s="107"/>
      <c r="LG160" s="107"/>
      <c r="LH160" s="107"/>
      <c r="LI160" s="107"/>
      <c r="LJ160" s="107"/>
      <c r="LK160" s="107"/>
      <c r="LL160" s="107"/>
      <c r="LM160" s="107"/>
      <c r="LN160" s="107"/>
      <c r="LO160" s="107"/>
      <c r="LP160" s="107"/>
      <c r="LQ160" s="107"/>
      <c r="LR160" s="107"/>
      <c r="LS160" s="107"/>
      <c r="LT160" s="107"/>
      <c r="LU160" s="107"/>
      <c r="LV160" s="107"/>
      <c r="LW160" s="107"/>
      <c r="LX160" s="107"/>
      <c r="LY160" s="107"/>
      <c r="LZ160" s="107"/>
      <c r="MA160" s="107"/>
      <c r="MB160" s="107"/>
      <c r="MC160" s="107"/>
      <c r="MD160" s="107"/>
      <c r="ME160" s="107"/>
      <c r="MF160" s="107"/>
      <c r="MG160" s="107"/>
      <c r="MH160" s="107"/>
      <c r="MI160" s="107"/>
      <c r="MJ160" s="107"/>
      <c r="MK160" s="107"/>
      <c r="ML160" s="107"/>
      <c r="MM160" s="107"/>
      <c r="MN160" s="107"/>
      <c r="MO160" s="107"/>
      <c r="MP160" s="107"/>
      <c r="MQ160" s="107"/>
      <c r="MR160" s="107"/>
      <c r="MS160" s="107"/>
      <c r="MT160" s="107"/>
      <c r="MU160" s="107"/>
      <c r="MV160" s="107"/>
      <c r="MW160" s="107"/>
      <c r="MX160" s="107"/>
      <c r="MY160" s="107"/>
      <c r="MZ160" s="107"/>
      <c r="NA160" s="107"/>
      <c r="NB160" s="107"/>
      <c r="NC160" s="107"/>
      <c r="ND160" s="107"/>
      <c r="NE160" s="107"/>
      <c r="NF160" s="107"/>
      <c r="NG160" s="107"/>
      <c r="NH160" s="107"/>
      <c r="NI160" s="107"/>
      <c r="NJ160" s="107"/>
      <c r="NK160" s="107"/>
      <c r="NL160" s="107"/>
      <c r="NM160" s="107"/>
      <c r="NN160" s="107"/>
      <c r="NO160" s="107"/>
      <c r="NP160" s="107"/>
      <c r="NQ160" s="107"/>
      <c r="NR160" s="107"/>
      <c r="NS160" s="107"/>
      <c r="NT160" s="107"/>
      <c r="NU160" s="107"/>
      <c r="NV160" s="107"/>
      <c r="NW160" s="107"/>
      <c r="NX160" s="107"/>
      <c r="NY160" s="107"/>
      <c r="NZ160" s="107"/>
      <c r="OA160" s="107"/>
      <c r="OB160" s="107"/>
      <c r="OC160" s="107"/>
      <c r="OD160" s="107"/>
      <c r="OE160" s="107"/>
      <c r="OF160" s="107"/>
      <c r="OG160" s="107"/>
      <c r="OH160" s="107"/>
      <c r="OI160" s="107"/>
      <c r="OJ160" s="107"/>
      <c r="OK160" s="107"/>
      <c r="OL160" s="107"/>
      <c r="OM160" s="107"/>
      <c r="ON160" s="107"/>
      <c r="OO160" s="107"/>
      <c r="OP160" s="107"/>
      <c r="OQ160" s="107"/>
      <c r="OR160" s="107"/>
      <c r="OS160" s="107"/>
      <c r="OT160" s="107"/>
      <c r="OU160" s="107"/>
      <c r="OV160" s="107"/>
      <c r="OW160" s="107"/>
      <c r="OX160" s="107"/>
      <c r="OY160" s="107"/>
      <c r="OZ160" s="107"/>
      <c r="PA160" s="107"/>
      <c r="PB160" s="107"/>
      <c r="PC160" s="107"/>
      <c r="PD160" s="107"/>
      <c r="PE160" s="107"/>
      <c r="PF160" s="107"/>
      <c r="PG160" s="107"/>
      <c r="PH160" s="107"/>
      <c r="PI160" s="107"/>
      <c r="PJ160" s="107"/>
      <c r="PK160" s="107"/>
      <c r="PL160" s="107"/>
      <c r="PM160" s="107"/>
      <c r="PN160" s="107"/>
      <c r="PO160" s="107"/>
      <c r="PP160" s="107"/>
      <c r="PQ160" s="107"/>
      <c r="PR160" s="107"/>
      <c r="PS160" s="107"/>
      <c r="PT160" s="107"/>
      <c r="PU160" s="107"/>
      <c r="PV160" s="107"/>
      <c r="PW160" s="107"/>
      <c r="PX160" s="107"/>
      <c r="PY160" s="107"/>
      <c r="PZ160" s="107"/>
      <c r="QA160" s="107"/>
      <c r="QB160" s="107"/>
      <c r="QC160" s="107"/>
      <c r="QD160" s="107"/>
      <c r="QE160" s="107"/>
      <c r="QF160" s="107"/>
      <c r="QG160" s="107"/>
      <c r="QH160" s="107"/>
      <c r="QI160" s="107"/>
      <c r="QJ160" s="107"/>
      <c r="QK160" s="107"/>
      <c r="QL160" s="107"/>
      <c r="QM160" s="107"/>
      <c r="QN160" s="107"/>
      <c r="QO160" s="107"/>
      <c r="QP160" s="107"/>
      <c r="QQ160" s="107"/>
      <c r="QR160" s="107"/>
      <c r="QS160" s="107"/>
      <c r="QT160" s="107"/>
      <c r="QU160" s="107"/>
      <c r="QV160" s="107"/>
      <c r="QW160" s="107"/>
      <c r="QX160" s="107"/>
      <c r="QY160" s="107"/>
      <c r="QZ160" s="107"/>
      <c r="RA160" s="107"/>
      <c r="RB160" s="107"/>
      <c r="RC160" s="107"/>
      <c r="RD160" s="107"/>
      <c r="RE160" s="107"/>
      <c r="RF160" s="107"/>
      <c r="RG160" s="107"/>
      <c r="RH160" s="107"/>
      <c r="RI160" s="107"/>
      <c r="RJ160" s="107"/>
      <c r="RK160" s="107"/>
      <c r="RL160" s="107"/>
      <c r="RM160" s="107"/>
      <c r="RN160" s="107"/>
      <c r="RO160" s="107"/>
      <c r="RP160" s="107"/>
      <c r="RQ160" s="107"/>
      <c r="RR160" s="107"/>
      <c r="RS160" s="107"/>
      <c r="RT160" s="107"/>
      <c r="RU160" s="107"/>
      <c r="RV160" s="107"/>
      <c r="RW160" s="107"/>
      <c r="RX160" s="107"/>
      <c r="RY160" s="107"/>
      <c r="RZ160" s="107"/>
      <c r="SA160" s="107"/>
      <c r="SB160" s="107"/>
      <c r="SC160" s="107"/>
      <c r="SD160" s="107"/>
      <c r="SE160" s="107"/>
      <c r="SF160" s="107"/>
      <c r="SG160" s="107"/>
      <c r="SH160" s="107"/>
      <c r="SI160" s="107"/>
      <c r="SJ160" s="107"/>
      <c r="SK160" s="107"/>
      <c r="SL160" s="107"/>
      <c r="SM160" s="107"/>
      <c r="SN160" s="107"/>
      <c r="SO160" s="107"/>
      <c r="SP160" s="107"/>
      <c r="SQ160" s="107"/>
      <c r="SR160" s="107"/>
      <c r="SS160" s="107"/>
      <c r="ST160" s="107"/>
      <c r="SU160" s="107"/>
      <c r="SV160" s="107"/>
      <c r="SW160" s="107"/>
      <c r="SX160" s="107"/>
      <c r="SY160" s="107"/>
      <c r="SZ160" s="107"/>
      <c r="TA160" s="107"/>
      <c r="TB160" s="107"/>
      <c r="TC160" s="107"/>
      <c r="TD160" s="107"/>
      <c r="TE160" s="107"/>
      <c r="TF160" s="107"/>
      <c r="TG160" s="107"/>
      <c r="TH160" s="107"/>
      <c r="TI160" s="107"/>
      <c r="TJ160" s="107"/>
      <c r="TK160" s="107"/>
      <c r="TL160" s="107"/>
      <c r="TM160" s="107"/>
      <c r="TN160" s="107"/>
      <c r="TO160" s="107"/>
      <c r="TP160" s="107"/>
      <c r="TQ160" s="107"/>
      <c r="TR160" s="107"/>
      <c r="TS160" s="107"/>
      <c r="TT160" s="107"/>
      <c r="TU160" s="107"/>
      <c r="TV160" s="107"/>
      <c r="TW160" s="107"/>
      <c r="TX160" s="107"/>
      <c r="TY160" s="107"/>
      <c r="TZ160" s="107"/>
      <c r="UA160" s="107"/>
      <c r="UB160" s="107"/>
      <c r="UC160" s="107"/>
      <c r="UD160" s="107"/>
      <c r="UE160" s="107"/>
      <c r="UF160" s="107"/>
      <c r="UG160" s="107"/>
      <c r="UH160" s="107"/>
      <c r="UI160" s="107"/>
      <c r="UJ160" s="107"/>
      <c r="UK160" s="107"/>
      <c r="UL160" s="107"/>
      <c r="UM160" s="107"/>
      <c r="UN160" s="107"/>
      <c r="UO160" s="107"/>
      <c r="UP160" s="107"/>
      <c r="UQ160" s="107"/>
      <c r="UR160" s="107"/>
      <c r="US160" s="107"/>
      <c r="UT160" s="107"/>
      <c r="UU160" s="107"/>
      <c r="UV160" s="107"/>
      <c r="UW160" s="107"/>
      <c r="UX160" s="107"/>
      <c r="UY160" s="107"/>
      <c r="UZ160" s="107"/>
      <c r="VA160" s="107"/>
      <c r="VB160" s="107"/>
      <c r="VC160" s="107"/>
      <c r="VD160" s="107"/>
      <c r="VE160" s="107"/>
      <c r="VF160" s="107"/>
      <c r="VG160" s="107"/>
      <c r="VH160" s="107"/>
      <c r="VI160" s="107"/>
      <c r="VJ160" s="107"/>
      <c r="VK160" s="107"/>
      <c r="VL160" s="107"/>
      <c r="VM160" s="107"/>
      <c r="VN160" s="107"/>
      <c r="VO160" s="107"/>
      <c r="VP160" s="107"/>
      <c r="VQ160" s="107"/>
      <c r="VR160" s="107"/>
      <c r="VS160" s="107"/>
      <c r="VT160" s="107"/>
      <c r="VU160" s="107"/>
      <c r="VV160" s="107"/>
      <c r="VW160" s="107"/>
      <c r="VX160" s="107"/>
      <c r="VY160" s="107"/>
      <c r="VZ160" s="107"/>
      <c r="WA160" s="107"/>
      <c r="WB160" s="107"/>
      <c r="WC160" s="107"/>
      <c r="WD160" s="107"/>
      <c r="WE160" s="107"/>
      <c r="WF160" s="107"/>
      <c r="WG160" s="107"/>
      <c r="WH160" s="107"/>
      <c r="WI160" s="107"/>
      <c r="WJ160" s="107"/>
      <c r="WK160" s="107"/>
      <c r="WL160" s="107"/>
      <c r="WM160" s="107"/>
      <c r="WN160" s="107"/>
      <c r="WO160" s="107"/>
      <c r="WP160" s="107"/>
      <c r="WQ160" s="107"/>
      <c r="WR160" s="107"/>
      <c r="WS160" s="107"/>
      <c r="WT160" s="107"/>
      <c r="WU160" s="107"/>
      <c r="WV160" s="107"/>
      <c r="WW160" s="107"/>
      <c r="WX160" s="107"/>
      <c r="WY160" s="107"/>
      <c r="WZ160" s="107"/>
      <c r="XA160" s="107"/>
      <c r="XB160" s="107"/>
      <c r="XC160" s="107"/>
      <c r="XD160" s="107"/>
      <c r="XE160" s="107"/>
      <c r="XF160" s="107"/>
      <c r="XG160" s="107"/>
      <c r="XH160" s="107"/>
      <c r="XI160" s="107"/>
      <c r="XJ160" s="107"/>
      <c r="XK160" s="107"/>
      <c r="XL160" s="107"/>
      <c r="XM160" s="107"/>
      <c r="XN160" s="107"/>
      <c r="XO160" s="107"/>
      <c r="XP160" s="107"/>
      <c r="XQ160" s="107"/>
      <c r="XR160" s="107"/>
      <c r="XS160" s="107"/>
      <c r="XT160" s="107"/>
      <c r="XU160" s="107"/>
      <c r="XV160" s="107"/>
      <c r="XW160" s="107"/>
      <c r="XX160" s="107"/>
      <c r="XY160" s="107"/>
      <c r="XZ160" s="107"/>
      <c r="YA160" s="107"/>
      <c r="YB160" s="107"/>
      <c r="YC160" s="107"/>
      <c r="YD160" s="107"/>
      <c r="YE160" s="107"/>
      <c r="YF160" s="107"/>
      <c r="YG160" s="107"/>
      <c r="YH160" s="107"/>
      <c r="YI160" s="107"/>
      <c r="YJ160" s="107"/>
      <c r="YK160" s="107"/>
      <c r="YL160" s="107"/>
      <c r="YM160" s="107"/>
      <c r="YN160" s="107"/>
      <c r="YO160" s="107"/>
      <c r="YP160" s="107"/>
      <c r="YQ160" s="107"/>
      <c r="YR160" s="107"/>
      <c r="YS160" s="107"/>
      <c r="YT160" s="107"/>
      <c r="YU160" s="107"/>
      <c r="YV160" s="107"/>
      <c r="YW160" s="107"/>
      <c r="YX160" s="107"/>
      <c r="YY160" s="107"/>
      <c r="YZ160" s="107"/>
      <c r="ZA160" s="107"/>
      <c r="ZB160" s="107"/>
      <c r="ZC160" s="107"/>
      <c r="ZD160" s="107"/>
      <c r="ZE160" s="107"/>
      <c r="ZF160" s="107"/>
      <c r="ZG160" s="107"/>
      <c r="ZH160" s="107"/>
      <c r="ZI160" s="107"/>
      <c r="ZJ160" s="107"/>
      <c r="ZK160" s="107"/>
      <c r="ZL160" s="107"/>
      <c r="ZM160" s="107"/>
      <c r="ZN160" s="107"/>
      <c r="ZO160" s="107"/>
      <c r="ZP160" s="107"/>
      <c r="ZQ160" s="107"/>
      <c r="ZR160" s="107"/>
      <c r="ZS160" s="107"/>
      <c r="ZT160" s="107"/>
      <c r="ZU160" s="107"/>
      <c r="ZV160" s="107"/>
      <c r="ZW160" s="107"/>
      <c r="ZX160" s="107"/>
      <c r="ZY160" s="107"/>
      <c r="ZZ160" s="107"/>
      <c r="AAA160" s="107"/>
      <c r="AAB160" s="107"/>
      <c r="AAC160" s="107"/>
      <c r="AAD160" s="107"/>
      <c r="AAE160" s="107"/>
      <c r="AAF160" s="107"/>
      <c r="AAG160" s="107"/>
      <c r="AAH160" s="107"/>
      <c r="AAI160" s="107"/>
      <c r="AAJ160" s="107"/>
      <c r="AAK160" s="107"/>
      <c r="AAL160" s="107"/>
      <c r="AAM160" s="107"/>
      <c r="AAN160" s="107"/>
      <c r="AAO160" s="107"/>
      <c r="AAP160" s="107"/>
      <c r="AAQ160" s="107"/>
      <c r="AAR160" s="107"/>
      <c r="AAS160" s="107"/>
      <c r="AAT160" s="107"/>
      <c r="AAU160" s="107"/>
      <c r="AAV160" s="107"/>
      <c r="AAW160" s="107"/>
      <c r="AAX160" s="107"/>
      <c r="AAY160" s="107"/>
      <c r="AAZ160" s="107"/>
      <c r="ABA160" s="107"/>
      <c r="ABB160" s="107"/>
      <c r="ABC160" s="107"/>
      <c r="ABD160" s="107"/>
      <c r="ABE160" s="107"/>
      <c r="ABF160" s="107"/>
      <c r="ABG160" s="107"/>
      <c r="ABH160" s="107"/>
      <c r="ABI160" s="107"/>
      <c r="ABJ160" s="107"/>
      <c r="ABK160" s="107"/>
      <c r="ABL160" s="107"/>
      <c r="ABM160" s="107"/>
      <c r="ABN160" s="107"/>
      <c r="ABO160" s="107"/>
      <c r="ABP160" s="107"/>
      <c r="ABQ160" s="107"/>
      <c r="ABR160" s="107"/>
      <c r="ABS160" s="107"/>
      <c r="ABT160" s="107"/>
      <c r="ABU160" s="107"/>
      <c r="ABV160" s="107"/>
      <c r="ABW160" s="107"/>
      <c r="ABX160" s="107"/>
      <c r="ABY160" s="107"/>
      <c r="ABZ160" s="107"/>
      <c r="ACA160" s="107"/>
      <c r="ACB160" s="107"/>
      <c r="ACC160" s="107"/>
      <c r="ACD160" s="107"/>
      <c r="ACE160" s="107"/>
      <c r="ACF160" s="107"/>
      <c r="ACG160" s="107"/>
      <c r="ACH160" s="107"/>
      <c r="ACI160" s="107"/>
      <c r="ACJ160" s="107"/>
      <c r="ACK160" s="107"/>
      <c r="ACL160" s="107"/>
      <c r="ACM160" s="107"/>
      <c r="ACN160" s="107"/>
      <c r="ACO160" s="107"/>
      <c r="ACP160" s="107"/>
      <c r="ACQ160" s="107"/>
      <c r="ACR160" s="107"/>
      <c r="ACS160" s="107"/>
      <c r="ACT160" s="107"/>
      <c r="ACU160" s="107"/>
      <c r="ACV160" s="107"/>
      <c r="ACW160" s="107"/>
      <c r="ACX160" s="107"/>
      <c r="ACY160" s="107"/>
      <c r="ACZ160" s="107"/>
      <c r="ADA160" s="107"/>
      <c r="ADB160" s="107"/>
      <c r="ADC160" s="107"/>
      <c r="ADD160" s="107"/>
      <c r="ADE160" s="107"/>
      <c r="ADF160" s="107"/>
      <c r="ADG160" s="107"/>
      <c r="ADH160" s="107"/>
      <c r="ADI160" s="107"/>
      <c r="ADJ160" s="107"/>
      <c r="ADK160" s="107"/>
      <c r="ADL160" s="107"/>
      <c r="ADM160" s="107"/>
      <c r="ADN160" s="107"/>
      <c r="ADO160" s="107"/>
      <c r="ADP160" s="107"/>
      <c r="ADQ160" s="107"/>
      <c r="ADR160" s="107"/>
      <c r="ADS160" s="107"/>
      <c r="ADT160" s="107"/>
      <c r="ADU160" s="107"/>
      <c r="ADV160" s="107"/>
      <c r="ADW160" s="107"/>
      <c r="ADX160" s="107"/>
      <c r="ADY160" s="107"/>
      <c r="ADZ160" s="107"/>
      <c r="AEA160" s="107"/>
      <c r="AEB160" s="107"/>
      <c r="AEC160" s="107"/>
      <c r="AED160" s="107"/>
      <c r="AEE160" s="107"/>
      <c r="AEF160" s="107"/>
      <c r="AEG160" s="107"/>
      <c r="AEH160" s="107"/>
      <c r="AEI160" s="107"/>
      <c r="AEJ160" s="107"/>
      <c r="AEK160" s="107"/>
      <c r="AEL160" s="107"/>
      <c r="AEM160" s="107"/>
      <c r="AEN160" s="107"/>
      <c r="AEO160" s="107"/>
      <c r="AEP160" s="107"/>
      <c r="AEQ160" s="107"/>
      <c r="AER160" s="107"/>
      <c r="AES160" s="107"/>
      <c r="AET160" s="107"/>
      <c r="AEU160" s="107"/>
      <c r="AEV160" s="107"/>
      <c r="AEW160" s="107"/>
      <c r="AEX160" s="107"/>
      <c r="AEY160" s="107"/>
      <c r="AEZ160" s="107"/>
      <c r="AFA160" s="107"/>
      <c r="AFB160" s="107"/>
      <c r="AFC160" s="107"/>
      <c r="AFD160" s="107"/>
      <c r="AFE160" s="107"/>
      <c r="AFF160" s="107"/>
      <c r="AFG160" s="107"/>
      <c r="AFH160" s="107"/>
      <c r="AFI160" s="107"/>
      <c r="AFJ160" s="107"/>
      <c r="AFK160" s="107"/>
      <c r="AFL160" s="107"/>
      <c r="AFM160" s="107"/>
      <c r="AFN160" s="107"/>
      <c r="AFO160" s="107"/>
      <c r="AFP160" s="107"/>
      <c r="AFQ160" s="107"/>
      <c r="AFR160" s="107"/>
      <c r="AFS160" s="107"/>
      <c r="AFT160" s="107"/>
      <c r="AFU160" s="107"/>
      <c r="AFV160" s="107"/>
      <c r="AFW160" s="107"/>
      <c r="AFX160" s="107"/>
      <c r="AFY160" s="107"/>
      <c r="AFZ160" s="107"/>
      <c r="AGA160" s="107"/>
      <c r="AGB160" s="107"/>
      <c r="AGC160" s="107"/>
      <c r="AGD160" s="107"/>
      <c r="AGE160" s="107"/>
      <c r="AGF160" s="107"/>
      <c r="AGG160" s="107"/>
      <c r="AGH160" s="107"/>
      <c r="AGI160" s="107"/>
      <c r="AGJ160" s="107"/>
      <c r="AGK160" s="107"/>
      <c r="AGL160" s="107"/>
      <c r="AGM160" s="107"/>
      <c r="AGN160" s="107"/>
      <c r="AGO160" s="107"/>
      <c r="AGP160" s="107"/>
      <c r="AGQ160" s="107"/>
      <c r="AGR160" s="107"/>
      <c r="AGS160" s="107"/>
      <c r="AGT160" s="107"/>
      <c r="AGU160" s="107"/>
      <c r="AGV160" s="107"/>
      <c r="AGW160" s="107"/>
      <c r="AGX160" s="107"/>
      <c r="AGY160" s="107"/>
      <c r="AGZ160" s="107"/>
      <c r="AHA160" s="107"/>
      <c r="AHB160" s="107"/>
      <c r="AHC160" s="107"/>
      <c r="AHD160" s="107"/>
      <c r="AHE160" s="107"/>
      <c r="AHF160" s="107"/>
      <c r="AHG160" s="107"/>
      <c r="AHH160" s="107"/>
      <c r="AHI160" s="107"/>
      <c r="AHJ160" s="107"/>
      <c r="AHK160" s="107"/>
      <c r="AHL160" s="107"/>
      <c r="AHM160" s="107"/>
      <c r="AHN160" s="107"/>
      <c r="AHO160" s="107"/>
      <c r="AHP160" s="107"/>
      <c r="AHQ160" s="107"/>
      <c r="AHR160" s="107"/>
      <c r="AHS160" s="107"/>
      <c r="AHT160" s="107"/>
      <c r="AHU160" s="107"/>
      <c r="AHV160" s="107"/>
      <c r="AHW160" s="107"/>
      <c r="AHX160" s="107"/>
      <c r="AHY160" s="107"/>
      <c r="AHZ160" s="107"/>
      <c r="AIA160" s="107"/>
      <c r="AIB160" s="107"/>
      <c r="AIC160" s="107"/>
      <c r="AID160" s="107"/>
      <c r="AIE160" s="107"/>
      <c r="AIF160" s="107"/>
      <c r="AIG160" s="107"/>
      <c r="AIH160" s="107"/>
      <c r="AII160" s="107"/>
      <c r="AIJ160" s="107"/>
      <c r="AIK160" s="107"/>
      <c r="AIL160" s="107"/>
      <c r="AIM160" s="107"/>
      <c r="AIN160" s="107"/>
    </row>
    <row r="161" spans="1:924" s="86" customFormat="1" ht="18.75" customHeight="1" x14ac:dyDescent="0.3">
      <c r="A161" s="121"/>
      <c r="B161" s="63">
        <v>353292074948510</v>
      </c>
      <c r="C161" s="64" t="s">
        <v>193</v>
      </c>
      <c r="D161" s="64" t="s">
        <v>227</v>
      </c>
      <c r="E161" s="64" t="s">
        <v>10</v>
      </c>
      <c r="F161" s="78" t="s">
        <v>36</v>
      </c>
      <c r="G161" s="64">
        <f t="shared" si="6"/>
        <v>0</v>
      </c>
      <c r="H161" s="122"/>
      <c r="I161" s="64" t="s">
        <v>15</v>
      </c>
      <c r="J161" s="64">
        <f t="shared" si="12"/>
        <v>0</v>
      </c>
      <c r="K161" s="122"/>
      <c r="L161" s="64" t="s">
        <v>36</v>
      </c>
      <c r="M161" s="64" t="s">
        <v>36</v>
      </c>
      <c r="N161" s="64">
        <f t="shared" si="5"/>
        <v>1</v>
      </c>
      <c r="O161" s="122"/>
      <c r="P161" s="64"/>
      <c r="Q161" s="64"/>
      <c r="R161" s="64" t="s">
        <v>480</v>
      </c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07"/>
      <c r="CG161" s="107"/>
      <c r="CH161" s="107"/>
      <c r="CI161" s="107"/>
      <c r="CJ161" s="107"/>
      <c r="CK161" s="107"/>
      <c r="CL161" s="107"/>
      <c r="CM161" s="107"/>
      <c r="CN161" s="107"/>
      <c r="CO161" s="107"/>
      <c r="CP161" s="107"/>
      <c r="CQ161" s="107"/>
      <c r="CR161" s="107"/>
      <c r="CS161" s="107"/>
      <c r="CT161" s="107"/>
      <c r="CU161" s="107"/>
      <c r="CV161" s="107"/>
      <c r="CW161" s="107"/>
      <c r="CX161" s="107"/>
      <c r="CY161" s="107"/>
      <c r="CZ161" s="107"/>
      <c r="DA161" s="107"/>
      <c r="DB161" s="107"/>
      <c r="DC161" s="107"/>
      <c r="DD161" s="107"/>
      <c r="DE161" s="107"/>
      <c r="DF161" s="107"/>
      <c r="DG161" s="107"/>
      <c r="DH161" s="107"/>
      <c r="DI161" s="107"/>
      <c r="DJ161" s="107"/>
      <c r="DK161" s="107"/>
      <c r="DL161" s="107"/>
      <c r="DM161" s="107"/>
      <c r="DN161" s="107"/>
      <c r="DO161" s="107"/>
      <c r="DP161" s="107"/>
      <c r="DQ161" s="107"/>
      <c r="DR161" s="107"/>
      <c r="DS161" s="107"/>
      <c r="DT161" s="107"/>
      <c r="DU161" s="107"/>
      <c r="DV161" s="107"/>
      <c r="DW161" s="107"/>
      <c r="DX161" s="107"/>
      <c r="DY161" s="107"/>
      <c r="DZ161" s="107"/>
      <c r="EA161" s="107"/>
      <c r="EB161" s="107"/>
      <c r="EC161" s="107"/>
      <c r="ED161" s="107"/>
      <c r="EE161" s="107"/>
      <c r="EF161" s="107"/>
      <c r="EG161" s="107"/>
      <c r="EH161" s="107"/>
      <c r="EI161" s="107"/>
      <c r="EJ161" s="107"/>
      <c r="EK161" s="107"/>
      <c r="EL161" s="107"/>
      <c r="EM161" s="107"/>
      <c r="EN161" s="107"/>
      <c r="EO161" s="107"/>
      <c r="EP161" s="107"/>
      <c r="EQ161" s="107"/>
      <c r="ER161" s="107"/>
      <c r="ES161" s="107"/>
      <c r="ET161" s="107"/>
      <c r="EU161" s="107"/>
      <c r="EV161" s="107"/>
      <c r="EW161" s="107"/>
      <c r="EX161" s="107"/>
      <c r="EY161" s="107"/>
      <c r="EZ161" s="107"/>
      <c r="FA161" s="107"/>
      <c r="FB161" s="107"/>
      <c r="FC161" s="107"/>
      <c r="FD161" s="107"/>
      <c r="FE161" s="107"/>
      <c r="FF161" s="107"/>
      <c r="FG161" s="107"/>
      <c r="FH161" s="107"/>
      <c r="FI161" s="107"/>
      <c r="FJ161" s="107"/>
      <c r="FK161" s="107"/>
      <c r="FL161" s="107"/>
      <c r="FM161" s="107"/>
      <c r="FN161" s="107"/>
      <c r="FO161" s="107"/>
      <c r="FP161" s="107"/>
      <c r="FQ161" s="107"/>
      <c r="FR161" s="107"/>
      <c r="FS161" s="107"/>
      <c r="FT161" s="107"/>
      <c r="FU161" s="107"/>
      <c r="FV161" s="107"/>
      <c r="FW161" s="107"/>
      <c r="FX161" s="107"/>
      <c r="FY161" s="107"/>
      <c r="FZ161" s="107"/>
      <c r="GA161" s="107"/>
      <c r="GB161" s="107"/>
      <c r="GC161" s="107"/>
      <c r="GD161" s="107"/>
      <c r="GE161" s="107"/>
      <c r="GF161" s="107"/>
      <c r="GG161" s="107"/>
      <c r="GH161" s="107"/>
      <c r="GI161" s="107"/>
      <c r="GJ161" s="107"/>
      <c r="GK161" s="107"/>
      <c r="GL161" s="107"/>
      <c r="GM161" s="107"/>
      <c r="GN161" s="107"/>
      <c r="GO161" s="107"/>
      <c r="GP161" s="107"/>
      <c r="GQ161" s="107"/>
      <c r="GR161" s="107"/>
      <c r="GS161" s="107"/>
      <c r="GT161" s="107"/>
      <c r="GU161" s="107"/>
      <c r="GV161" s="107"/>
      <c r="GW161" s="107"/>
      <c r="GX161" s="107"/>
      <c r="GY161" s="107"/>
      <c r="GZ161" s="107"/>
      <c r="HA161" s="107"/>
      <c r="HB161" s="107"/>
      <c r="HC161" s="107"/>
      <c r="HD161" s="107"/>
      <c r="HE161" s="107"/>
      <c r="HF161" s="107"/>
      <c r="HG161" s="107"/>
      <c r="HH161" s="107"/>
      <c r="HI161" s="107"/>
      <c r="HJ161" s="107"/>
      <c r="HK161" s="107"/>
      <c r="HL161" s="107"/>
      <c r="HM161" s="107"/>
      <c r="HN161" s="107"/>
      <c r="HO161" s="107"/>
      <c r="HP161" s="107"/>
      <c r="HQ161" s="107"/>
      <c r="HR161" s="107"/>
      <c r="HS161" s="107"/>
      <c r="HT161" s="107"/>
      <c r="HU161" s="107"/>
      <c r="HV161" s="107"/>
      <c r="HW161" s="107"/>
      <c r="HX161" s="107"/>
      <c r="HY161" s="107"/>
      <c r="HZ161" s="107"/>
      <c r="IA161" s="107"/>
      <c r="IB161" s="107"/>
      <c r="IC161" s="107"/>
      <c r="ID161" s="107"/>
      <c r="IE161" s="107"/>
      <c r="IF161" s="107"/>
      <c r="IG161" s="107"/>
      <c r="IH161" s="107"/>
      <c r="II161" s="107"/>
      <c r="IJ161" s="107"/>
      <c r="IK161" s="107"/>
      <c r="IL161" s="107"/>
      <c r="IM161" s="107"/>
      <c r="IN161" s="107"/>
      <c r="IO161" s="107"/>
      <c r="IP161" s="107"/>
      <c r="IQ161" s="107"/>
      <c r="IR161" s="107"/>
      <c r="IS161" s="107"/>
      <c r="IT161" s="107"/>
      <c r="IU161" s="107"/>
      <c r="IV161" s="107"/>
      <c r="IW161" s="107"/>
      <c r="IX161" s="107"/>
      <c r="IY161" s="107"/>
      <c r="IZ161" s="107"/>
      <c r="JA161" s="107"/>
      <c r="JB161" s="107"/>
      <c r="JC161" s="107"/>
      <c r="JD161" s="107"/>
      <c r="JE161" s="107"/>
      <c r="JF161" s="107"/>
      <c r="JG161" s="107"/>
      <c r="JH161" s="107"/>
      <c r="JI161" s="107"/>
      <c r="JJ161" s="107"/>
      <c r="JK161" s="107"/>
      <c r="JL161" s="107"/>
      <c r="JM161" s="107"/>
      <c r="JN161" s="107"/>
      <c r="JO161" s="107"/>
      <c r="JP161" s="107"/>
      <c r="JQ161" s="107"/>
      <c r="JR161" s="107"/>
      <c r="JS161" s="107"/>
      <c r="JT161" s="107"/>
      <c r="JU161" s="107"/>
      <c r="JV161" s="107"/>
      <c r="JW161" s="107"/>
      <c r="JX161" s="107"/>
      <c r="JY161" s="107"/>
      <c r="JZ161" s="107"/>
      <c r="KA161" s="107"/>
      <c r="KB161" s="107"/>
      <c r="KC161" s="107"/>
      <c r="KD161" s="107"/>
      <c r="KE161" s="107"/>
      <c r="KF161" s="107"/>
      <c r="KG161" s="107"/>
      <c r="KH161" s="107"/>
      <c r="KI161" s="107"/>
      <c r="KJ161" s="107"/>
      <c r="KK161" s="107"/>
      <c r="KL161" s="107"/>
      <c r="KM161" s="107"/>
      <c r="KN161" s="107"/>
      <c r="KO161" s="107"/>
      <c r="KP161" s="107"/>
      <c r="KQ161" s="107"/>
      <c r="KR161" s="107"/>
      <c r="KS161" s="107"/>
      <c r="KT161" s="107"/>
      <c r="KU161" s="107"/>
      <c r="KV161" s="107"/>
      <c r="KW161" s="107"/>
      <c r="KX161" s="107"/>
      <c r="KY161" s="107"/>
      <c r="KZ161" s="107"/>
      <c r="LA161" s="107"/>
      <c r="LB161" s="107"/>
      <c r="LC161" s="107"/>
      <c r="LD161" s="107"/>
      <c r="LE161" s="107"/>
      <c r="LF161" s="107"/>
      <c r="LG161" s="107"/>
      <c r="LH161" s="107"/>
      <c r="LI161" s="107"/>
      <c r="LJ161" s="107"/>
      <c r="LK161" s="107"/>
      <c r="LL161" s="107"/>
      <c r="LM161" s="107"/>
      <c r="LN161" s="107"/>
      <c r="LO161" s="107"/>
      <c r="LP161" s="107"/>
      <c r="LQ161" s="107"/>
      <c r="LR161" s="107"/>
      <c r="LS161" s="107"/>
      <c r="LT161" s="107"/>
      <c r="LU161" s="107"/>
      <c r="LV161" s="107"/>
      <c r="LW161" s="107"/>
      <c r="LX161" s="107"/>
      <c r="LY161" s="107"/>
      <c r="LZ161" s="107"/>
      <c r="MA161" s="107"/>
      <c r="MB161" s="107"/>
      <c r="MC161" s="107"/>
      <c r="MD161" s="107"/>
      <c r="ME161" s="107"/>
      <c r="MF161" s="107"/>
      <c r="MG161" s="107"/>
      <c r="MH161" s="107"/>
      <c r="MI161" s="107"/>
      <c r="MJ161" s="107"/>
      <c r="MK161" s="107"/>
      <c r="ML161" s="107"/>
      <c r="MM161" s="107"/>
      <c r="MN161" s="107"/>
      <c r="MO161" s="107"/>
      <c r="MP161" s="107"/>
      <c r="MQ161" s="107"/>
      <c r="MR161" s="107"/>
      <c r="MS161" s="107"/>
      <c r="MT161" s="107"/>
      <c r="MU161" s="107"/>
      <c r="MV161" s="107"/>
      <c r="MW161" s="107"/>
      <c r="MX161" s="107"/>
      <c r="MY161" s="107"/>
      <c r="MZ161" s="107"/>
      <c r="NA161" s="107"/>
      <c r="NB161" s="107"/>
      <c r="NC161" s="107"/>
      <c r="ND161" s="107"/>
      <c r="NE161" s="107"/>
      <c r="NF161" s="107"/>
      <c r="NG161" s="107"/>
      <c r="NH161" s="107"/>
      <c r="NI161" s="107"/>
      <c r="NJ161" s="107"/>
      <c r="NK161" s="107"/>
      <c r="NL161" s="107"/>
      <c r="NM161" s="107"/>
      <c r="NN161" s="107"/>
      <c r="NO161" s="107"/>
      <c r="NP161" s="107"/>
      <c r="NQ161" s="107"/>
      <c r="NR161" s="107"/>
      <c r="NS161" s="107"/>
      <c r="NT161" s="107"/>
      <c r="NU161" s="107"/>
      <c r="NV161" s="107"/>
      <c r="NW161" s="107"/>
      <c r="NX161" s="107"/>
      <c r="NY161" s="107"/>
      <c r="NZ161" s="107"/>
      <c r="OA161" s="107"/>
      <c r="OB161" s="107"/>
      <c r="OC161" s="107"/>
      <c r="OD161" s="107"/>
      <c r="OE161" s="107"/>
      <c r="OF161" s="107"/>
      <c r="OG161" s="107"/>
      <c r="OH161" s="107"/>
      <c r="OI161" s="107"/>
      <c r="OJ161" s="107"/>
      <c r="OK161" s="107"/>
      <c r="OL161" s="107"/>
      <c r="OM161" s="107"/>
      <c r="ON161" s="107"/>
      <c r="OO161" s="107"/>
      <c r="OP161" s="107"/>
      <c r="OQ161" s="107"/>
      <c r="OR161" s="107"/>
      <c r="OS161" s="107"/>
      <c r="OT161" s="107"/>
      <c r="OU161" s="107"/>
      <c r="OV161" s="107"/>
      <c r="OW161" s="107"/>
      <c r="OX161" s="107"/>
      <c r="OY161" s="107"/>
      <c r="OZ161" s="107"/>
      <c r="PA161" s="107"/>
      <c r="PB161" s="107"/>
      <c r="PC161" s="107"/>
      <c r="PD161" s="107"/>
      <c r="PE161" s="107"/>
      <c r="PF161" s="107"/>
      <c r="PG161" s="107"/>
      <c r="PH161" s="107"/>
      <c r="PI161" s="107"/>
      <c r="PJ161" s="107"/>
      <c r="PK161" s="107"/>
      <c r="PL161" s="107"/>
      <c r="PM161" s="107"/>
      <c r="PN161" s="107"/>
      <c r="PO161" s="107"/>
      <c r="PP161" s="107"/>
      <c r="PQ161" s="107"/>
      <c r="PR161" s="107"/>
      <c r="PS161" s="107"/>
      <c r="PT161" s="107"/>
      <c r="PU161" s="107"/>
      <c r="PV161" s="107"/>
      <c r="PW161" s="107"/>
      <c r="PX161" s="107"/>
      <c r="PY161" s="107"/>
      <c r="PZ161" s="107"/>
      <c r="QA161" s="107"/>
      <c r="QB161" s="107"/>
      <c r="QC161" s="107"/>
      <c r="QD161" s="107"/>
      <c r="QE161" s="107"/>
      <c r="QF161" s="107"/>
      <c r="QG161" s="107"/>
      <c r="QH161" s="107"/>
      <c r="QI161" s="107"/>
      <c r="QJ161" s="107"/>
      <c r="QK161" s="107"/>
      <c r="QL161" s="107"/>
      <c r="QM161" s="107"/>
      <c r="QN161" s="107"/>
      <c r="QO161" s="107"/>
      <c r="QP161" s="107"/>
      <c r="QQ161" s="107"/>
      <c r="QR161" s="107"/>
      <c r="QS161" s="107"/>
      <c r="QT161" s="107"/>
      <c r="QU161" s="107"/>
      <c r="QV161" s="107"/>
      <c r="QW161" s="107"/>
      <c r="QX161" s="107"/>
      <c r="QY161" s="107"/>
      <c r="QZ161" s="107"/>
      <c r="RA161" s="107"/>
      <c r="RB161" s="107"/>
      <c r="RC161" s="107"/>
      <c r="RD161" s="107"/>
      <c r="RE161" s="107"/>
      <c r="RF161" s="107"/>
      <c r="RG161" s="107"/>
      <c r="RH161" s="107"/>
      <c r="RI161" s="107"/>
      <c r="RJ161" s="107"/>
      <c r="RK161" s="107"/>
      <c r="RL161" s="107"/>
      <c r="RM161" s="107"/>
      <c r="RN161" s="107"/>
      <c r="RO161" s="107"/>
      <c r="RP161" s="107"/>
      <c r="RQ161" s="107"/>
      <c r="RR161" s="107"/>
      <c r="RS161" s="107"/>
      <c r="RT161" s="107"/>
      <c r="RU161" s="107"/>
      <c r="RV161" s="107"/>
      <c r="RW161" s="107"/>
      <c r="RX161" s="107"/>
      <c r="RY161" s="107"/>
      <c r="RZ161" s="107"/>
      <c r="SA161" s="107"/>
      <c r="SB161" s="107"/>
      <c r="SC161" s="107"/>
      <c r="SD161" s="107"/>
      <c r="SE161" s="107"/>
      <c r="SF161" s="107"/>
      <c r="SG161" s="107"/>
      <c r="SH161" s="107"/>
      <c r="SI161" s="107"/>
      <c r="SJ161" s="107"/>
      <c r="SK161" s="107"/>
      <c r="SL161" s="107"/>
      <c r="SM161" s="107"/>
      <c r="SN161" s="107"/>
      <c r="SO161" s="107"/>
      <c r="SP161" s="107"/>
      <c r="SQ161" s="107"/>
      <c r="SR161" s="107"/>
      <c r="SS161" s="107"/>
      <c r="ST161" s="107"/>
      <c r="SU161" s="107"/>
      <c r="SV161" s="107"/>
      <c r="SW161" s="107"/>
      <c r="SX161" s="107"/>
      <c r="SY161" s="107"/>
      <c r="SZ161" s="107"/>
      <c r="TA161" s="107"/>
      <c r="TB161" s="107"/>
      <c r="TC161" s="107"/>
      <c r="TD161" s="107"/>
      <c r="TE161" s="107"/>
      <c r="TF161" s="107"/>
      <c r="TG161" s="107"/>
      <c r="TH161" s="107"/>
      <c r="TI161" s="107"/>
      <c r="TJ161" s="107"/>
      <c r="TK161" s="107"/>
      <c r="TL161" s="107"/>
      <c r="TM161" s="107"/>
      <c r="TN161" s="107"/>
      <c r="TO161" s="107"/>
      <c r="TP161" s="107"/>
      <c r="TQ161" s="107"/>
      <c r="TR161" s="107"/>
      <c r="TS161" s="107"/>
      <c r="TT161" s="107"/>
      <c r="TU161" s="107"/>
      <c r="TV161" s="107"/>
      <c r="TW161" s="107"/>
      <c r="TX161" s="107"/>
      <c r="TY161" s="107"/>
      <c r="TZ161" s="107"/>
      <c r="UA161" s="107"/>
      <c r="UB161" s="107"/>
      <c r="UC161" s="107"/>
      <c r="UD161" s="107"/>
      <c r="UE161" s="107"/>
      <c r="UF161" s="107"/>
      <c r="UG161" s="107"/>
      <c r="UH161" s="107"/>
      <c r="UI161" s="107"/>
      <c r="UJ161" s="107"/>
      <c r="UK161" s="107"/>
      <c r="UL161" s="107"/>
      <c r="UM161" s="107"/>
      <c r="UN161" s="107"/>
      <c r="UO161" s="107"/>
      <c r="UP161" s="107"/>
      <c r="UQ161" s="107"/>
      <c r="UR161" s="107"/>
      <c r="US161" s="107"/>
      <c r="UT161" s="107"/>
      <c r="UU161" s="107"/>
      <c r="UV161" s="107"/>
      <c r="UW161" s="107"/>
      <c r="UX161" s="107"/>
      <c r="UY161" s="107"/>
      <c r="UZ161" s="107"/>
      <c r="VA161" s="107"/>
      <c r="VB161" s="107"/>
      <c r="VC161" s="107"/>
      <c r="VD161" s="107"/>
      <c r="VE161" s="107"/>
      <c r="VF161" s="107"/>
      <c r="VG161" s="107"/>
      <c r="VH161" s="107"/>
      <c r="VI161" s="107"/>
      <c r="VJ161" s="107"/>
      <c r="VK161" s="107"/>
      <c r="VL161" s="107"/>
      <c r="VM161" s="107"/>
      <c r="VN161" s="107"/>
      <c r="VO161" s="107"/>
      <c r="VP161" s="107"/>
      <c r="VQ161" s="107"/>
      <c r="VR161" s="107"/>
      <c r="VS161" s="107"/>
      <c r="VT161" s="107"/>
      <c r="VU161" s="107"/>
      <c r="VV161" s="107"/>
      <c r="VW161" s="107"/>
      <c r="VX161" s="107"/>
      <c r="VY161" s="107"/>
      <c r="VZ161" s="107"/>
      <c r="WA161" s="107"/>
      <c r="WB161" s="107"/>
      <c r="WC161" s="107"/>
      <c r="WD161" s="107"/>
      <c r="WE161" s="107"/>
      <c r="WF161" s="107"/>
      <c r="WG161" s="107"/>
      <c r="WH161" s="107"/>
      <c r="WI161" s="107"/>
      <c r="WJ161" s="107"/>
      <c r="WK161" s="107"/>
      <c r="WL161" s="107"/>
      <c r="WM161" s="107"/>
      <c r="WN161" s="107"/>
      <c r="WO161" s="107"/>
      <c r="WP161" s="107"/>
      <c r="WQ161" s="107"/>
      <c r="WR161" s="107"/>
      <c r="WS161" s="107"/>
      <c r="WT161" s="107"/>
      <c r="WU161" s="107"/>
      <c r="WV161" s="107"/>
      <c r="WW161" s="107"/>
      <c r="WX161" s="107"/>
      <c r="WY161" s="107"/>
      <c r="WZ161" s="107"/>
      <c r="XA161" s="107"/>
      <c r="XB161" s="107"/>
      <c r="XC161" s="107"/>
      <c r="XD161" s="107"/>
      <c r="XE161" s="107"/>
      <c r="XF161" s="107"/>
      <c r="XG161" s="107"/>
      <c r="XH161" s="107"/>
      <c r="XI161" s="107"/>
      <c r="XJ161" s="107"/>
      <c r="XK161" s="107"/>
      <c r="XL161" s="107"/>
      <c r="XM161" s="107"/>
      <c r="XN161" s="107"/>
      <c r="XO161" s="107"/>
      <c r="XP161" s="107"/>
      <c r="XQ161" s="107"/>
      <c r="XR161" s="107"/>
      <c r="XS161" s="107"/>
      <c r="XT161" s="107"/>
      <c r="XU161" s="107"/>
      <c r="XV161" s="107"/>
      <c r="XW161" s="107"/>
      <c r="XX161" s="107"/>
      <c r="XY161" s="107"/>
      <c r="XZ161" s="107"/>
      <c r="YA161" s="107"/>
      <c r="YB161" s="107"/>
      <c r="YC161" s="107"/>
      <c r="YD161" s="107"/>
      <c r="YE161" s="107"/>
      <c r="YF161" s="107"/>
      <c r="YG161" s="107"/>
      <c r="YH161" s="107"/>
      <c r="YI161" s="107"/>
      <c r="YJ161" s="107"/>
      <c r="YK161" s="107"/>
      <c r="YL161" s="107"/>
      <c r="YM161" s="107"/>
      <c r="YN161" s="107"/>
      <c r="YO161" s="107"/>
      <c r="YP161" s="107"/>
      <c r="YQ161" s="107"/>
      <c r="YR161" s="107"/>
      <c r="YS161" s="107"/>
      <c r="YT161" s="107"/>
      <c r="YU161" s="107"/>
      <c r="YV161" s="107"/>
      <c r="YW161" s="107"/>
      <c r="YX161" s="107"/>
      <c r="YY161" s="107"/>
      <c r="YZ161" s="107"/>
      <c r="ZA161" s="107"/>
      <c r="ZB161" s="107"/>
      <c r="ZC161" s="107"/>
      <c r="ZD161" s="107"/>
      <c r="ZE161" s="107"/>
      <c r="ZF161" s="107"/>
      <c r="ZG161" s="107"/>
      <c r="ZH161" s="107"/>
      <c r="ZI161" s="107"/>
      <c r="ZJ161" s="107"/>
      <c r="ZK161" s="107"/>
      <c r="ZL161" s="107"/>
      <c r="ZM161" s="107"/>
      <c r="ZN161" s="107"/>
      <c r="ZO161" s="107"/>
      <c r="ZP161" s="107"/>
      <c r="ZQ161" s="107"/>
      <c r="ZR161" s="107"/>
      <c r="ZS161" s="107"/>
      <c r="ZT161" s="107"/>
      <c r="ZU161" s="107"/>
      <c r="ZV161" s="107"/>
      <c r="ZW161" s="107"/>
      <c r="ZX161" s="107"/>
      <c r="ZY161" s="107"/>
      <c r="ZZ161" s="107"/>
      <c r="AAA161" s="107"/>
      <c r="AAB161" s="107"/>
      <c r="AAC161" s="107"/>
      <c r="AAD161" s="107"/>
      <c r="AAE161" s="107"/>
      <c r="AAF161" s="107"/>
      <c r="AAG161" s="107"/>
      <c r="AAH161" s="107"/>
      <c r="AAI161" s="107"/>
      <c r="AAJ161" s="107"/>
      <c r="AAK161" s="107"/>
      <c r="AAL161" s="107"/>
      <c r="AAM161" s="107"/>
      <c r="AAN161" s="107"/>
      <c r="AAO161" s="107"/>
      <c r="AAP161" s="107"/>
      <c r="AAQ161" s="107"/>
      <c r="AAR161" s="107"/>
      <c r="AAS161" s="107"/>
      <c r="AAT161" s="107"/>
      <c r="AAU161" s="107"/>
      <c r="AAV161" s="107"/>
      <c r="AAW161" s="107"/>
      <c r="AAX161" s="107"/>
      <c r="AAY161" s="107"/>
      <c r="AAZ161" s="107"/>
      <c r="ABA161" s="107"/>
      <c r="ABB161" s="107"/>
      <c r="ABC161" s="107"/>
      <c r="ABD161" s="107"/>
      <c r="ABE161" s="107"/>
      <c r="ABF161" s="107"/>
      <c r="ABG161" s="107"/>
      <c r="ABH161" s="107"/>
      <c r="ABI161" s="107"/>
      <c r="ABJ161" s="107"/>
      <c r="ABK161" s="107"/>
      <c r="ABL161" s="107"/>
      <c r="ABM161" s="107"/>
      <c r="ABN161" s="107"/>
      <c r="ABO161" s="107"/>
      <c r="ABP161" s="107"/>
      <c r="ABQ161" s="107"/>
      <c r="ABR161" s="107"/>
      <c r="ABS161" s="107"/>
      <c r="ABT161" s="107"/>
      <c r="ABU161" s="107"/>
      <c r="ABV161" s="107"/>
      <c r="ABW161" s="107"/>
      <c r="ABX161" s="107"/>
      <c r="ABY161" s="107"/>
      <c r="ABZ161" s="107"/>
      <c r="ACA161" s="107"/>
      <c r="ACB161" s="107"/>
      <c r="ACC161" s="107"/>
      <c r="ACD161" s="107"/>
      <c r="ACE161" s="107"/>
      <c r="ACF161" s="107"/>
      <c r="ACG161" s="107"/>
      <c r="ACH161" s="107"/>
      <c r="ACI161" s="107"/>
      <c r="ACJ161" s="107"/>
      <c r="ACK161" s="107"/>
      <c r="ACL161" s="107"/>
      <c r="ACM161" s="107"/>
      <c r="ACN161" s="107"/>
      <c r="ACO161" s="107"/>
      <c r="ACP161" s="107"/>
      <c r="ACQ161" s="107"/>
      <c r="ACR161" s="107"/>
      <c r="ACS161" s="107"/>
      <c r="ACT161" s="107"/>
      <c r="ACU161" s="107"/>
      <c r="ACV161" s="107"/>
      <c r="ACW161" s="107"/>
      <c r="ACX161" s="107"/>
      <c r="ACY161" s="107"/>
      <c r="ACZ161" s="107"/>
      <c r="ADA161" s="107"/>
      <c r="ADB161" s="107"/>
      <c r="ADC161" s="107"/>
      <c r="ADD161" s="107"/>
      <c r="ADE161" s="107"/>
      <c r="ADF161" s="107"/>
      <c r="ADG161" s="107"/>
      <c r="ADH161" s="107"/>
      <c r="ADI161" s="107"/>
      <c r="ADJ161" s="107"/>
      <c r="ADK161" s="107"/>
      <c r="ADL161" s="107"/>
      <c r="ADM161" s="107"/>
      <c r="ADN161" s="107"/>
      <c r="ADO161" s="107"/>
      <c r="ADP161" s="107"/>
      <c r="ADQ161" s="107"/>
      <c r="ADR161" s="107"/>
      <c r="ADS161" s="107"/>
      <c r="ADT161" s="107"/>
      <c r="ADU161" s="107"/>
      <c r="ADV161" s="107"/>
      <c r="ADW161" s="107"/>
      <c r="ADX161" s="107"/>
      <c r="ADY161" s="107"/>
      <c r="ADZ161" s="107"/>
      <c r="AEA161" s="107"/>
      <c r="AEB161" s="107"/>
      <c r="AEC161" s="107"/>
      <c r="AED161" s="107"/>
      <c r="AEE161" s="107"/>
      <c r="AEF161" s="107"/>
      <c r="AEG161" s="107"/>
      <c r="AEH161" s="107"/>
      <c r="AEI161" s="107"/>
      <c r="AEJ161" s="107"/>
      <c r="AEK161" s="107"/>
      <c r="AEL161" s="107"/>
      <c r="AEM161" s="107"/>
      <c r="AEN161" s="107"/>
      <c r="AEO161" s="107"/>
      <c r="AEP161" s="107"/>
      <c r="AEQ161" s="107"/>
      <c r="AER161" s="107"/>
      <c r="AES161" s="107"/>
      <c r="AET161" s="107"/>
      <c r="AEU161" s="107"/>
      <c r="AEV161" s="107"/>
      <c r="AEW161" s="107"/>
      <c r="AEX161" s="107"/>
      <c r="AEY161" s="107"/>
      <c r="AEZ161" s="107"/>
      <c r="AFA161" s="107"/>
      <c r="AFB161" s="107"/>
      <c r="AFC161" s="107"/>
      <c r="AFD161" s="107"/>
      <c r="AFE161" s="107"/>
      <c r="AFF161" s="107"/>
      <c r="AFG161" s="107"/>
      <c r="AFH161" s="107"/>
      <c r="AFI161" s="107"/>
      <c r="AFJ161" s="107"/>
      <c r="AFK161" s="107"/>
      <c r="AFL161" s="107"/>
      <c r="AFM161" s="107"/>
      <c r="AFN161" s="107"/>
      <c r="AFO161" s="107"/>
      <c r="AFP161" s="107"/>
      <c r="AFQ161" s="107"/>
      <c r="AFR161" s="107"/>
      <c r="AFS161" s="107"/>
      <c r="AFT161" s="107"/>
      <c r="AFU161" s="107"/>
      <c r="AFV161" s="107"/>
      <c r="AFW161" s="107"/>
      <c r="AFX161" s="107"/>
      <c r="AFY161" s="107"/>
      <c r="AFZ161" s="107"/>
      <c r="AGA161" s="107"/>
      <c r="AGB161" s="107"/>
      <c r="AGC161" s="107"/>
      <c r="AGD161" s="107"/>
      <c r="AGE161" s="107"/>
      <c r="AGF161" s="107"/>
      <c r="AGG161" s="107"/>
      <c r="AGH161" s="107"/>
      <c r="AGI161" s="107"/>
      <c r="AGJ161" s="107"/>
      <c r="AGK161" s="107"/>
      <c r="AGL161" s="107"/>
      <c r="AGM161" s="107"/>
      <c r="AGN161" s="107"/>
      <c r="AGO161" s="107"/>
      <c r="AGP161" s="107"/>
      <c r="AGQ161" s="107"/>
      <c r="AGR161" s="107"/>
      <c r="AGS161" s="107"/>
      <c r="AGT161" s="107"/>
      <c r="AGU161" s="107"/>
      <c r="AGV161" s="107"/>
      <c r="AGW161" s="107"/>
      <c r="AGX161" s="107"/>
      <c r="AGY161" s="107"/>
      <c r="AGZ161" s="107"/>
      <c r="AHA161" s="107"/>
      <c r="AHB161" s="107"/>
      <c r="AHC161" s="107"/>
      <c r="AHD161" s="107"/>
      <c r="AHE161" s="107"/>
      <c r="AHF161" s="107"/>
      <c r="AHG161" s="107"/>
      <c r="AHH161" s="107"/>
      <c r="AHI161" s="107"/>
      <c r="AHJ161" s="107"/>
      <c r="AHK161" s="107"/>
      <c r="AHL161" s="107"/>
      <c r="AHM161" s="107"/>
      <c r="AHN161" s="107"/>
      <c r="AHO161" s="107"/>
      <c r="AHP161" s="107"/>
      <c r="AHQ161" s="107"/>
      <c r="AHR161" s="107"/>
      <c r="AHS161" s="107"/>
      <c r="AHT161" s="107"/>
      <c r="AHU161" s="107"/>
      <c r="AHV161" s="107"/>
      <c r="AHW161" s="107"/>
      <c r="AHX161" s="107"/>
      <c r="AHY161" s="107"/>
      <c r="AHZ161" s="107"/>
      <c r="AIA161" s="107"/>
      <c r="AIB161" s="107"/>
      <c r="AIC161" s="107"/>
      <c r="AID161" s="107"/>
      <c r="AIE161" s="107"/>
      <c r="AIF161" s="107"/>
      <c r="AIG161" s="107"/>
      <c r="AIH161" s="107"/>
      <c r="AII161" s="107"/>
      <c r="AIJ161" s="107"/>
      <c r="AIK161" s="107"/>
      <c r="AIL161" s="107"/>
      <c r="AIM161" s="107"/>
      <c r="AIN161" s="107"/>
    </row>
    <row r="162" spans="1:924" s="86" customFormat="1" ht="18.75" customHeight="1" x14ac:dyDescent="0.3">
      <c r="A162" s="125">
        <v>117</v>
      </c>
      <c r="B162" s="87">
        <v>353332078241940</v>
      </c>
      <c r="C162" s="89" t="s">
        <v>193</v>
      </c>
      <c r="D162" s="89" t="s">
        <v>35</v>
      </c>
      <c r="E162" s="89" t="s">
        <v>36</v>
      </c>
      <c r="F162" s="90" t="s">
        <v>36</v>
      </c>
      <c r="G162" s="89">
        <f t="shared" si="6"/>
        <v>1</v>
      </c>
      <c r="H162" s="126">
        <f>SUM(G162:G166)/COUNT(G162:G166)</f>
        <v>0.8</v>
      </c>
      <c r="I162" s="89" t="s">
        <v>36</v>
      </c>
      <c r="J162" s="89">
        <f t="shared" si="12"/>
        <v>1</v>
      </c>
      <c r="K162" s="126">
        <f>SUM(J162:J166)/COUNT(J162:J166)</f>
        <v>1</v>
      </c>
      <c r="L162" s="89" t="s">
        <v>36</v>
      </c>
      <c r="M162" s="89" t="s">
        <v>15</v>
      </c>
      <c r="N162" s="89">
        <f t="shared" si="5"/>
        <v>0</v>
      </c>
      <c r="O162" s="126">
        <f>SUM(N162:N166)/COUNT(N162:N166)</f>
        <v>0.6</v>
      </c>
      <c r="P162" s="113"/>
      <c r="Q162" s="113"/>
      <c r="R162" s="89" t="s">
        <v>456</v>
      </c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  <c r="CR162" s="107"/>
      <c r="CS162" s="107"/>
      <c r="CT162" s="107"/>
      <c r="CU162" s="107"/>
      <c r="CV162" s="107"/>
      <c r="CW162" s="107"/>
      <c r="CX162" s="107"/>
      <c r="CY162" s="107"/>
      <c r="CZ162" s="107"/>
      <c r="DA162" s="107"/>
      <c r="DB162" s="107"/>
      <c r="DC162" s="107"/>
      <c r="DD162" s="107"/>
      <c r="DE162" s="107"/>
      <c r="DF162" s="107"/>
      <c r="DG162" s="107"/>
      <c r="DH162" s="107"/>
      <c r="DI162" s="107"/>
      <c r="DJ162" s="107"/>
      <c r="DK162" s="107"/>
      <c r="DL162" s="107"/>
      <c r="DM162" s="107"/>
      <c r="DN162" s="107"/>
      <c r="DO162" s="107"/>
      <c r="DP162" s="107"/>
      <c r="DQ162" s="107"/>
      <c r="DR162" s="107"/>
      <c r="DS162" s="107"/>
      <c r="DT162" s="107"/>
      <c r="DU162" s="107"/>
      <c r="DV162" s="107"/>
      <c r="DW162" s="107"/>
      <c r="DX162" s="107"/>
      <c r="DY162" s="107"/>
      <c r="DZ162" s="107"/>
      <c r="EA162" s="107"/>
      <c r="EB162" s="107"/>
      <c r="EC162" s="107"/>
      <c r="ED162" s="107"/>
      <c r="EE162" s="107"/>
      <c r="EF162" s="107"/>
      <c r="EG162" s="107"/>
      <c r="EH162" s="107"/>
      <c r="EI162" s="107"/>
      <c r="EJ162" s="107"/>
      <c r="EK162" s="107"/>
      <c r="EL162" s="107"/>
      <c r="EM162" s="107"/>
      <c r="EN162" s="107"/>
      <c r="EO162" s="107"/>
      <c r="EP162" s="107"/>
      <c r="EQ162" s="107"/>
      <c r="ER162" s="107"/>
      <c r="ES162" s="107"/>
      <c r="ET162" s="107"/>
      <c r="EU162" s="107"/>
      <c r="EV162" s="107"/>
      <c r="EW162" s="107"/>
      <c r="EX162" s="107"/>
      <c r="EY162" s="107"/>
      <c r="EZ162" s="107"/>
      <c r="FA162" s="107"/>
      <c r="FB162" s="107"/>
      <c r="FC162" s="107"/>
      <c r="FD162" s="107"/>
      <c r="FE162" s="107"/>
      <c r="FF162" s="107"/>
      <c r="FG162" s="107"/>
      <c r="FH162" s="107"/>
      <c r="FI162" s="107"/>
      <c r="FJ162" s="107"/>
      <c r="FK162" s="107"/>
      <c r="FL162" s="107"/>
      <c r="FM162" s="107"/>
      <c r="FN162" s="107"/>
      <c r="FO162" s="107"/>
      <c r="FP162" s="107"/>
      <c r="FQ162" s="107"/>
      <c r="FR162" s="107"/>
      <c r="FS162" s="107"/>
      <c r="FT162" s="107"/>
      <c r="FU162" s="107"/>
      <c r="FV162" s="107"/>
      <c r="FW162" s="107"/>
      <c r="FX162" s="107"/>
      <c r="FY162" s="107"/>
      <c r="FZ162" s="107"/>
      <c r="GA162" s="107"/>
      <c r="GB162" s="107"/>
      <c r="GC162" s="107"/>
      <c r="GD162" s="107"/>
      <c r="GE162" s="107"/>
      <c r="GF162" s="107"/>
      <c r="GG162" s="107"/>
      <c r="GH162" s="107"/>
      <c r="GI162" s="107"/>
      <c r="GJ162" s="107"/>
      <c r="GK162" s="107"/>
      <c r="GL162" s="107"/>
      <c r="GM162" s="107"/>
      <c r="GN162" s="107"/>
      <c r="GO162" s="107"/>
      <c r="GP162" s="107"/>
      <c r="GQ162" s="107"/>
      <c r="GR162" s="107"/>
      <c r="GS162" s="107"/>
      <c r="GT162" s="107"/>
      <c r="GU162" s="107"/>
      <c r="GV162" s="107"/>
      <c r="GW162" s="107"/>
      <c r="GX162" s="107"/>
      <c r="GY162" s="107"/>
      <c r="GZ162" s="107"/>
      <c r="HA162" s="107"/>
      <c r="HB162" s="107"/>
      <c r="HC162" s="107"/>
      <c r="HD162" s="107"/>
      <c r="HE162" s="107"/>
      <c r="HF162" s="107"/>
      <c r="HG162" s="107"/>
      <c r="HH162" s="107"/>
      <c r="HI162" s="107"/>
      <c r="HJ162" s="107"/>
      <c r="HK162" s="107"/>
      <c r="HL162" s="107"/>
      <c r="HM162" s="107"/>
      <c r="HN162" s="107"/>
      <c r="HO162" s="107"/>
      <c r="HP162" s="107"/>
      <c r="HQ162" s="107"/>
      <c r="HR162" s="107"/>
      <c r="HS162" s="107"/>
      <c r="HT162" s="107"/>
      <c r="HU162" s="107"/>
      <c r="HV162" s="107"/>
      <c r="HW162" s="107"/>
      <c r="HX162" s="107"/>
      <c r="HY162" s="107"/>
      <c r="HZ162" s="107"/>
      <c r="IA162" s="107"/>
      <c r="IB162" s="107"/>
      <c r="IC162" s="107"/>
      <c r="ID162" s="107"/>
      <c r="IE162" s="107"/>
      <c r="IF162" s="107"/>
      <c r="IG162" s="107"/>
      <c r="IH162" s="107"/>
      <c r="II162" s="107"/>
      <c r="IJ162" s="107"/>
      <c r="IK162" s="107"/>
      <c r="IL162" s="107"/>
      <c r="IM162" s="107"/>
      <c r="IN162" s="107"/>
      <c r="IO162" s="107"/>
      <c r="IP162" s="107"/>
      <c r="IQ162" s="107"/>
      <c r="IR162" s="107"/>
      <c r="IS162" s="107"/>
      <c r="IT162" s="107"/>
      <c r="IU162" s="107"/>
      <c r="IV162" s="107"/>
      <c r="IW162" s="107"/>
      <c r="IX162" s="107"/>
      <c r="IY162" s="107"/>
      <c r="IZ162" s="107"/>
      <c r="JA162" s="107"/>
      <c r="JB162" s="107"/>
      <c r="JC162" s="107"/>
      <c r="JD162" s="107"/>
      <c r="JE162" s="107"/>
      <c r="JF162" s="107"/>
      <c r="JG162" s="107"/>
      <c r="JH162" s="107"/>
      <c r="JI162" s="107"/>
      <c r="JJ162" s="107"/>
      <c r="JK162" s="107"/>
      <c r="JL162" s="107"/>
      <c r="JM162" s="107"/>
      <c r="JN162" s="107"/>
      <c r="JO162" s="107"/>
      <c r="JP162" s="107"/>
      <c r="JQ162" s="107"/>
      <c r="JR162" s="107"/>
      <c r="JS162" s="107"/>
      <c r="JT162" s="107"/>
      <c r="JU162" s="107"/>
      <c r="JV162" s="107"/>
      <c r="JW162" s="107"/>
      <c r="JX162" s="107"/>
      <c r="JY162" s="107"/>
      <c r="JZ162" s="107"/>
      <c r="KA162" s="107"/>
      <c r="KB162" s="107"/>
      <c r="KC162" s="107"/>
      <c r="KD162" s="107"/>
      <c r="KE162" s="107"/>
      <c r="KF162" s="107"/>
      <c r="KG162" s="107"/>
      <c r="KH162" s="107"/>
      <c r="KI162" s="107"/>
      <c r="KJ162" s="107"/>
      <c r="KK162" s="107"/>
      <c r="KL162" s="107"/>
      <c r="KM162" s="107"/>
      <c r="KN162" s="107"/>
      <c r="KO162" s="107"/>
      <c r="KP162" s="107"/>
      <c r="KQ162" s="107"/>
      <c r="KR162" s="107"/>
      <c r="KS162" s="107"/>
      <c r="KT162" s="107"/>
      <c r="KU162" s="107"/>
      <c r="KV162" s="107"/>
      <c r="KW162" s="107"/>
      <c r="KX162" s="107"/>
      <c r="KY162" s="107"/>
      <c r="KZ162" s="107"/>
      <c r="LA162" s="107"/>
      <c r="LB162" s="107"/>
      <c r="LC162" s="107"/>
      <c r="LD162" s="107"/>
      <c r="LE162" s="107"/>
      <c r="LF162" s="107"/>
      <c r="LG162" s="107"/>
      <c r="LH162" s="107"/>
      <c r="LI162" s="107"/>
      <c r="LJ162" s="107"/>
      <c r="LK162" s="107"/>
      <c r="LL162" s="107"/>
      <c r="LM162" s="107"/>
      <c r="LN162" s="107"/>
      <c r="LO162" s="107"/>
      <c r="LP162" s="107"/>
      <c r="LQ162" s="107"/>
      <c r="LR162" s="107"/>
      <c r="LS162" s="107"/>
      <c r="LT162" s="107"/>
      <c r="LU162" s="107"/>
      <c r="LV162" s="107"/>
      <c r="LW162" s="107"/>
      <c r="LX162" s="107"/>
      <c r="LY162" s="107"/>
      <c r="LZ162" s="107"/>
      <c r="MA162" s="107"/>
      <c r="MB162" s="107"/>
      <c r="MC162" s="107"/>
      <c r="MD162" s="107"/>
      <c r="ME162" s="107"/>
      <c r="MF162" s="107"/>
      <c r="MG162" s="107"/>
      <c r="MH162" s="107"/>
      <c r="MI162" s="107"/>
      <c r="MJ162" s="107"/>
      <c r="MK162" s="107"/>
      <c r="ML162" s="107"/>
      <c r="MM162" s="107"/>
      <c r="MN162" s="107"/>
      <c r="MO162" s="107"/>
      <c r="MP162" s="107"/>
      <c r="MQ162" s="107"/>
      <c r="MR162" s="107"/>
      <c r="MS162" s="107"/>
      <c r="MT162" s="107"/>
      <c r="MU162" s="107"/>
      <c r="MV162" s="107"/>
      <c r="MW162" s="107"/>
      <c r="MX162" s="107"/>
      <c r="MY162" s="107"/>
      <c r="MZ162" s="107"/>
      <c r="NA162" s="107"/>
      <c r="NB162" s="107"/>
      <c r="NC162" s="107"/>
      <c r="ND162" s="107"/>
      <c r="NE162" s="107"/>
      <c r="NF162" s="107"/>
      <c r="NG162" s="107"/>
      <c r="NH162" s="107"/>
      <c r="NI162" s="107"/>
      <c r="NJ162" s="107"/>
      <c r="NK162" s="107"/>
      <c r="NL162" s="107"/>
      <c r="NM162" s="107"/>
      <c r="NN162" s="107"/>
      <c r="NO162" s="107"/>
      <c r="NP162" s="107"/>
      <c r="NQ162" s="107"/>
      <c r="NR162" s="107"/>
      <c r="NS162" s="107"/>
      <c r="NT162" s="107"/>
      <c r="NU162" s="107"/>
      <c r="NV162" s="107"/>
      <c r="NW162" s="107"/>
      <c r="NX162" s="107"/>
      <c r="NY162" s="107"/>
      <c r="NZ162" s="107"/>
      <c r="OA162" s="107"/>
      <c r="OB162" s="107"/>
      <c r="OC162" s="107"/>
      <c r="OD162" s="107"/>
      <c r="OE162" s="107"/>
      <c r="OF162" s="107"/>
      <c r="OG162" s="107"/>
      <c r="OH162" s="107"/>
      <c r="OI162" s="107"/>
      <c r="OJ162" s="107"/>
      <c r="OK162" s="107"/>
      <c r="OL162" s="107"/>
      <c r="OM162" s="107"/>
      <c r="ON162" s="107"/>
      <c r="OO162" s="107"/>
      <c r="OP162" s="107"/>
      <c r="OQ162" s="107"/>
      <c r="OR162" s="107"/>
      <c r="OS162" s="107"/>
      <c r="OT162" s="107"/>
      <c r="OU162" s="107"/>
      <c r="OV162" s="107"/>
      <c r="OW162" s="107"/>
      <c r="OX162" s="107"/>
      <c r="OY162" s="107"/>
      <c r="OZ162" s="107"/>
      <c r="PA162" s="107"/>
      <c r="PB162" s="107"/>
      <c r="PC162" s="107"/>
      <c r="PD162" s="107"/>
      <c r="PE162" s="107"/>
      <c r="PF162" s="107"/>
      <c r="PG162" s="107"/>
      <c r="PH162" s="107"/>
      <c r="PI162" s="107"/>
      <c r="PJ162" s="107"/>
      <c r="PK162" s="107"/>
      <c r="PL162" s="107"/>
      <c r="PM162" s="107"/>
      <c r="PN162" s="107"/>
      <c r="PO162" s="107"/>
      <c r="PP162" s="107"/>
      <c r="PQ162" s="107"/>
      <c r="PR162" s="107"/>
      <c r="PS162" s="107"/>
      <c r="PT162" s="107"/>
      <c r="PU162" s="107"/>
      <c r="PV162" s="107"/>
      <c r="PW162" s="107"/>
      <c r="PX162" s="107"/>
      <c r="PY162" s="107"/>
      <c r="PZ162" s="107"/>
      <c r="QA162" s="107"/>
      <c r="QB162" s="107"/>
      <c r="QC162" s="107"/>
      <c r="QD162" s="107"/>
      <c r="QE162" s="107"/>
      <c r="QF162" s="107"/>
      <c r="QG162" s="107"/>
      <c r="QH162" s="107"/>
      <c r="QI162" s="107"/>
      <c r="QJ162" s="107"/>
      <c r="QK162" s="107"/>
      <c r="QL162" s="107"/>
      <c r="QM162" s="107"/>
      <c r="QN162" s="107"/>
      <c r="QO162" s="107"/>
      <c r="QP162" s="107"/>
      <c r="QQ162" s="107"/>
      <c r="QR162" s="107"/>
      <c r="QS162" s="107"/>
      <c r="QT162" s="107"/>
      <c r="QU162" s="107"/>
      <c r="QV162" s="107"/>
      <c r="QW162" s="107"/>
      <c r="QX162" s="107"/>
      <c r="QY162" s="107"/>
      <c r="QZ162" s="107"/>
      <c r="RA162" s="107"/>
      <c r="RB162" s="107"/>
      <c r="RC162" s="107"/>
      <c r="RD162" s="107"/>
      <c r="RE162" s="107"/>
      <c r="RF162" s="107"/>
      <c r="RG162" s="107"/>
      <c r="RH162" s="107"/>
      <c r="RI162" s="107"/>
      <c r="RJ162" s="107"/>
      <c r="RK162" s="107"/>
      <c r="RL162" s="107"/>
      <c r="RM162" s="107"/>
      <c r="RN162" s="107"/>
      <c r="RO162" s="107"/>
      <c r="RP162" s="107"/>
      <c r="RQ162" s="107"/>
      <c r="RR162" s="107"/>
      <c r="RS162" s="107"/>
      <c r="RT162" s="107"/>
      <c r="RU162" s="107"/>
      <c r="RV162" s="107"/>
      <c r="RW162" s="107"/>
      <c r="RX162" s="107"/>
      <c r="RY162" s="107"/>
      <c r="RZ162" s="107"/>
      <c r="SA162" s="107"/>
      <c r="SB162" s="107"/>
      <c r="SC162" s="107"/>
      <c r="SD162" s="107"/>
      <c r="SE162" s="107"/>
      <c r="SF162" s="107"/>
      <c r="SG162" s="107"/>
      <c r="SH162" s="107"/>
      <c r="SI162" s="107"/>
      <c r="SJ162" s="107"/>
      <c r="SK162" s="107"/>
      <c r="SL162" s="107"/>
      <c r="SM162" s="107"/>
      <c r="SN162" s="107"/>
      <c r="SO162" s="107"/>
      <c r="SP162" s="107"/>
      <c r="SQ162" s="107"/>
      <c r="SR162" s="107"/>
      <c r="SS162" s="107"/>
      <c r="ST162" s="107"/>
      <c r="SU162" s="107"/>
      <c r="SV162" s="107"/>
      <c r="SW162" s="107"/>
      <c r="SX162" s="107"/>
      <c r="SY162" s="107"/>
      <c r="SZ162" s="107"/>
      <c r="TA162" s="107"/>
      <c r="TB162" s="107"/>
      <c r="TC162" s="107"/>
      <c r="TD162" s="107"/>
      <c r="TE162" s="107"/>
      <c r="TF162" s="107"/>
      <c r="TG162" s="107"/>
      <c r="TH162" s="107"/>
      <c r="TI162" s="107"/>
      <c r="TJ162" s="107"/>
      <c r="TK162" s="107"/>
      <c r="TL162" s="107"/>
      <c r="TM162" s="107"/>
      <c r="TN162" s="107"/>
      <c r="TO162" s="107"/>
      <c r="TP162" s="107"/>
      <c r="TQ162" s="107"/>
      <c r="TR162" s="107"/>
      <c r="TS162" s="107"/>
      <c r="TT162" s="107"/>
      <c r="TU162" s="107"/>
      <c r="TV162" s="107"/>
      <c r="TW162" s="107"/>
      <c r="TX162" s="107"/>
      <c r="TY162" s="107"/>
      <c r="TZ162" s="107"/>
      <c r="UA162" s="107"/>
      <c r="UB162" s="107"/>
      <c r="UC162" s="107"/>
      <c r="UD162" s="107"/>
      <c r="UE162" s="107"/>
      <c r="UF162" s="107"/>
      <c r="UG162" s="107"/>
      <c r="UH162" s="107"/>
      <c r="UI162" s="107"/>
      <c r="UJ162" s="107"/>
      <c r="UK162" s="107"/>
      <c r="UL162" s="107"/>
      <c r="UM162" s="107"/>
      <c r="UN162" s="107"/>
      <c r="UO162" s="107"/>
      <c r="UP162" s="107"/>
      <c r="UQ162" s="107"/>
      <c r="UR162" s="107"/>
      <c r="US162" s="107"/>
      <c r="UT162" s="107"/>
      <c r="UU162" s="107"/>
      <c r="UV162" s="107"/>
      <c r="UW162" s="107"/>
      <c r="UX162" s="107"/>
      <c r="UY162" s="107"/>
      <c r="UZ162" s="107"/>
      <c r="VA162" s="107"/>
      <c r="VB162" s="107"/>
      <c r="VC162" s="107"/>
      <c r="VD162" s="107"/>
      <c r="VE162" s="107"/>
      <c r="VF162" s="107"/>
      <c r="VG162" s="107"/>
      <c r="VH162" s="107"/>
      <c r="VI162" s="107"/>
      <c r="VJ162" s="107"/>
      <c r="VK162" s="107"/>
      <c r="VL162" s="107"/>
      <c r="VM162" s="107"/>
      <c r="VN162" s="107"/>
      <c r="VO162" s="107"/>
      <c r="VP162" s="107"/>
      <c r="VQ162" s="107"/>
      <c r="VR162" s="107"/>
      <c r="VS162" s="107"/>
      <c r="VT162" s="107"/>
      <c r="VU162" s="107"/>
      <c r="VV162" s="107"/>
      <c r="VW162" s="107"/>
      <c r="VX162" s="107"/>
      <c r="VY162" s="107"/>
      <c r="VZ162" s="107"/>
      <c r="WA162" s="107"/>
      <c r="WB162" s="107"/>
      <c r="WC162" s="107"/>
      <c r="WD162" s="107"/>
      <c r="WE162" s="107"/>
      <c r="WF162" s="107"/>
      <c r="WG162" s="107"/>
      <c r="WH162" s="107"/>
      <c r="WI162" s="107"/>
      <c r="WJ162" s="107"/>
      <c r="WK162" s="107"/>
      <c r="WL162" s="107"/>
      <c r="WM162" s="107"/>
      <c r="WN162" s="107"/>
      <c r="WO162" s="107"/>
      <c r="WP162" s="107"/>
      <c r="WQ162" s="107"/>
      <c r="WR162" s="107"/>
      <c r="WS162" s="107"/>
      <c r="WT162" s="107"/>
      <c r="WU162" s="107"/>
      <c r="WV162" s="107"/>
      <c r="WW162" s="107"/>
      <c r="WX162" s="107"/>
      <c r="WY162" s="107"/>
      <c r="WZ162" s="107"/>
      <c r="XA162" s="107"/>
      <c r="XB162" s="107"/>
      <c r="XC162" s="107"/>
      <c r="XD162" s="107"/>
      <c r="XE162" s="107"/>
      <c r="XF162" s="107"/>
      <c r="XG162" s="107"/>
      <c r="XH162" s="107"/>
      <c r="XI162" s="107"/>
      <c r="XJ162" s="107"/>
      <c r="XK162" s="107"/>
      <c r="XL162" s="107"/>
      <c r="XM162" s="107"/>
      <c r="XN162" s="107"/>
      <c r="XO162" s="107"/>
      <c r="XP162" s="107"/>
      <c r="XQ162" s="107"/>
      <c r="XR162" s="107"/>
      <c r="XS162" s="107"/>
      <c r="XT162" s="107"/>
      <c r="XU162" s="107"/>
      <c r="XV162" s="107"/>
      <c r="XW162" s="107"/>
      <c r="XX162" s="107"/>
      <c r="XY162" s="107"/>
      <c r="XZ162" s="107"/>
      <c r="YA162" s="107"/>
      <c r="YB162" s="107"/>
      <c r="YC162" s="107"/>
      <c r="YD162" s="107"/>
      <c r="YE162" s="107"/>
      <c r="YF162" s="107"/>
      <c r="YG162" s="107"/>
      <c r="YH162" s="107"/>
      <c r="YI162" s="107"/>
      <c r="YJ162" s="107"/>
      <c r="YK162" s="107"/>
      <c r="YL162" s="107"/>
      <c r="YM162" s="107"/>
      <c r="YN162" s="107"/>
      <c r="YO162" s="107"/>
      <c r="YP162" s="107"/>
      <c r="YQ162" s="107"/>
      <c r="YR162" s="107"/>
      <c r="YS162" s="107"/>
      <c r="YT162" s="107"/>
      <c r="YU162" s="107"/>
      <c r="YV162" s="107"/>
      <c r="YW162" s="107"/>
      <c r="YX162" s="107"/>
      <c r="YY162" s="107"/>
      <c r="YZ162" s="107"/>
      <c r="ZA162" s="107"/>
      <c r="ZB162" s="107"/>
      <c r="ZC162" s="107"/>
      <c r="ZD162" s="107"/>
      <c r="ZE162" s="107"/>
      <c r="ZF162" s="107"/>
      <c r="ZG162" s="107"/>
      <c r="ZH162" s="107"/>
      <c r="ZI162" s="107"/>
      <c r="ZJ162" s="107"/>
      <c r="ZK162" s="107"/>
      <c r="ZL162" s="107"/>
      <c r="ZM162" s="107"/>
      <c r="ZN162" s="107"/>
      <c r="ZO162" s="107"/>
      <c r="ZP162" s="107"/>
      <c r="ZQ162" s="107"/>
      <c r="ZR162" s="107"/>
      <c r="ZS162" s="107"/>
      <c r="ZT162" s="107"/>
      <c r="ZU162" s="107"/>
      <c r="ZV162" s="107"/>
      <c r="ZW162" s="107"/>
      <c r="ZX162" s="107"/>
      <c r="ZY162" s="107"/>
      <c r="ZZ162" s="107"/>
      <c r="AAA162" s="107"/>
      <c r="AAB162" s="107"/>
      <c r="AAC162" s="107"/>
      <c r="AAD162" s="107"/>
      <c r="AAE162" s="107"/>
      <c r="AAF162" s="107"/>
      <c r="AAG162" s="107"/>
      <c r="AAH162" s="107"/>
      <c r="AAI162" s="107"/>
      <c r="AAJ162" s="107"/>
      <c r="AAK162" s="107"/>
      <c r="AAL162" s="107"/>
      <c r="AAM162" s="107"/>
      <c r="AAN162" s="107"/>
      <c r="AAO162" s="107"/>
      <c r="AAP162" s="107"/>
      <c r="AAQ162" s="107"/>
      <c r="AAR162" s="107"/>
      <c r="AAS162" s="107"/>
      <c r="AAT162" s="107"/>
      <c r="AAU162" s="107"/>
      <c r="AAV162" s="107"/>
      <c r="AAW162" s="107"/>
      <c r="AAX162" s="107"/>
      <c r="AAY162" s="107"/>
      <c r="AAZ162" s="107"/>
      <c r="ABA162" s="107"/>
      <c r="ABB162" s="107"/>
      <c r="ABC162" s="107"/>
      <c r="ABD162" s="107"/>
      <c r="ABE162" s="107"/>
      <c r="ABF162" s="107"/>
      <c r="ABG162" s="107"/>
      <c r="ABH162" s="107"/>
      <c r="ABI162" s="107"/>
      <c r="ABJ162" s="107"/>
      <c r="ABK162" s="107"/>
      <c r="ABL162" s="107"/>
      <c r="ABM162" s="107"/>
      <c r="ABN162" s="107"/>
      <c r="ABO162" s="107"/>
      <c r="ABP162" s="107"/>
      <c r="ABQ162" s="107"/>
      <c r="ABR162" s="107"/>
      <c r="ABS162" s="107"/>
      <c r="ABT162" s="107"/>
      <c r="ABU162" s="107"/>
      <c r="ABV162" s="107"/>
      <c r="ABW162" s="107"/>
      <c r="ABX162" s="107"/>
      <c r="ABY162" s="107"/>
      <c r="ABZ162" s="107"/>
      <c r="ACA162" s="107"/>
      <c r="ACB162" s="107"/>
      <c r="ACC162" s="107"/>
      <c r="ACD162" s="107"/>
      <c r="ACE162" s="107"/>
      <c r="ACF162" s="107"/>
      <c r="ACG162" s="107"/>
      <c r="ACH162" s="107"/>
      <c r="ACI162" s="107"/>
      <c r="ACJ162" s="107"/>
      <c r="ACK162" s="107"/>
      <c r="ACL162" s="107"/>
      <c r="ACM162" s="107"/>
      <c r="ACN162" s="107"/>
      <c r="ACO162" s="107"/>
      <c r="ACP162" s="107"/>
      <c r="ACQ162" s="107"/>
      <c r="ACR162" s="107"/>
      <c r="ACS162" s="107"/>
      <c r="ACT162" s="107"/>
      <c r="ACU162" s="107"/>
      <c r="ACV162" s="107"/>
      <c r="ACW162" s="107"/>
      <c r="ACX162" s="107"/>
      <c r="ACY162" s="107"/>
      <c r="ACZ162" s="107"/>
      <c r="ADA162" s="107"/>
      <c r="ADB162" s="107"/>
      <c r="ADC162" s="107"/>
      <c r="ADD162" s="107"/>
      <c r="ADE162" s="107"/>
      <c r="ADF162" s="107"/>
      <c r="ADG162" s="107"/>
      <c r="ADH162" s="107"/>
      <c r="ADI162" s="107"/>
      <c r="ADJ162" s="107"/>
      <c r="ADK162" s="107"/>
      <c r="ADL162" s="107"/>
      <c r="ADM162" s="107"/>
      <c r="ADN162" s="107"/>
      <c r="ADO162" s="107"/>
      <c r="ADP162" s="107"/>
      <c r="ADQ162" s="107"/>
      <c r="ADR162" s="107"/>
      <c r="ADS162" s="107"/>
      <c r="ADT162" s="107"/>
      <c r="ADU162" s="107"/>
      <c r="ADV162" s="107"/>
      <c r="ADW162" s="107"/>
      <c r="ADX162" s="107"/>
      <c r="ADY162" s="107"/>
      <c r="ADZ162" s="107"/>
      <c r="AEA162" s="107"/>
      <c r="AEB162" s="107"/>
      <c r="AEC162" s="107"/>
      <c r="AED162" s="107"/>
      <c r="AEE162" s="107"/>
      <c r="AEF162" s="107"/>
      <c r="AEG162" s="107"/>
      <c r="AEH162" s="107"/>
      <c r="AEI162" s="107"/>
      <c r="AEJ162" s="107"/>
      <c r="AEK162" s="107"/>
      <c r="AEL162" s="107"/>
      <c r="AEM162" s="107"/>
      <c r="AEN162" s="107"/>
      <c r="AEO162" s="107"/>
      <c r="AEP162" s="107"/>
      <c r="AEQ162" s="107"/>
      <c r="AER162" s="107"/>
      <c r="AES162" s="107"/>
      <c r="AET162" s="107"/>
      <c r="AEU162" s="107"/>
      <c r="AEV162" s="107"/>
      <c r="AEW162" s="107"/>
      <c r="AEX162" s="107"/>
      <c r="AEY162" s="107"/>
      <c r="AEZ162" s="107"/>
      <c r="AFA162" s="107"/>
      <c r="AFB162" s="107"/>
      <c r="AFC162" s="107"/>
      <c r="AFD162" s="107"/>
      <c r="AFE162" s="107"/>
      <c r="AFF162" s="107"/>
      <c r="AFG162" s="107"/>
      <c r="AFH162" s="107"/>
      <c r="AFI162" s="107"/>
      <c r="AFJ162" s="107"/>
      <c r="AFK162" s="107"/>
      <c r="AFL162" s="107"/>
      <c r="AFM162" s="107"/>
      <c r="AFN162" s="107"/>
      <c r="AFO162" s="107"/>
      <c r="AFP162" s="107"/>
      <c r="AFQ162" s="107"/>
      <c r="AFR162" s="107"/>
      <c r="AFS162" s="107"/>
      <c r="AFT162" s="107"/>
      <c r="AFU162" s="107"/>
      <c r="AFV162" s="107"/>
      <c r="AFW162" s="107"/>
      <c r="AFX162" s="107"/>
      <c r="AFY162" s="107"/>
      <c r="AFZ162" s="107"/>
      <c r="AGA162" s="107"/>
      <c r="AGB162" s="107"/>
      <c r="AGC162" s="107"/>
      <c r="AGD162" s="107"/>
      <c r="AGE162" s="107"/>
      <c r="AGF162" s="107"/>
      <c r="AGG162" s="107"/>
      <c r="AGH162" s="107"/>
      <c r="AGI162" s="107"/>
      <c r="AGJ162" s="107"/>
      <c r="AGK162" s="107"/>
      <c r="AGL162" s="107"/>
      <c r="AGM162" s="107"/>
      <c r="AGN162" s="107"/>
      <c r="AGO162" s="107"/>
      <c r="AGP162" s="107"/>
      <c r="AGQ162" s="107"/>
      <c r="AGR162" s="107"/>
      <c r="AGS162" s="107"/>
      <c r="AGT162" s="107"/>
      <c r="AGU162" s="107"/>
      <c r="AGV162" s="107"/>
      <c r="AGW162" s="107"/>
      <c r="AGX162" s="107"/>
      <c r="AGY162" s="107"/>
      <c r="AGZ162" s="107"/>
      <c r="AHA162" s="107"/>
      <c r="AHB162" s="107"/>
      <c r="AHC162" s="107"/>
      <c r="AHD162" s="107"/>
      <c r="AHE162" s="107"/>
      <c r="AHF162" s="107"/>
      <c r="AHG162" s="107"/>
      <c r="AHH162" s="107"/>
      <c r="AHI162" s="107"/>
      <c r="AHJ162" s="107"/>
      <c r="AHK162" s="107"/>
      <c r="AHL162" s="107"/>
      <c r="AHM162" s="107"/>
      <c r="AHN162" s="107"/>
      <c r="AHO162" s="107"/>
      <c r="AHP162" s="107"/>
      <c r="AHQ162" s="107"/>
      <c r="AHR162" s="107"/>
      <c r="AHS162" s="107"/>
      <c r="AHT162" s="107"/>
      <c r="AHU162" s="107"/>
      <c r="AHV162" s="107"/>
      <c r="AHW162" s="107"/>
      <c r="AHX162" s="107"/>
      <c r="AHY162" s="107"/>
      <c r="AHZ162" s="107"/>
      <c r="AIA162" s="107"/>
      <c r="AIB162" s="107"/>
      <c r="AIC162" s="107"/>
      <c r="AID162" s="107"/>
      <c r="AIE162" s="107"/>
      <c r="AIF162" s="107"/>
      <c r="AIG162" s="107"/>
      <c r="AIH162" s="107"/>
      <c r="AII162" s="107"/>
      <c r="AIJ162" s="107"/>
      <c r="AIK162" s="107"/>
      <c r="AIL162" s="107"/>
      <c r="AIM162" s="107"/>
      <c r="AIN162" s="107"/>
    </row>
    <row r="163" spans="1:924" s="86" customFormat="1" ht="18.75" customHeight="1" x14ac:dyDescent="0.3">
      <c r="A163" s="125"/>
      <c r="B163" s="87">
        <v>353335073892310</v>
      </c>
      <c r="C163" s="89" t="s">
        <v>193</v>
      </c>
      <c r="D163" s="89" t="s">
        <v>35</v>
      </c>
      <c r="E163" s="89" t="s">
        <v>36</v>
      </c>
      <c r="F163" s="90" t="s">
        <v>15</v>
      </c>
      <c r="G163" s="89">
        <f t="shared" si="6"/>
        <v>0</v>
      </c>
      <c r="H163" s="126"/>
      <c r="I163" s="89" t="s">
        <v>15</v>
      </c>
      <c r="J163" s="89">
        <f t="shared" si="12"/>
        <v>1</v>
      </c>
      <c r="K163" s="126"/>
      <c r="L163" s="89" t="s">
        <v>15</v>
      </c>
      <c r="M163" s="89" t="s">
        <v>15</v>
      </c>
      <c r="N163" s="89">
        <f t="shared" si="5"/>
        <v>1</v>
      </c>
      <c r="O163" s="126"/>
      <c r="P163" s="113"/>
      <c r="Q163" s="113"/>
      <c r="R163" s="89" t="s">
        <v>457</v>
      </c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  <c r="CR163" s="107"/>
      <c r="CS163" s="107"/>
      <c r="CT163" s="107"/>
      <c r="CU163" s="107"/>
      <c r="CV163" s="107"/>
      <c r="CW163" s="107"/>
      <c r="CX163" s="107"/>
      <c r="CY163" s="107"/>
      <c r="CZ163" s="107"/>
      <c r="DA163" s="107"/>
      <c r="DB163" s="107"/>
      <c r="DC163" s="107"/>
      <c r="DD163" s="107"/>
      <c r="DE163" s="107"/>
      <c r="DF163" s="107"/>
      <c r="DG163" s="107"/>
      <c r="DH163" s="107"/>
      <c r="DI163" s="107"/>
      <c r="DJ163" s="107"/>
      <c r="DK163" s="107"/>
      <c r="DL163" s="107"/>
      <c r="DM163" s="107"/>
      <c r="DN163" s="107"/>
      <c r="DO163" s="107"/>
      <c r="DP163" s="107"/>
      <c r="DQ163" s="107"/>
      <c r="DR163" s="107"/>
      <c r="DS163" s="107"/>
      <c r="DT163" s="107"/>
      <c r="DU163" s="107"/>
      <c r="DV163" s="107"/>
      <c r="DW163" s="107"/>
      <c r="DX163" s="107"/>
      <c r="DY163" s="107"/>
      <c r="DZ163" s="107"/>
      <c r="EA163" s="107"/>
      <c r="EB163" s="107"/>
      <c r="EC163" s="107"/>
      <c r="ED163" s="107"/>
      <c r="EE163" s="107"/>
      <c r="EF163" s="107"/>
      <c r="EG163" s="107"/>
      <c r="EH163" s="107"/>
      <c r="EI163" s="107"/>
      <c r="EJ163" s="107"/>
      <c r="EK163" s="107"/>
      <c r="EL163" s="107"/>
      <c r="EM163" s="107"/>
      <c r="EN163" s="107"/>
      <c r="EO163" s="107"/>
      <c r="EP163" s="107"/>
      <c r="EQ163" s="107"/>
      <c r="ER163" s="107"/>
      <c r="ES163" s="107"/>
      <c r="ET163" s="107"/>
      <c r="EU163" s="107"/>
      <c r="EV163" s="107"/>
      <c r="EW163" s="107"/>
      <c r="EX163" s="107"/>
      <c r="EY163" s="107"/>
      <c r="EZ163" s="107"/>
      <c r="FA163" s="107"/>
      <c r="FB163" s="107"/>
      <c r="FC163" s="107"/>
      <c r="FD163" s="107"/>
      <c r="FE163" s="107"/>
      <c r="FF163" s="107"/>
      <c r="FG163" s="107"/>
      <c r="FH163" s="107"/>
      <c r="FI163" s="107"/>
      <c r="FJ163" s="107"/>
      <c r="FK163" s="107"/>
      <c r="FL163" s="107"/>
      <c r="FM163" s="107"/>
      <c r="FN163" s="107"/>
      <c r="FO163" s="107"/>
      <c r="FP163" s="107"/>
      <c r="FQ163" s="107"/>
      <c r="FR163" s="107"/>
      <c r="FS163" s="107"/>
      <c r="FT163" s="107"/>
      <c r="FU163" s="107"/>
      <c r="FV163" s="107"/>
      <c r="FW163" s="107"/>
      <c r="FX163" s="107"/>
      <c r="FY163" s="107"/>
      <c r="FZ163" s="107"/>
      <c r="GA163" s="107"/>
      <c r="GB163" s="107"/>
      <c r="GC163" s="107"/>
      <c r="GD163" s="107"/>
      <c r="GE163" s="107"/>
      <c r="GF163" s="107"/>
      <c r="GG163" s="107"/>
      <c r="GH163" s="107"/>
      <c r="GI163" s="107"/>
      <c r="GJ163" s="107"/>
      <c r="GK163" s="107"/>
      <c r="GL163" s="107"/>
      <c r="GM163" s="107"/>
      <c r="GN163" s="107"/>
      <c r="GO163" s="107"/>
      <c r="GP163" s="107"/>
      <c r="GQ163" s="107"/>
      <c r="GR163" s="107"/>
      <c r="GS163" s="107"/>
      <c r="GT163" s="107"/>
      <c r="GU163" s="107"/>
      <c r="GV163" s="107"/>
      <c r="GW163" s="107"/>
      <c r="GX163" s="107"/>
      <c r="GY163" s="107"/>
      <c r="GZ163" s="107"/>
      <c r="HA163" s="107"/>
      <c r="HB163" s="107"/>
      <c r="HC163" s="107"/>
      <c r="HD163" s="107"/>
      <c r="HE163" s="107"/>
      <c r="HF163" s="107"/>
      <c r="HG163" s="107"/>
      <c r="HH163" s="107"/>
      <c r="HI163" s="107"/>
      <c r="HJ163" s="107"/>
      <c r="HK163" s="107"/>
      <c r="HL163" s="107"/>
      <c r="HM163" s="107"/>
      <c r="HN163" s="107"/>
      <c r="HO163" s="107"/>
      <c r="HP163" s="107"/>
      <c r="HQ163" s="107"/>
      <c r="HR163" s="107"/>
      <c r="HS163" s="107"/>
      <c r="HT163" s="107"/>
      <c r="HU163" s="107"/>
      <c r="HV163" s="107"/>
      <c r="HW163" s="107"/>
      <c r="HX163" s="107"/>
      <c r="HY163" s="107"/>
      <c r="HZ163" s="107"/>
      <c r="IA163" s="107"/>
      <c r="IB163" s="107"/>
      <c r="IC163" s="107"/>
      <c r="ID163" s="107"/>
      <c r="IE163" s="107"/>
      <c r="IF163" s="107"/>
      <c r="IG163" s="107"/>
      <c r="IH163" s="107"/>
      <c r="II163" s="107"/>
      <c r="IJ163" s="107"/>
      <c r="IK163" s="107"/>
      <c r="IL163" s="107"/>
      <c r="IM163" s="107"/>
      <c r="IN163" s="107"/>
      <c r="IO163" s="107"/>
      <c r="IP163" s="107"/>
      <c r="IQ163" s="107"/>
      <c r="IR163" s="107"/>
      <c r="IS163" s="107"/>
      <c r="IT163" s="107"/>
      <c r="IU163" s="107"/>
      <c r="IV163" s="107"/>
      <c r="IW163" s="107"/>
      <c r="IX163" s="107"/>
      <c r="IY163" s="107"/>
      <c r="IZ163" s="107"/>
      <c r="JA163" s="107"/>
      <c r="JB163" s="107"/>
      <c r="JC163" s="107"/>
      <c r="JD163" s="107"/>
      <c r="JE163" s="107"/>
      <c r="JF163" s="107"/>
      <c r="JG163" s="107"/>
      <c r="JH163" s="107"/>
      <c r="JI163" s="107"/>
      <c r="JJ163" s="107"/>
      <c r="JK163" s="107"/>
      <c r="JL163" s="107"/>
      <c r="JM163" s="107"/>
      <c r="JN163" s="107"/>
      <c r="JO163" s="107"/>
      <c r="JP163" s="107"/>
      <c r="JQ163" s="107"/>
      <c r="JR163" s="107"/>
      <c r="JS163" s="107"/>
      <c r="JT163" s="107"/>
      <c r="JU163" s="107"/>
      <c r="JV163" s="107"/>
      <c r="JW163" s="107"/>
      <c r="JX163" s="107"/>
      <c r="JY163" s="107"/>
      <c r="JZ163" s="107"/>
      <c r="KA163" s="107"/>
      <c r="KB163" s="107"/>
      <c r="KC163" s="107"/>
      <c r="KD163" s="107"/>
      <c r="KE163" s="107"/>
      <c r="KF163" s="107"/>
      <c r="KG163" s="107"/>
      <c r="KH163" s="107"/>
      <c r="KI163" s="107"/>
      <c r="KJ163" s="107"/>
      <c r="KK163" s="107"/>
      <c r="KL163" s="107"/>
      <c r="KM163" s="107"/>
      <c r="KN163" s="107"/>
      <c r="KO163" s="107"/>
      <c r="KP163" s="107"/>
      <c r="KQ163" s="107"/>
      <c r="KR163" s="107"/>
      <c r="KS163" s="107"/>
      <c r="KT163" s="107"/>
      <c r="KU163" s="107"/>
      <c r="KV163" s="107"/>
      <c r="KW163" s="107"/>
      <c r="KX163" s="107"/>
      <c r="KY163" s="107"/>
      <c r="KZ163" s="107"/>
      <c r="LA163" s="107"/>
      <c r="LB163" s="107"/>
      <c r="LC163" s="107"/>
      <c r="LD163" s="107"/>
      <c r="LE163" s="107"/>
      <c r="LF163" s="107"/>
      <c r="LG163" s="107"/>
      <c r="LH163" s="107"/>
      <c r="LI163" s="107"/>
      <c r="LJ163" s="107"/>
      <c r="LK163" s="107"/>
      <c r="LL163" s="107"/>
      <c r="LM163" s="107"/>
      <c r="LN163" s="107"/>
      <c r="LO163" s="107"/>
      <c r="LP163" s="107"/>
      <c r="LQ163" s="107"/>
      <c r="LR163" s="107"/>
      <c r="LS163" s="107"/>
      <c r="LT163" s="107"/>
      <c r="LU163" s="107"/>
      <c r="LV163" s="107"/>
      <c r="LW163" s="107"/>
      <c r="LX163" s="107"/>
      <c r="LY163" s="107"/>
      <c r="LZ163" s="107"/>
      <c r="MA163" s="107"/>
      <c r="MB163" s="107"/>
      <c r="MC163" s="107"/>
      <c r="MD163" s="107"/>
      <c r="ME163" s="107"/>
      <c r="MF163" s="107"/>
      <c r="MG163" s="107"/>
      <c r="MH163" s="107"/>
      <c r="MI163" s="107"/>
      <c r="MJ163" s="107"/>
      <c r="MK163" s="107"/>
      <c r="ML163" s="107"/>
      <c r="MM163" s="107"/>
      <c r="MN163" s="107"/>
      <c r="MO163" s="107"/>
      <c r="MP163" s="107"/>
      <c r="MQ163" s="107"/>
      <c r="MR163" s="107"/>
      <c r="MS163" s="107"/>
      <c r="MT163" s="107"/>
      <c r="MU163" s="107"/>
      <c r="MV163" s="107"/>
      <c r="MW163" s="107"/>
      <c r="MX163" s="107"/>
      <c r="MY163" s="107"/>
      <c r="MZ163" s="107"/>
      <c r="NA163" s="107"/>
      <c r="NB163" s="107"/>
      <c r="NC163" s="107"/>
      <c r="ND163" s="107"/>
      <c r="NE163" s="107"/>
      <c r="NF163" s="107"/>
      <c r="NG163" s="107"/>
      <c r="NH163" s="107"/>
      <c r="NI163" s="107"/>
      <c r="NJ163" s="107"/>
      <c r="NK163" s="107"/>
      <c r="NL163" s="107"/>
      <c r="NM163" s="107"/>
      <c r="NN163" s="107"/>
      <c r="NO163" s="107"/>
      <c r="NP163" s="107"/>
      <c r="NQ163" s="107"/>
      <c r="NR163" s="107"/>
      <c r="NS163" s="107"/>
      <c r="NT163" s="107"/>
      <c r="NU163" s="107"/>
      <c r="NV163" s="107"/>
      <c r="NW163" s="107"/>
      <c r="NX163" s="107"/>
      <c r="NY163" s="107"/>
      <c r="NZ163" s="107"/>
      <c r="OA163" s="107"/>
      <c r="OB163" s="107"/>
      <c r="OC163" s="107"/>
      <c r="OD163" s="107"/>
      <c r="OE163" s="107"/>
      <c r="OF163" s="107"/>
      <c r="OG163" s="107"/>
      <c r="OH163" s="107"/>
      <c r="OI163" s="107"/>
      <c r="OJ163" s="107"/>
      <c r="OK163" s="107"/>
      <c r="OL163" s="107"/>
      <c r="OM163" s="107"/>
      <c r="ON163" s="107"/>
      <c r="OO163" s="107"/>
      <c r="OP163" s="107"/>
      <c r="OQ163" s="107"/>
      <c r="OR163" s="107"/>
      <c r="OS163" s="107"/>
      <c r="OT163" s="107"/>
      <c r="OU163" s="107"/>
      <c r="OV163" s="107"/>
      <c r="OW163" s="107"/>
      <c r="OX163" s="107"/>
      <c r="OY163" s="107"/>
      <c r="OZ163" s="107"/>
      <c r="PA163" s="107"/>
      <c r="PB163" s="107"/>
      <c r="PC163" s="107"/>
      <c r="PD163" s="107"/>
      <c r="PE163" s="107"/>
      <c r="PF163" s="107"/>
      <c r="PG163" s="107"/>
      <c r="PH163" s="107"/>
      <c r="PI163" s="107"/>
      <c r="PJ163" s="107"/>
      <c r="PK163" s="107"/>
      <c r="PL163" s="107"/>
      <c r="PM163" s="107"/>
      <c r="PN163" s="107"/>
      <c r="PO163" s="107"/>
      <c r="PP163" s="107"/>
      <c r="PQ163" s="107"/>
      <c r="PR163" s="107"/>
      <c r="PS163" s="107"/>
      <c r="PT163" s="107"/>
      <c r="PU163" s="107"/>
      <c r="PV163" s="107"/>
      <c r="PW163" s="107"/>
      <c r="PX163" s="107"/>
      <c r="PY163" s="107"/>
      <c r="PZ163" s="107"/>
      <c r="QA163" s="107"/>
      <c r="QB163" s="107"/>
      <c r="QC163" s="107"/>
      <c r="QD163" s="107"/>
      <c r="QE163" s="107"/>
      <c r="QF163" s="107"/>
      <c r="QG163" s="107"/>
      <c r="QH163" s="107"/>
      <c r="QI163" s="107"/>
      <c r="QJ163" s="107"/>
      <c r="QK163" s="107"/>
      <c r="QL163" s="107"/>
      <c r="QM163" s="107"/>
      <c r="QN163" s="107"/>
      <c r="QO163" s="107"/>
      <c r="QP163" s="107"/>
      <c r="QQ163" s="107"/>
      <c r="QR163" s="107"/>
      <c r="QS163" s="107"/>
      <c r="QT163" s="107"/>
      <c r="QU163" s="107"/>
      <c r="QV163" s="107"/>
      <c r="QW163" s="107"/>
      <c r="QX163" s="107"/>
      <c r="QY163" s="107"/>
      <c r="QZ163" s="107"/>
      <c r="RA163" s="107"/>
      <c r="RB163" s="107"/>
      <c r="RC163" s="107"/>
      <c r="RD163" s="107"/>
      <c r="RE163" s="107"/>
      <c r="RF163" s="107"/>
      <c r="RG163" s="107"/>
      <c r="RH163" s="107"/>
      <c r="RI163" s="107"/>
      <c r="RJ163" s="107"/>
      <c r="RK163" s="107"/>
      <c r="RL163" s="107"/>
      <c r="RM163" s="107"/>
      <c r="RN163" s="107"/>
      <c r="RO163" s="107"/>
      <c r="RP163" s="107"/>
      <c r="RQ163" s="107"/>
      <c r="RR163" s="107"/>
      <c r="RS163" s="107"/>
      <c r="RT163" s="107"/>
      <c r="RU163" s="107"/>
      <c r="RV163" s="107"/>
      <c r="RW163" s="107"/>
      <c r="RX163" s="107"/>
      <c r="RY163" s="107"/>
      <c r="RZ163" s="107"/>
      <c r="SA163" s="107"/>
      <c r="SB163" s="107"/>
      <c r="SC163" s="107"/>
      <c r="SD163" s="107"/>
      <c r="SE163" s="107"/>
      <c r="SF163" s="107"/>
      <c r="SG163" s="107"/>
      <c r="SH163" s="107"/>
      <c r="SI163" s="107"/>
      <c r="SJ163" s="107"/>
      <c r="SK163" s="107"/>
      <c r="SL163" s="107"/>
      <c r="SM163" s="107"/>
      <c r="SN163" s="107"/>
      <c r="SO163" s="107"/>
      <c r="SP163" s="107"/>
      <c r="SQ163" s="107"/>
      <c r="SR163" s="107"/>
      <c r="SS163" s="107"/>
      <c r="ST163" s="107"/>
      <c r="SU163" s="107"/>
      <c r="SV163" s="107"/>
      <c r="SW163" s="107"/>
      <c r="SX163" s="107"/>
      <c r="SY163" s="107"/>
      <c r="SZ163" s="107"/>
      <c r="TA163" s="107"/>
      <c r="TB163" s="107"/>
      <c r="TC163" s="107"/>
      <c r="TD163" s="107"/>
      <c r="TE163" s="107"/>
      <c r="TF163" s="107"/>
      <c r="TG163" s="107"/>
      <c r="TH163" s="107"/>
      <c r="TI163" s="107"/>
      <c r="TJ163" s="107"/>
      <c r="TK163" s="107"/>
      <c r="TL163" s="107"/>
      <c r="TM163" s="107"/>
      <c r="TN163" s="107"/>
      <c r="TO163" s="107"/>
      <c r="TP163" s="107"/>
      <c r="TQ163" s="107"/>
      <c r="TR163" s="107"/>
      <c r="TS163" s="107"/>
      <c r="TT163" s="107"/>
      <c r="TU163" s="107"/>
      <c r="TV163" s="107"/>
      <c r="TW163" s="107"/>
      <c r="TX163" s="107"/>
      <c r="TY163" s="107"/>
      <c r="TZ163" s="107"/>
      <c r="UA163" s="107"/>
      <c r="UB163" s="107"/>
      <c r="UC163" s="107"/>
      <c r="UD163" s="107"/>
      <c r="UE163" s="107"/>
      <c r="UF163" s="107"/>
      <c r="UG163" s="107"/>
      <c r="UH163" s="107"/>
      <c r="UI163" s="107"/>
      <c r="UJ163" s="107"/>
      <c r="UK163" s="107"/>
      <c r="UL163" s="107"/>
      <c r="UM163" s="107"/>
      <c r="UN163" s="107"/>
      <c r="UO163" s="107"/>
      <c r="UP163" s="107"/>
      <c r="UQ163" s="107"/>
      <c r="UR163" s="107"/>
      <c r="US163" s="107"/>
      <c r="UT163" s="107"/>
      <c r="UU163" s="107"/>
      <c r="UV163" s="107"/>
      <c r="UW163" s="107"/>
      <c r="UX163" s="107"/>
      <c r="UY163" s="107"/>
      <c r="UZ163" s="107"/>
      <c r="VA163" s="107"/>
      <c r="VB163" s="107"/>
      <c r="VC163" s="107"/>
      <c r="VD163" s="107"/>
      <c r="VE163" s="107"/>
      <c r="VF163" s="107"/>
      <c r="VG163" s="107"/>
      <c r="VH163" s="107"/>
      <c r="VI163" s="107"/>
      <c r="VJ163" s="107"/>
      <c r="VK163" s="107"/>
      <c r="VL163" s="107"/>
      <c r="VM163" s="107"/>
      <c r="VN163" s="107"/>
      <c r="VO163" s="107"/>
      <c r="VP163" s="107"/>
      <c r="VQ163" s="107"/>
      <c r="VR163" s="107"/>
      <c r="VS163" s="107"/>
      <c r="VT163" s="107"/>
      <c r="VU163" s="107"/>
      <c r="VV163" s="107"/>
      <c r="VW163" s="107"/>
      <c r="VX163" s="107"/>
      <c r="VY163" s="107"/>
      <c r="VZ163" s="107"/>
      <c r="WA163" s="107"/>
      <c r="WB163" s="107"/>
      <c r="WC163" s="107"/>
      <c r="WD163" s="107"/>
      <c r="WE163" s="107"/>
      <c r="WF163" s="107"/>
      <c r="WG163" s="107"/>
      <c r="WH163" s="107"/>
      <c r="WI163" s="107"/>
      <c r="WJ163" s="107"/>
      <c r="WK163" s="107"/>
      <c r="WL163" s="107"/>
      <c r="WM163" s="107"/>
      <c r="WN163" s="107"/>
      <c r="WO163" s="107"/>
      <c r="WP163" s="107"/>
      <c r="WQ163" s="107"/>
      <c r="WR163" s="107"/>
      <c r="WS163" s="107"/>
      <c r="WT163" s="107"/>
      <c r="WU163" s="107"/>
      <c r="WV163" s="107"/>
      <c r="WW163" s="107"/>
      <c r="WX163" s="107"/>
      <c r="WY163" s="107"/>
      <c r="WZ163" s="107"/>
      <c r="XA163" s="107"/>
      <c r="XB163" s="107"/>
      <c r="XC163" s="107"/>
      <c r="XD163" s="107"/>
      <c r="XE163" s="107"/>
      <c r="XF163" s="107"/>
      <c r="XG163" s="107"/>
      <c r="XH163" s="107"/>
      <c r="XI163" s="107"/>
      <c r="XJ163" s="107"/>
      <c r="XK163" s="107"/>
      <c r="XL163" s="107"/>
      <c r="XM163" s="107"/>
      <c r="XN163" s="107"/>
      <c r="XO163" s="107"/>
      <c r="XP163" s="107"/>
      <c r="XQ163" s="107"/>
      <c r="XR163" s="107"/>
      <c r="XS163" s="107"/>
      <c r="XT163" s="107"/>
      <c r="XU163" s="107"/>
      <c r="XV163" s="107"/>
      <c r="XW163" s="107"/>
      <c r="XX163" s="107"/>
      <c r="XY163" s="107"/>
      <c r="XZ163" s="107"/>
      <c r="YA163" s="107"/>
      <c r="YB163" s="107"/>
      <c r="YC163" s="107"/>
      <c r="YD163" s="107"/>
      <c r="YE163" s="107"/>
      <c r="YF163" s="107"/>
      <c r="YG163" s="107"/>
      <c r="YH163" s="107"/>
      <c r="YI163" s="107"/>
      <c r="YJ163" s="107"/>
      <c r="YK163" s="107"/>
      <c r="YL163" s="107"/>
      <c r="YM163" s="107"/>
      <c r="YN163" s="107"/>
      <c r="YO163" s="107"/>
      <c r="YP163" s="107"/>
      <c r="YQ163" s="107"/>
      <c r="YR163" s="107"/>
      <c r="YS163" s="107"/>
      <c r="YT163" s="107"/>
      <c r="YU163" s="107"/>
      <c r="YV163" s="107"/>
      <c r="YW163" s="107"/>
      <c r="YX163" s="107"/>
      <c r="YY163" s="107"/>
      <c r="YZ163" s="107"/>
      <c r="ZA163" s="107"/>
      <c r="ZB163" s="107"/>
      <c r="ZC163" s="107"/>
      <c r="ZD163" s="107"/>
      <c r="ZE163" s="107"/>
      <c r="ZF163" s="107"/>
      <c r="ZG163" s="107"/>
      <c r="ZH163" s="107"/>
      <c r="ZI163" s="107"/>
      <c r="ZJ163" s="107"/>
      <c r="ZK163" s="107"/>
      <c r="ZL163" s="107"/>
      <c r="ZM163" s="107"/>
      <c r="ZN163" s="107"/>
      <c r="ZO163" s="107"/>
      <c r="ZP163" s="107"/>
      <c r="ZQ163" s="107"/>
      <c r="ZR163" s="107"/>
      <c r="ZS163" s="107"/>
      <c r="ZT163" s="107"/>
      <c r="ZU163" s="107"/>
      <c r="ZV163" s="107"/>
      <c r="ZW163" s="107"/>
      <c r="ZX163" s="107"/>
      <c r="ZY163" s="107"/>
      <c r="ZZ163" s="107"/>
      <c r="AAA163" s="107"/>
      <c r="AAB163" s="107"/>
      <c r="AAC163" s="107"/>
      <c r="AAD163" s="107"/>
      <c r="AAE163" s="107"/>
      <c r="AAF163" s="107"/>
      <c r="AAG163" s="107"/>
      <c r="AAH163" s="107"/>
      <c r="AAI163" s="107"/>
      <c r="AAJ163" s="107"/>
      <c r="AAK163" s="107"/>
      <c r="AAL163" s="107"/>
      <c r="AAM163" s="107"/>
      <c r="AAN163" s="107"/>
      <c r="AAO163" s="107"/>
      <c r="AAP163" s="107"/>
      <c r="AAQ163" s="107"/>
      <c r="AAR163" s="107"/>
      <c r="AAS163" s="107"/>
      <c r="AAT163" s="107"/>
      <c r="AAU163" s="107"/>
      <c r="AAV163" s="107"/>
      <c r="AAW163" s="107"/>
      <c r="AAX163" s="107"/>
      <c r="AAY163" s="107"/>
      <c r="AAZ163" s="107"/>
      <c r="ABA163" s="107"/>
      <c r="ABB163" s="107"/>
      <c r="ABC163" s="107"/>
      <c r="ABD163" s="107"/>
      <c r="ABE163" s="107"/>
      <c r="ABF163" s="107"/>
      <c r="ABG163" s="107"/>
      <c r="ABH163" s="107"/>
      <c r="ABI163" s="107"/>
      <c r="ABJ163" s="107"/>
      <c r="ABK163" s="107"/>
      <c r="ABL163" s="107"/>
      <c r="ABM163" s="107"/>
      <c r="ABN163" s="107"/>
      <c r="ABO163" s="107"/>
      <c r="ABP163" s="107"/>
      <c r="ABQ163" s="107"/>
      <c r="ABR163" s="107"/>
      <c r="ABS163" s="107"/>
      <c r="ABT163" s="107"/>
      <c r="ABU163" s="107"/>
      <c r="ABV163" s="107"/>
      <c r="ABW163" s="107"/>
      <c r="ABX163" s="107"/>
      <c r="ABY163" s="107"/>
      <c r="ABZ163" s="107"/>
      <c r="ACA163" s="107"/>
      <c r="ACB163" s="107"/>
      <c r="ACC163" s="107"/>
      <c r="ACD163" s="107"/>
      <c r="ACE163" s="107"/>
      <c r="ACF163" s="107"/>
      <c r="ACG163" s="107"/>
      <c r="ACH163" s="107"/>
      <c r="ACI163" s="107"/>
      <c r="ACJ163" s="107"/>
      <c r="ACK163" s="107"/>
      <c r="ACL163" s="107"/>
      <c r="ACM163" s="107"/>
      <c r="ACN163" s="107"/>
      <c r="ACO163" s="107"/>
      <c r="ACP163" s="107"/>
      <c r="ACQ163" s="107"/>
      <c r="ACR163" s="107"/>
      <c r="ACS163" s="107"/>
      <c r="ACT163" s="107"/>
      <c r="ACU163" s="107"/>
      <c r="ACV163" s="107"/>
      <c r="ACW163" s="107"/>
      <c r="ACX163" s="107"/>
      <c r="ACY163" s="107"/>
      <c r="ACZ163" s="107"/>
      <c r="ADA163" s="107"/>
      <c r="ADB163" s="107"/>
      <c r="ADC163" s="107"/>
      <c r="ADD163" s="107"/>
      <c r="ADE163" s="107"/>
      <c r="ADF163" s="107"/>
      <c r="ADG163" s="107"/>
      <c r="ADH163" s="107"/>
      <c r="ADI163" s="107"/>
      <c r="ADJ163" s="107"/>
      <c r="ADK163" s="107"/>
      <c r="ADL163" s="107"/>
      <c r="ADM163" s="107"/>
      <c r="ADN163" s="107"/>
      <c r="ADO163" s="107"/>
      <c r="ADP163" s="107"/>
      <c r="ADQ163" s="107"/>
      <c r="ADR163" s="107"/>
      <c r="ADS163" s="107"/>
      <c r="ADT163" s="107"/>
      <c r="ADU163" s="107"/>
      <c r="ADV163" s="107"/>
      <c r="ADW163" s="107"/>
      <c r="ADX163" s="107"/>
      <c r="ADY163" s="107"/>
      <c r="ADZ163" s="107"/>
      <c r="AEA163" s="107"/>
      <c r="AEB163" s="107"/>
      <c r="AEC163" s="107"/>
      <c r="AED163" s="107"/>
      <c r="AEE163" s="107"/>
      <c r="AEF163" s="107"/>
      <c r="AEG163" s="107"/>
      <c r="AEH163" s="107"/>
      <c r="AEI163" s="107"/>
      <c r="AEJ163" s="107"/>
      <c r="AEK163" s="107"/>
      <c r="AEL163" s="107"/>
      <c r="AEM163" s="107"/>
      <c r="AEN163" s="107"/>
      <c r="AEO163" s="107"/>
      <c r="AEP163" s="107"/>
      <c r="AEQ163" s="107"/>
      <c r="AER163" s="107"/>
      <c r="AES163" s="107"/>
      <c r="AET163" s="107"/>
      <c r="AEU163" s="107"/>
      <c r="AEV163" s="107"/>
      <c r="AEW163" s="107"/>
      <c r="AEX163" s="107"/>
      <c r="AEY163" s="107"/>
      <c r="AEZ163" s="107"/>
      <c r="AFA163" s="107"/>
      <c r="AFB163" s="107"/>
      <c r="AFC163" s="107"/>
      <c r="AFD163" s="107"/>
      <c r="AFE163" s="107"/>
      <c r="AFF163" s="107"/>
      <c r="AFG163" s="107"/>
      <c r="AFH163" s="107"/>
      <c r="AFI163" s="107"/>
      <c r="AFJ163" s="107"/>
      <c r="AFK163" s="107"/>
      <c r="AFL163" s="107"/>
      <c r="AFM163" s="107"/>
      <c r="AFN163" s="107"/>
      <c r="AFO163" s="107"/>
      <c r="AFP163" s="107"/>
      <c r="AFQ163" s="107"/>
      <c r="AFR163" s="107"/>
      <c r="AFS163" s="107"/>
      <c r="AFT163" s="107"/>
      <c r="AFU163" s="107"/>
      <c r="AFV163" s="107"/>
      <c r="AFW163" s="107"/>
      <c r="AFX163" s="107"/>
      <c r="AFY163" s="107"/>
      <c r="AFZ163" s="107"/>
      <c r="AGA163" s="107"/>
      <c r="AGB163" s="107"/>
      <c r="AGC163" s="107"/>
      <c r="AGD163" s="107"/>
      <c r="AGE163" s="107"/>
      <c r="AGF163" s="107"/>
      <c r="AGG163" s="107"/>
      <c r="AGH163" s="107"/>
      <c r="AGI163" s="107"/>
      <c r="AGJ163" s="107"/>
      <c r="AGK163" s="107"/>
      <c r="AGL163" s="107"/>
      <c r="AGM163" s="107"/>
      <c r="AGN163" s="107"/>
      <c r="AGO163" s="107"/>
      <c r="AGP163" s="107"/>
      <c r="AGQ163" s="107"/>
      <c r="AGR163" s="107"/>
      <c r="AGS163" s="107"/>
      <c r="AGT163" s="107"/>
      <c r="AGU163" s="107"/>
      <c r="AGV163" s="107"/>
      <c r="AGW163" s="107"/>
      <c r="AGX163" s="107"/>
      <c r="AGY163" s="107"/>
      <c r="AGZ163" s="107"/>
      <c r="AHA163" s="107"/>
      <c r="AHB163" s="107"/>
      <c r="AHC163" s="107"/>
      <c r="AHD163" s="107"/>
      <c r="AHE163" s="107"/>
      <c r="AHF163" s="107"/>
      <c r="AHG163" s="107"/>
      <c r="AHH163" s="107"/>
      <c r="AHI163" s="107"/>
      <c r="AHJ163" s="107"/>
      <c r="AHK163" s="107"/>
      <c r="AHL163" s="107"/>
      <c r="AHM163" s="107"/>
      <c r="AHN163" s="107"/>
      <c r="AHO163" s="107"/>
      <c r="AHP163" s="107"/>
      <c r="AHQ163" s="107"/>
      <c r="AHR163" s="107"/>
      <c r="AHS163" s="107"/>
      <c r="AHT163" s="107"/>
      <c r="AHU163" s="107"/>
      <c r="AHV163" s="107"/>
      <c r="AHW163" s="107"/>
      <c r="AHX163" s="107"/>
      <c r="AHY163" s="107"/>
      <c r="AHZ163" s="107"/>
      <c r="AIA163" s="107"/>
      <c r="AIB163" s="107"/>
      <c r="AIC163" s="107"/>
      <c r="AID163" s="107"/>
      <c r="AIE163" s="107"/>
      <c r="AIF163" s="107"/>
      <c r="AIG163" s="107"/>
      <c r="AIH163" s="107"/>
      <c r="AII163" s="107"/>
      <c r="AIJ163" s="107"/>
      <c r="AIK163" s="107"/>
      <c r="AIL163" s="107"/>
      <c r="AIM163" s="107"/>
      <c r="AIN163" s="107"/>
    </row>
    <row r="164" spans="1:924" s="86" customFormat="1" ht="18.75" customHeight="1" x14ac:dyDescent="0.3">
      <c r="A164" s="125"/>
      <c r="B164" s="87">
        <v>353288070436591</v>
      </c>
      <c r="C164" s="89" t="s">
        <v>193</v>
      </c>
      <c r="D164" s="89" t="s">
        <v>35</v>
      </c>
      <c r="E164" s="89" t="s">
        <v>36</v>
      </c>
      <c r="F164" s="90" t="s">
        <v>36</v>
      </c>
      <c r="G164" s="89">
        <f t="shared" si="6"/>
        <v>1</v>
      </c>
      <c r="H164" s="126"/>
      <c r="I164" s="89" t="s">
        <v>36</v>
      </c>
      <c r="J164" s="89">
        <f t="shared" si="12"/>
        <v>1</v>
      </c>
      <c r="K164" s="126"/>
      <c r="L164" s="89" t="s">
        <v>36</v>
      </c>
      <c r="M164" s="89" t="s">
        <v>36</v>
      </c>
      <c r="N164" s="89">
        <f t="shared" si="5"/>
        <v>1</v>
      </c>
      <c r="O164" s="126"/>
      <c r="P164" s="113"/>
      <c r="Q164" s="113"/>
      <c r="R164" s="89" t="s">
        <v>444</v>
      </c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  <c r="DG164" s="107"/>
      <c r="DH164" s="107"/>
      <c r="DI164" s="107"/>
      <c r="DJ164" s="107"/>
      <c r="DK164" s="107"/>
      <c r="DL164" s="107"/>
      <c r="DM164" s="107"/>
      <c r="DN164" s="107"/>
      <c r="DO164" s="107"/>
      <c r="DP164" s="107"/>
      <c r="DQ164" s="107"/>
      <c r="DR164" s="107"/>
      <c r="DS164" s="107"/>
      <c r="DT164" s="107"/>
      <c r="DU164" s="107"/>
      <c r="DV164" s="107"/>
      <c r="DW164" s="107"/>
      <c r="DX164" s="107"/>
      <c r="DY164" s="107"/>
      <c r="DZ164" s="107"/>
      <c r="EA164" s="107"/>
      <c r="EB164" s="107"/>
      <c r="EC164" s="107"/>
      <c r="ED164" s="107"/>
      <c r="EE164" s="107"/>
      <c r="EF164" s="107"/>
      <c r="EG164" s="107"/>
      <c r="EH164" s="107"/>
      <c r="EI164" s="107"/>
      <c r="EJ164" s="107"/>
      <c r="EK164" s="107"/>
      <c r="EL164" s="107"/>
      <c r="EM164" s="107"/>
      <c r="EN164" s="107"/>
      <c r="EO164" s="107"/>
      <c r="EP164" s="107"/>
      <c r="EQ164" s="107"/>
      <c r="ER164" s="107"/>
      <c r="ES164" s="107"/>
      <c r="ET164" s="107"/>
      <c r="EU164" s="107"/>
      <c r="EV164" s="107"/>
      <c r="EW164" s="107"/>
      <c r="EX164" s="107"/>
      <c r="EY164" s="107"/>
      <c r="EZ164" s="107"/>
      <c r="FA164" s="107"/>
      <c r="FB164" s="107"/>
      <c r="FC164" s="107"/>
      <c r="FD164" s="107"/>
      <c r="FE164" s="107"/>
      <c r="FF164" s="107"/>
      <c r="FG164" s="107"/>
      <c r="FH164" s="107"/>
      <c r="FI164" s="107"/>
      <c r="FJ164" s="107"/>
      <c r="FK164" s="107"/>
      <c r="FL164" s="107"/>
      <c r="FM164" s="107"/>
      <c r="FN164" s="107"/>
      <c r="FO164" s="107"/>
      <c r="FP164" s="107"/>
      <c r="FQ164" s="107"/>
      <c r="FR164" s="107"/>
      <c r="FS164" s="107"/>
      <c r="FT164" s="107"/>
      <c r="FU164" s="107"/>
      <c r="FV164" s="107"/>
      <c r="FW164" s="107"/>
      <c r="FX164" s="107"/>
      <c r="FY164" s="107"/>
      <c r="FZ164" s="107"/>
      <c r="GA164" s="107"/>
      <c r="GB164" s="107"/>
      <c r="GC164" s="107"/>
      <c r="GD164" s="107"/>
      <c r="GE164" s="107"/>
      <c r="GF164" s="107"/>
      <c r="GG164" s="107"/>
      <c r="GH164" s="107"/>
      <c r="GI164" s="107"/>
      <c r="GJ164" s="107"/>
      <c r="GK164" s="107"/>
      <c r="GL164" s="107"/>
      <c r="GM164" s="107"/>
      <c r="GN164" s="107"/>
      <c r="GO164" s="107"/>
      <c r="GP164" s="107"/>
      <c r="GQ164" s="107"/>
      <c r="GR164" s="107"/>
      <c r="GS164" s="107"/>
      <c r="GT164" s="107"/>
      <c r="GU164" s="107"/>
      <c r="GV164" s="107"/>
      <c r="GW164" s="107"/>
      <c r="GX164" s="107"/>
      <c r="GY164" s="107"/>
      <c r="GZ164" s="107"/>
      <c r="HA164" s="107"/>
      <c r="HB164" s="107"/>
      <c r="HC164" s="107"/>
      <c r="HD164" s="107"/>
      <c r="HE164" s="107"/>
      <c r="HF164" s="107"/>
      <c r="HG164" s="107"/>
      <c r="HH164" s="107"/>
      <c r="HI164" s="107"/>
      <c r="HJ164" s="107"/>
      <c r="HK164" s="107"/>
      <c r="HL164" s="107"/>
      <c r="HM164" s="107"/>
      <c r="HN164" s="107"/>
      <c r="HO164" s="107"/>
      <c r="HP164" s="107"/>
      <c r="HQ164" s="107"/>
      <c r="HR164" s="107"/>
      <c r="HS164" s="107"/>
      <c r="HT164" s="107"/>
      <c r="HU164" s="107"/>
      <c r="HV164" s="107"/>
      <c r="HW164" s="107"/>
      <c r="HX164" s="107"/>
      <c r="HY164" s="107"/>
      <c r="HZ164" s="107"/>
      <c r="IA164" s="107"/>
      <c r="IB164" s="107"/>
      <c r="IC164" s="107"/>
      <c r="ID164" s="107"/>
      <c r="IE164" s="107"/>
      <c r="IF164" s="107"/>
      <c r="IG164" s="107"/>
      <c r="IH164" s="107"/>
      <c r="II164" s="107"/>
      <c r="IJ164" s="107"/>
      <c r="IK164" s="107"/>
      <c r="IL164" s="107"/>
      <c r="IM164" s="107"/>
      <c r="IN164" s="107"/>
      <c r="IO164" s="107"/>
      <c r="IP164" s="107"/>
      <c r="IQ164" s="107"/>
      <c r="IR164" s="107"/>
      <c r="IS164" s="107"/>
      <c r="IT164" s="107"/>
      <c r="IU164" s="107"/>
      <c r="IV164" s="107"/>
      <c r="IW164" s="107"/>
      <c r="IX164" s="107"/>
      <c r="IY164" s="107"/>
      <c r="IZ164" s="107"/>
      <c r="JA164" s="107"/>
      <c r="JB164" s="107"/>
      <c r="JC164" s="107"/>
      <c r="JD164" s="107"/>
      <c r="JE164" s="107"/>
      <c r="JF164" s="107"/>
      <c r="JG164" s="107"/>
      <c r="JH164" s="107"/>
      <c r="JI164" s="107"/>
      <c r="JJ164" s="107"/>
      <c r="JK164" s="107"/>
      <c r="JL164" s="107"/>
      <c r="JM164" s="107"/>
      <c r="JN164" s="107"/>
      <c r="JO164" s="107"/>
      <c r="JP164" s="107"/>
      <c r="JQ164" s="107"/>
      <c r="JR164" s="107"/>
      <c r="JS164" s="107"/>
      <c r="JT164" s="107"/>
      <c r="JU164" s="107"/>
      <c r="JV164" s="107"/>
      <c r="JW164" s="107"/>
      <c r="JX164" s="107"/>
      <c r="JY164" s="107"/>
      <c r="JZ164" s="107"/>
      <c r="KA164" s="107"/>
      <c r="KB164" s="107"/>
      <c r="KC164" s="107"/>
      <c r="KD164" s="107"/>
      <c r="KE164" s="107"/>
      <c r="KF164" s="107"/>
      <c r="KG164" s="107"/>
      <c r="KH164" s="107"/>
      <c r="KI164" s="107"/>
      <c r="KJ164" s="107"/>
      <c r="KK164" s="107"/>
      <c r="KL164" s="107"/>
      <c r="KM164" s="107"/>
      <c r="KN164" s="107"/>
      <c r="KO164" s="107"/>
      <c r="KP164" s="107"/>
      <c r="KQ164" s="107"/>
      <c r="KR164" s="107"/>
      <c r="KS164" s="107"/>
      <c r="KT164" s="107"/>
      <c r="KU164" s="107"/>
      <c r="KV164" s="107"/>
      <c r="KW164" s="107"/>
      <c r="KX164" s="107"/>
      <c r="KY164" s="107"/>
      <c r="KZ164" s="107"/>
      <c r="LA164" s="107"/>
      <c r="LB164" s="107"/>
      <c r="LC164" s="107"/>
      <c r="LD164" s="107"/>
      <c r="LE164" s="107"/>
      <c r="LF164" s="107"/>
      <c r="LG164" s="107"/>
      <c r="LH164" s="107"/>
      <c r="LI164" s="107"/>
      <c r="LJ164" s="107"/>
      <c r="LK164" s="107"/>
      <c r="LL164" s="107"/>
      <c r="LM164" s="107"/>
      <c r="LN164" s="107"/>
      <c r="LO164" s="107"/>
      <c r="LP164" s="107"/>
      <c r="LQ164" s="107"/>
      <c r="LR164" s="107"/>
      <c r="LS164" s="107"/>
      <c r="LT164" s="107"/>
      <c r="LU164" s="107"/>
      <c r="LV164" s="107"/>
      <c r="LW164" s="107"/>
      <c r="LX164" s="107"/>
      <c r="LY164" s="107"/>
      <c r="LZ164" s="107"/>
      <c r="MA164" s="107"/>
      <c r="MB164" s="107"/>
      <c r="MC164" s="107"/>
      <c r="MD164" s="107"/>
      <c r="ME164" s="107"/>
      <c r="MF164" s="107"/>
      <c r="MG164" s="107"/>
      <c r="MH164" s="107"/>
      <c r="MI164" s="107"/>
      <c r="MJ164" s="107"/>
      <c r="MK164" s="107"/>
      <c r="ML164" s="107"/>
      <c r="MM164" s="107"/>
      <c r="MN164" s="107"/>
      <c r="MO164" s="107"/>
      <c r="MP164" s="107"/>
      <c r="MQ164" s="107"/>
      <c r="MR164" s="107"/>
      <c r="MS164" s="107"/>
      <c r="MT164" s="107"/>
      <c r="MU164" s="107"/>
      <c r="MV164" s="107"/>
      <c r="MW164" s="107"/>
      <c r="MX164" s="107"/>
      <c r="MY164" s="107"/>
      <c r="MZ164" s="107"/>
      <c r="NA164" s="107"/>
      <c r="NB164" s="107"/>
      <c r="NC164" s="107"/>
      <c r="ND164" s="107"/>
      <c r="NE164" s="107"/>
      <c r="NF164" s="107"/>
      <c r="NG164" s="107"/>
      <c r="NH164" s="107"/>
      <c r="NI164" s="107"/>
      <c r="NJ164" s="107"/>
      <c r="NK164" s="107"/>
      <c r="NL164" s="107"/>
      <c r="NM164" s="107"/>
      <c r="NN164" s="107"/>
      <c r="NO164" s="107"/>
      <c r="NP164" s="107"/>
      <c r="NQ164" s="107"/>
      <c r="NR164" s="107"/>
      <c r="NS164" s="107"/>
      <c r="NT164" s="107"/>
      <c r="NU164" s="107"/>
      <c r="NV164" s="107"/>
      <c r="NW164" s="107"/>
      <c r="NX164" s="107"/>
      <c r="NY164" s="107"/>
      <c r="NZ164" s="107"/>
      <c r="OA164" s="107"/>
      <c r="OB164" s="107"/>
      <c r="OC164" s="107"/>
      <c r="OD164" s="107"/>
      <c r="OE164" s="107"/>
      <c r="OF164" s="107"/>
      <c r="OG164" s="107"/>
      <c r="OH164" s="107"/>
      <c r="OI164" s="107"/>
      <c r="OJ164" s="107"/>
      <c r="OK164" s="107"/>
      <c r="OL164" s="107"/>
      <c r="OM164" s="107"/>
      <c r="ON164" s="107"/>
      <c r="OO164" s="107"/>
      <c r="OP164" s="107"/>
      <c r="OQ164" s="107"/>
      <c r="OR164" s="107"/>
      <c r="OS164" s="107"/>
      <c r="OT164" s="107"/>
      <c r="OU164" s="107"/>
      <c r="OV164" s="107"/>
      <c r="OW164" s="107"/>
      <c r="OX164" s="107"/>
      <c r="OY164" s="107"/>
      <c r="OZ164" s="107"/>
      <c r="PA164" s="107"/>
      <c r="PB164" s="107"/>
      <c r="PC164" s="107"/>
      <c r="PD164" s="107"/>
      <c r="PE164" s="107"/>
      <c r="PF164" s="107"/>
      <c r="PG164" s="107"/>
      <c r="PH164" s="107"/>
      <c r="PI164" s="107"/>
      <c r="PJ164" s="107"/>
      <c r="PK164" s="107"/>
      <c r="PL164" s="107"/>
      <c r="PM164" s="107"/>
      <c r="PN164" s="107"/>
      <c r="PO164" s="107"/>
      <c r="PP164" s="107"/>
      <c r="PQ164" s="107"/>
      <c r="PR164" s="107"/>
      <c r="PS164" s="107"/>
      <c r="PT164" s="107"/>
      <c r="PU164" s="107"/>
      <c r="PV164" s="107"/>
      <c r="PW164" s="107"/>
      <c r="PX164" s="107"/>
      <c r="PY164" s="107"/>
      <c r="PZ164" s="107"/>
      <c r="QA164" s="107"/>
      <c r="QB164" s="107"/>
      <c r="QC164" s="107"/>
      <c r="QD164" s="107"/>
      <c r="QE164" s="107"/>
      <c r="QF164" s="107"/>
      <c r="QG164" s="107"/>
      <c r="QH164" s="107"/>
      <c r="QI164" s="107"/>
      <c r="QJ164" s="107"/>
      <c r="QK164" s="107"/>
      <c r="QL164" s="107"/>
      <c r="QM164" s="107"/>
      <c r="QN164" s="107"/>
      <c r="QO164" s="107"/>
      <c r="QP164" s="107"/>
      <c r="QQ164" s="107"/>
      <c r="QR164" s="107"/>
      <c r="QS164" s="107"/>
      <c r="QT164" s="107"/>
      <c r="QU164" s="107"/>
      <c r="QV164" s="107"/>
      <c r="QW164" s="107"/>
      <c r="QX164" s="107"/>
      <c r="QY164" s="107"/>
      <c r="QZ164" s="107"/>
      <c r="RA164" s="107"/>
      <c r="RB164" s="107"/>
      <c r="RC164" s="107"/>
      <c r="RD164" s="107"/>
      <c r="RE164" s="107"/>
      <c r="RF164" s="107"/>
      <c r="RG164" s="107"/>
      <c r="RH164" s="107"/>
      <c r="RI164" s="107"/>
      <c r="RJ164" s="107"/>
      <c r="RK164" s="107"/>
      <c r="RL164" s="107"/>
      <c r="RM164" s="107"/>
      <c r="RN164" s="107"/>
      <c r="RO164" s="107"/>
      <c r="RP164" s="107"/>
      <c r="RQ164" s="107"/>
      <c r="RR164" s="107"/>
      <c r="RS164" s="107"/>
      <c r="RT164" s="107"/>
      <c r="RU164" s="107"/>
      <c r="RV164" s="107"/>
      <c r="RW164" s="107"/>
      <c r="RX164" s="107"/>
      <c r="RY164" s="107"/>
      <c r="RZ164" s="107"/>
      <c r="SA164" s="107"/>
      <c r="SB164" s="107"/>
      <c r="SC164" s="107"/>
      <c r="SD164" s="107"/>
      <c r="SE164" s="107"/>
      <c r="SF164" s="107"/>
      <c r="SG164" s="107"/>
      <c r="SH164" s="107"/>
      <c r="SI164" s="107"/>
      <c r="SJ164" s="107"/>
      <c r="SK164" s="107"/>
      <c r="SL164" s="107"/>
      <c r="SM164" s="107"/>
      <c r="SN164" s="107"/>
      <c r="SO164" s="107"/>
      <c r="SP164" s="107"/>
      <c r="SQ164" s="107"/>
      <c r="SR164" s="107"/>
      <c r="SS164" s="107"/>
      <c r="ST164" s="107"/>
      <c r="SU164" s="107"/>
      <c r="SV164" s="107"/>
      <c r="SW164" s="107"/>
      <c r="SX164" s="107"/>
      <c r="SY164" s="107"/>
      <c r="SZ164" s="107"/>
      <c r="TA164" s="107"/>
      <c r="TB164" s="107"/>
      <c r="TC164" s="107"/>
      <c r="TD164" s="107"/>
      <c r="TE164" s="107"/>
      <c r="TF164" s="107"/>
      <c r="TG164" s="107"/>
      <c r="TH164" s="107"/>
      <c r="TI164" s="107"/>
      <c r="TJ164" s="107"/>
      <c r="TK164" s="107"/>
      <c r="TL164" s="107"/>
      <c r="TM164" s="107"/>
      <c r="TN164" s="107"/>
      <c r="TO164" s="107"/>
      <c r="TP164" s="107"/>
      <c r="TQ164" s="107"/>
      <c r="TR164" s="107"/>
      <c r="TS164" s="107"/>
      <c r="TT164" s="107"/>
      <c r="TU164" s="107"/>
      <c r="TV164" s="107"/>
      <c r="TW164" s="107"/>
      <c r="TX164" s="107"/>
      <c r="TY164" s="107"/>
      <c r="TZ164" s="107"/>
      <c r="UA164" s="107"/>
      <c r="UB164" s="107"/>
      <c r="UC164" s="107"/>
      <c r="UD164" s="107"/>
      <c r="UE164" s="107"/>
      <c r="UF164" s="107"/>
      <c r="UG164" s="107"/>
      <c r="UH164" s="107"/>
      <c r="UI164" s="107"/>
      <c r="UJ164" s="107"/>
      <c r="UK164" s="107"/>
      <c r="UL164" s="107"/>
      <c r="UM164" s="107"/>
      <c r="UN164" s="107"/>
      <c r="UO164" s="107"/>
      <c r="UP164" s="107"/>
      <c r="UQ164" s="107"/>
      <c r="UR164" s="107"/>
      <c r="US164" s="107"/>
      <c r="UT164" s="107"/>
      <c r="UU164" s="107"/>
      <c r="UV164" s="107"/>
      <c r="UW164" s="107"/>
      <c r="UX164" s="107"/>
      <c r="UY164" s="107"/>
      <c r="UZ164" s="107"/>
      <c r="VA164" s="107"/>
      <c r="VB164" s="107"/>
      <c r="VC164" s="107"/>
      <c r="VD164" s="107"/>
      <c r="VE164" s="107"/>
      <c r="VF164" s="107"/>
      <c r="VG164" s="107"/>
      <c r="VH164" s="107"/>
      <c r="VI164" s="107"/>
      <c r="VJ164" s="107"/>
      <c r="VK164" s="107"/>
      <c r="VL164" s="107"/>
      <c r="VM164" s="107"/>
      <c r="VN164" s="107"/>
      <c r="VO164" s="107"/>
      <c r="VP164" s="107"/>
      <c r="VQ164" s="107"/>
      <c r="VR164" s="107"/>
      <c r="VS164" s="107"/>
      <c r="VT164" s="107"/>
      <c r="VU164" s="107"/>
      <c r="VV164" s="107"/>
      <c r="VW164" s="107"/>
      <c r="VX164" s="107"/>
      <c r="VY164" s="107"/>
      <c r="VZ164" s="107"/>
      <c r="WA164" s="107"/>
      <c r="WB164" s="107"/>
      <c r="WC164" s="107"/>
      <c r="WD164" s="107"/>
      <c r="WE164" s="107"/>
      <c r="WF164" s="107"/>
      <c r="WG164" s="107"/>
      <c r="WH164" s="107"/>
      <c r="WI164" s="107"/>
      <c r="WJ164" s="107"/>
      <c r="WK164" s="107"/>
      <c r="WL164" s="107"/>
      <c r="WM164" s="107"/>
      <c r="WN164" s="107"/>
      <c r="WO164" s="107"/>
      <c r="WP164" s="107"/>
      <c r="WQ164" s="107"/>
      <c r="WR164" s="107"/>
      <c r="WS164" s="107"/>
      <c r="WT164" s="107"/>
      <c r="WU164" s="107"/>
      <c r="WV164" s="107"/>
      <c r="WW164" s="107"/>
      <c r="WX164" s="107"/>
      <c r="WY164" s="107"/>
      <c r="WZ164" s="107"/>
      <c r="XA164" s="107"/>
      <c r="XB164" s="107"/>
      <c r="XC164" s="107"/>
      <c r="XD164" s="107"/>
      <c r="XE164" s="107"/>
      <c r="XF164" s="107"/>
      <c r="XG164" s="107"/>
      <c r="XH164" s="107"/>
      <c r="XI164" s="107"/>
      <c r="XJ164" s="107"/>
      <c r="XK164" s="107"/>
      <c r="XL164" s="107"/>
      <c r="XM164" s="107"/>
      <c r="XN164" s="107"/>
      <c r="XO164" s="107"/>
      <c r="XP164" s="107"/>
      <c r="XQ164" s="107"/>
      <c r="XR164" s="107"/>
      <c r="XS164" s="107"/>
      <c r="XT164" s="107"/>
      <c r="XU164" s="107"/>
      <c r="XV164" s="107"/>
      <c r="XW164" s="107"/>
      <c r="XX164" s="107"/>
      <c r="XY164" s="107"/>
      <c r="XZ164" s="107"/>
      <c r="YA164" s="107"/>
      <c r="YB164" s="107"/>
      <c r="YC164" s="107"/>
      <c r="YD164" s="107"/>
      <c r="YE164" s="107"/>
      <c r="YF164" s="107"/>
      <c r="YG164" s="107"/>
      <c r="YH164" s="107"/>
      <c r="YI164" s="107"/>
      <c r="YJ164" s="107"/>
      <c r="YK164" s="107"/>
      <c r="YL164" s="107"/>
      <c r="YM164" s="107"/>
      <c r="YN164" s="107"/>
      <c r="YO164" s="107"/>
      <c r="YP164" s="107"/>
      <c r="YQ164" s="107"/>
      <c r="YR164" s="107"/>
      <c r="YS164" s="107"/>
      <c r="YT164" s="107"/>
      <c r="YU164" s="107"/>
      <c r="YV164" s="107"/>
      <c r="YW164" s="107"/>
      <c r="YX164" s="107"/>
      <c r="YY164" s="107"/>
      <c r="YZ164" s="107"/>
      <c r="ZA164" s="107"/>
      <c r="ZB164" s="107"/>
      <c r="ZC164" s="107"/>
      <c r="ZD164" s="107"/>
      <c r="ZE164" s="107"/>
      <c r="ZF164" s="107"/>
      <c r="ZG164" s="107"/>
      <c r="ZH164" s="107"/>
      <c r="ZI164" s="107"/>
      <c r="ZJ164" s="107"/>
      <c r="ZK164" s="107"/>
      <c r="ZL164" s="107"/>
      <c r="ZM164" s="107"/>
      <c r="ZN164" s="107"/>
      <c r="ZO164" s="107"/>
      <c r="ZP164" s="107"/>
      <c r="ZQ164" s="107"/>
      <c r="ZR164" s="107"/>
      <c r="ZS164" s="107"/>
      <c r="ZT164" s="107"/>
      <c r="ZU164" s="107"/>
      <c r="ZV164" s="107"/>
      <c r="ZW164" s="107"/>
      <c r="ZX164" s="107"/>
      <c r="ZY164" s="107"/>
      <c r="ZZ164" s="107"/>
      <c r="AAA164" s="107"/>
      <c r="AAB164" s="107"/>
      <c r="AAC164" s="107"/>
      <c r="AAD164" s="107"/>
      <c r="AAE164" s="107"/>
      <c r="AAF164" s="107"/>
      <c r="AAG164" s="107"/>
      <c r="AAH164" s="107"/>
      <c r="AAI164" s="107"/>
      <c r="AAJ164" s="107"/>
      <c r="AAK164" s="107"/>
      <c r="AAL164" s="107"/>
      <c r="AAM164" s="107"/>
      <c r="AAN164" s="107"/>
      <c r="AAO164" s="107"/>
      <c r="AAP164" s="107"/>
      <c r="AAQ164" s="107"/>
      <c r="AAR164" s="107"/>
      <c r="AAS164" s="107"/>
      <c r="AAT164" s="107"/>
      <c r="AAU164" s="107"/>
      <c r="AAV164" s="107"/>
      <c r="AAW164" s="107"/>
      <c r="AAX164" s="107"/>
      <c r="AAY164" s="107"/>
      <c r="AAZ164" s="107"/>
      <c r="ABA164" s="107"/>
      <c r="ABB164" s="107"/>
      <c r="ABC164" s="107"/>
      <c r="ABD164" s="107"/>
      <c r="ABE164" s="107"/>
      <c r="ABF164" s="107"/>
      <c r="ABG164" s="107"/>
      <c r="ABH164" s="107"/>
      <c r="ABI164" s="107"/>
      <c r="ABJ164" s="107"/>
      <c r="ABK164" s="107"/>
      <c r="ABL164" s="107"/>
      <c r="ABM164" s="107"/>
      <c r="ABN164" s="107"/>
      <c r="ABO164" s="107"/>
      <c r="ABP164" s="107"/>
      <c r="ABQ164" s="107"/>
      <c r="ABR164" s="107"/>
      <c r="ABS164" s="107"/>
      <c r="ABT164" s="107"/>
      <c r="ABU164" s="107"/>
      <c r="ABV164" s="107"/>
      <c r="ABW164" s="107"/>
      <c r="ABX164" s="107"/>
      <c r="ABY164" s="107"/>
      <c r="ABZ164" s="107"/>
      <c r="ACA164" s="107"/>
      <c r="ACB164" s="107"/>
      <c r="ACC164" s="107"/>
      <c r="ACD164" s="107"/>
      <c r="ACE164" s="107"/>
      <c r="ACF164" s="107"/>
      <c r="ACG164" s="107"/>
      <c r="ACH164" s="107"/>
      <c r="ACI164" s="107"/>
      <c r="ACJ164" s="107"/>
      <c r="ACK164" s="107"/>
      <c r="ACL164" s="107"/>
      <c r="ACM164" s="107"/>
      <c r="ACN164" s="107"/>
      <c r="ACO164" s="107"/>
      <c r="ACP164" s="107"/>
      <c r="ACQ164" s="107"/>
      <c r="ACR164" s="107"/>
      <c r="ACS164" s="107"/>
      <c r="ACT164" s="107"/>
      <c r="ACU164" s="107"/>
      <c r="ACV164" s="107"/>
      <c r="ACW164" s="107"/>
      <c r="ACX164" s="107"/>
      <c r="ACY164" s="107"/>
      <c r="ACZ164" s="107"/>
      <c r="ADA164" s="107"/>
      <c r="ADB164" s="107"/>
      <c r="ADC164" s="107"/>
      <c r="ADD164" s="107"/>
      <c r="ADE164" s="107"/>
      <c r="ADF164" s="107"/>
      <c r="ADG164" s="107"/>
      <c r="ADH164" s="107"/>
      <c r="ADI164" s="107"/>
      <c r="ADJ164" s="107"/>
      <c r="ADK164" s="107"/>
      <c r="ADL164" s="107"/>
      <c r="ADM164" s="107"/>
      <c r="ADN164" s="107"/>
      <c r="ADO164" s="107"/>
      <c r="ADP164" s="107"/>
      <c r="ADQ164" s="107"/>
      <c r="ADR164" s="107"/>
      <c r="ADS164" s="107"/>
      <c r="ADT164" s="107"/>
      <c r="ADU164" s="107"/>
      <c r="ADV164" s="107"/>
      <c r="ADW164" s="107"/>
      <c r="ADX164" s="107"/>
      <c r="ADY164" s="107"/>
      <c r="ADZ164" s="107"/>
      <c r="AEA164" s="107"/>
      <c r="AEB164" s="107"/>
      <c r="AEC164" s="107"/>
      <c r="AED164" s="107"/>
      <c r="AEE164" s="107"/>
      <c r="AEF164" s="107"/>
      <c r="AEG164" s="107"/>
      <c r="AEH164" s="107"/>
      <c r="AEI164" s="107"/>
      <c r="AEJ164" s="107"/>
      <c r="AEK164" s="107"/>
      <c r="AEL164" s="107"/>
      <c r="AEM164" s="107"/>
      <c r="AEN164" s="107"/>
      <c r="AEO164" s="107"/>
      <c r="AEP164" s="107"/>
      <c r="AEQ164" s="107"/>
      <c r="AER164" s="107"/>
      <c r="AES164" s="107"/>
      <c r="AET164" s="107"/>
      <c r="AEU164" s="107"/>
      <c r="AEV164" s="107"/>
      <c r="AEW164" s="107"/>
      <c r="AEX164" s="107"/>
      <c r="AEY164" s="107"/>
      <c r="AEZ164" s="107"/>
      <c r="AFA164" s="107"/>
      <c r="AFB164" s="107"/>
      <c r="AFC164" s="107"/>
      <c r="AFD164" s="107"/>
      <c r="AFE164" s="107"/>
      <c r="AFF164" s="107"/>
      <c r="AFG164" s="107"/>
      <c r="AFH164" s="107"/>
      <c r="AFI164" s="107"/>
      <c r="AFJ164" s="107"/>
      <c r="AFK164" s="107"/>
      <c r="AFL164" s="107"/>
      <c r="AFM164" s="107"/>
      <c r="AFN164" s="107"/>
      <c r="AFO164" s="107"/>
      <c r="AFP164" s="107"/>
      <c r="AFQ164" s="107"/>
      <c r="AFR164" s="107"/>
      <c r="AFS164" s="107"/>
      <c r="AFT164" s="107"/>
      <c r="AFU164" s="107"/>
      <c r="AFV164" s="107"/>
      <c r="AFW164" s="107"/>
      <c r="AFX164" s="107"/>
      <c r="AFY164" s="107"/>
      <c r="AFZ164" s="107"/>
      <c r="AGA164" s="107"/>
      <c r="AGB164" s="107"/>
      <c r="AGC164" s="107"/>
      <c r="AGD164" s="107"/>
      <c r="AGE164" s="107"/>
      <c r="AGF164" s="107"/>
      <c r="AGG164" s="107"/>
      <c r="AGH164" s="107"/>
      <c r="AGI164" s="107"/>
      <c r="AGJ164" s="107"/>
      <c r="AGK164" s="107"/>
      <c r="AGL164" s="107"/>
      <c r="AGM164" s="107"/>
      <c r="AGN164" s="107"/>
      <c r="AGO164" s="107"/>
      <c r="AGP164" s="107"/>
      <c r="AGQ164" s="107"/>
      <c r="AGR164" s="107"/>
      <c r="AGS164" s="107"/>
      <c r="AGT164" s="107"/>
      <c r="AGU164" s="107"/>
      <c r="AGV164" s="107"/>
      <c r="AGW164" s="107"/>
      <c r="AGX164" s="107"/>
      <c r="AGY164" s="107"/>
      <c r="AGZ164" s="107"/>
      <c r="AHA164" s="107"/>
      <c r="AHB164" s="107"/>
      <c r="AHC164" s="107"/>
      <c r="AHD164" s="107"/>
      <c r="AHE164" s="107"/>
      <c r="AHF164" s="107"/>
      <c r="AHG164" s="107"/>
      <c r="AHH164" s="107"/>
      <c r="AHI164" s="107"/>
      <c r="AHJ164" s="107"/>
      <c r="AHK164" s="107"/>
      <c r="AHL164" s="107"/>
      <c r="AHM164" s="107"/>
      <c r="AHN164" s="107"/>
      <c r="AHO164" s="107"/>
      <c r="AHP164" s="107"/>
      <c r="AHQ164" s="107"/>
      <c r="AHR164" s="107"/>
      <c r="AHS164" s="107"/>
      <c r="AHT164" s="107"/>
      <c r="AHU164" s="107"/>
      <c r="AHV164" s="107"/>
      <c r="AHW164" s="107"/>
      <c r="AHX164" s="107"/>
      <c r="AHY164" s="107"/>
      <c r="AHZ164" s="107"/>
      <c r="AIA164" s="107"/>
      <c r="AIB164" s="107"/>
      <c r="AIC164" s="107"/>
      <c r="AID164" s="107"/>
      <c r="AIE164" s="107"/>
      <c r="AIF164" s="107"/>
      <c r="AIG164" s="107"/>
      <c r="AIH164" s="107"/>
      <c r="AII164" s="107"/>
      <c r="AIJ164" s="107"/>
      <c r="AIK164" s="107"/>
      <c r="AIL164" s="107"/>
      <c r="AIM164" s="107"/>
      <c r="AIN164" s="107"/>
    </row>
    <row r="165" spans="1:924" s="86" customFormat="1" ht="18.75" customHeight="1" x14ac:dyDescent="0.3">
      <c r="A165" s="125"/>
      <c r="B165" s="87">
        <v>353336071978606</v>
      </c>
      <c r="C165" s="89" t="s">
        <v>193</v>
      </c>
      <c r="D165" s="89" t="s">
        <v>35</v>
      </c>
      <c r="E165" s="89" t="s">
        <v>36</v>
      </c>
      <c r="F165" s="90" t="s">
        <v>36</v>
      </c>
      <c r="G165" s="89">
        <f t="shared" si="6"/>
        <v>1</v>
      </c>
      <c r="H165" s="126"/>
      <c r="I165" s="89" t="s">
        <v>36</v>
      </c>
      <c r="J165" s="89">
        <f t="shared" si="12"/>
        <v>1</v>
      </c>
      <c r="K165" s="126"/>
      <c r="L165" s="89" t="s">
        <v>36</v>
      </c>
      <c r="M165" s="89" t="s">
        <v>36</v>
      </c>
      <c r="N165" s="89">
        <f t="shared" si="5"/>
        <v>1</v>
      </c>
      <c r="O165" s="126"/>
      <c r="P165" s="113"/>
      <c r="Q165" s="113"/>
      <c r="R165" s="89" t="s">
        <v>458</v>
      </c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  <c r="DG165" s="107"/>
      <c r="DH165" s="107"/>
      <c r="DI165" s="107"/>
      <c r="DJ165" s="107"/>
      <c r="DK165" s="107"/>
      <c r="DL165" s="107"/>
      <c r="DM165" s="107"/>
      <c r="DN165" s="107"/>
      <c r="DO165" s="107"/>
      <c r="DP165" s="107"/>
      <c r="DQ165" s="107"/>
      <c r="DR165" s="107"/>
      <c r="DS165" s="107"/>
      <c r="DT165" s="107"/>
      <c r="DU165" s="107"/>
      <c r="DV165" s="107"/>
      <c r="DW165" s="107"/>
      <c r="DX165" s="107"/>
      <c r="DY165" s="107"/>
      <c r="DZ165" s="107"/>
      <c r="EA165" s="107"/>
      <c r="EB165" s="107"/>
      <c r="EC165" s="107"/>
      <c r="ED165" s="107"/>
      <c r="EE165" s="107"/>
      <c r="EF165" s="107"/>
      <c r="EG165" s="107"/>
      <c r="EH165" s="107"/>
      <c r="EI165" s="107"/>
      <c r="EJ165" s="107"/>
      <c r="EK165" s="107"/>
      <c r="EL165" s="107"/>
      <c r="EM165" s="107"/>
      <c r="EN165" s="107"/>
      <c r="EO165" s="107"/>
      <c r="EP165" s="107"/>
      <c r="EQ165" s="107"/>
      <c r="ER165" s="107"/>
      <c r="ES165" s="107"/>
      <c r="ET165" s="107"/>
      <c r="EU165" s="107"/>
      <c r="EV165" s="107"/>
      <c r="EW165" s="107"/>
      <c r="EX165" s="107"/>
      <c r="EY165" s="107"/>
      <c r="EZ165" s="107"/>
      <c r="FA165" s="107"/>
      <c r="FB165" s="107"/>
      <c r="FC165" s="107"/>
      <c r="FD165" s="107"/>
      <c r="FE165" s="107"/>
      <c r="FF165" s="107"/>
      <c r="FG165" s="107"/>
      <c r="FH165" s="107"/>
      <c r="FI165" s="107"/>
      <c r="FJ165" s="107"/>
      <c r="FK165" s="107"/>
      <c r="FL165" s="107"/>
      <c r="FM165" s="107"/>
      <c r="FN165" s="107"/>
      <c r="FO165" s="107"/>
      <c r="FP165" s="107"/>
      <c r="FQ165" s="107"/>
      <c r="FR165" s="107"/>
      <c r="FS165" s="107"/>
      <c r="FT165" s="107"/>
      <c r="FU165" s="107"/>
      <c r="FV165" s="107"/>
      <c r="FW165" s="107"/>
      <c r="FX165" s="107"/>
      <c r="FY165" s="107"/>
      <c r="FZ165" s="107"/>
      <c r="GA165" s="107"/>
      <c r="GB165" s="107"/>
      <c r="GC165" s="107"/>
      <c r="GD165" s="107"/>
      <c r="GE165" s="107"/>
      <c r="GF165" s="107"/>
      <c r="GG165" s="107"/>
      <c r="GH165" s="107"/>
      <c r="GI165" s="107"/>
      <c r="GJ165" s="107"/>
      <c r="GK165" s="107"/>
      <c r="GL165" s="107"/>
      <c r="GM165" s="107"/>
      <c r="GN165" s="107"/>
      <c r="GO165" s="107"/>
      <c r="GP165" s="107"/>
      <c r="GQ165" s="107"/>
      <c r="GR165" s="107"/>
      <c r="GS165" s="107"/>
      <c r="GT165" s="107"/>
      <c r="GU165" s="107"/>
      <c r="GV165" s="107"/>
      <c r="GW165" s="107"/>
      <c r="GX165" s="107"/>
      <c r="GY165" s="107"/>
      <c r="GZ165" s="107"/>
      <c r="HA165" s="107"/>
      <c r="HB165" s="107"/>
      <c r="HC165" s="107"/>
      <c r="HD165" s="107"/>
      <c r="HE165" s="107"/>
      <c r="HF165" s="107"/>
      <c r="HG165" s="107"/>
      <c r="HH165" s="107"/>
      <c r="HI165" s="107"/>
      <c r="HJ165" s="107"/>
      <c r="HK165" s="107"/>
      <c r="HL165" s="107"/>
      <c r="HM165" s="107"/>
      <c r="HN165" s="107"/>
      <c r="HO165" s="107"/>
      <c r="HP165" s="107"/>
      <c r="HQ165" s="107"/>
      <c r="HR165" s="107"/>
      <c r="HS165" s="107"/>
      <c r="HT165" s="107"/>
      <c r="HU165" s="107"/>
      <c r="HV165" s="107"/>
      <c r="HW165" s="107"/>
      <c r="HX165" s="107"/>
      <c r="HY165" s="107"/>
      <c r="HZ165" s="107"/>
      <c r="IA165" s="107"/>
      <c r="IB165" s="107"/>
      <c r="IC165" s="107"/>
      <c r="ID165" s="107"/>
      <c r="IE165" s="107"/>
      <c r="IF165" s="107"/>
      <c r="IG165" s="107"/>
      <c r="IH165" s="107"/>
      <c r="II165" s="107"/>
      <c r="IJ165" s="107"/>
      <c r="IK165" s="107"/>
      <c r="IL165" s="107"/>
      <c r="IM165" s="107"/>
      <c r="IN165" s="107"/>
      <c r="IO165" s="107"/>
      <c r="IP165" s="107"/>
      <c r="IQ165" s="107"/>
      <c r="IR165" s="107"/>
      <c r="IS165" s="107"/>
      <c r="IT165" s="107"/>
      <c r="IU165" s="107"/>
      <c r="IV165" s="107"/>
      <c r="IW165" s="107"/>
      <c r="IX165" s="107"/>
      <c r="IY165" s="107"/>
      <c r="IZ165" s="107"/>
      <c r="JA165" s="107"/>
      <c r="JB165" s="107"/>
      <c r="JC165" s="107"/>
      <c r="JD165" s="107"/>
      <c r="JE165" s="107"/>
      <c r="JF165" s="107"/>
      <c r="JG165" s="107"/>
      <c r="JH165" s="107"/>
      <c r="JI165" s="107"/>
      <c r="JJ165" s="107"/>
      <c r="JK165" s="107"/>
      <c r="JL165" s="107"/>
      <c r="JM165" s="107"/>
      <c r="JN165" s="107"/>
      <c r="JO165" s="107"/>
      <c r="JP165" s="107"/>
      <c r="JQ165" s="107"/>
      <c r="JR165" s="107"/>
      <c r="JS165" s="107"/>
      <c r="JT165" s="107"/>
      <c r="JU165" s="107"/>
      <c r="JV165" s="107"/>
      <c r="JW165" s="107"/>
      <c r="JX165" s="107"/>
      <c r="JY165" s="107"/>
      <c r="JZ165" s="107"/>
      <c r="KA165" s="107"/>
      <c r="KB165" s="107"/>
      <c r="KC165" s="107"/>
      <c r="KD165" s="107"/>
      <c r="KE165" s="107"/>
      <c r="KF165" s="107"/>
      <c r="KG165" s="107"/>
      <c r="KH165" s="107"/>
      <c r="KI165" s="107"/>
      <c r="KJ165" s="107"/>
      <c r="KK165" s="107"/>
      <c r="KL165" s="107"/>
      <c r="KM165" s="107"/>
      <c r="KN165" s="107"/>
      <c r="KO165" s="107"/>
      <c r="KP165" s="107"/>
      <c r="KQ165" s="107"/>
      <c r="KR165" s="107"/>
      <c r="KS165" s="107"/>
      <c r="KT165" s="107"/>
      <c r="KU165" s="107"/>
      <c r="KV165" s="107"/>
      <c r="KW165" s="107"/>
      <c r="KX165" s="107"/>
      <c r="KY165" s="107"/>
      <c r="KZ165" s="107"/>
      <c r="LA165" s="107"/>
      <c r="LB165" s="107"/>
      <c r="LC165" s="107"/>
      <c r="LD165" s="107"/>
      <c r="LE165" s="107"/>
      <c r="LF165" s="107"/>
      <c r="LG165" s="107"/>
      <c r="LH165" s="107"/>
      <c r="LI165" s="107"/>
      <c r="LJ165" s="107"/>
      <c r="LK165" s="107"/>
      <c r="LL165" s="107"/>
      <c r="LM165" s="107"/>
      <c r="LN165" s="107"/>
      <c r="LO165" s="107"/>
      <c r="LP165" s="107"/>
      <c r="LQ165" s="107"/>
      <c r="LR165" s="107"/>
      <c r="LS165" s="107"/>
      <c r="LT165" s="107"/>
      <c r="LU165" s="107"/>
      <c r="LV165" s="107"/>
      <c r="LW165" s="107"/>
      <c r="LX165" s="107"/>
      <c r="LY165" s="107"/>
      <c r="LZ165" s="107"/>
      <c r="MA165" s="107"/>
      <c r="MB165" s="107"/>
      <c r="MC165" s="107"/>
      <c r="MD165" s="107"/>
      <c r="ME165" s="107"/>
      <c r="MF165" s="107"/>
      <c r="MG165" s="107"/>
      <c r="MH165" s="107"/>
      <c r="MI165" s="107"/>
      <c r="MJ165" s="107"/>
      <c r="MK165" s="107"/>
      <c r="ML165" s="107"/>
      <c r="MM165" s="107"/>
      <c r="MN165" s="107"/>
      <c r="MO165" s="107"/>
      <c r="MP165" s="107"/>
      <c r="MQ165" s="107"/>
      <c r="MR165" s="107"/>
      <c r="MS165" s="107"/>
      <c r="MT165" s="107"/>
      <c r="MU165" s="107"/>
      <c r="MV165" s="107"/>
      <c r="MW165" s="107"/>
      <c r="MX165" s="107"/>
      <c r="MY165" s="107"/>
      <c r="MZ165" s="107"/>
      <c r="NA165" s="107"/>
      <c r="NB165" s="107"/>
      <c r="NC165" s="107"/>
      <c r="ND165" s="107"/>
      <c r="NE165" s="107"/>
      <c r="NF165" s="107"/>
      <c r="NG165" s="107"/>
      <c r="NH165" s="107"/>
      <c r="NI165" s="107"/>
      <c r="NJ165" s="107"/>
      <c r="NK165" s="107"/>
      <c r="NL165" s="107"/>
      <c r="NM165" s="107"/>
      <c r="NN165" s="107"/>
      <c r="NO165" s="107"/>
      <c r="NP165" s="107"/>
      <c r="NQ165" s="107"/>
      <c r="NR165" s="107"/>
      <c r="NS165" s="107"/>
      <c r="NT165" s="107"/>
      <c r="NU165" s="107"/>
      <c r="NV165" s="107"/>
      <c r="NW165" s="107"/>
      <c r="NX165" s="107"/>
      <c r="NY165" s="107"/>
      <c r="NZ165" s="107"/>
      <c r="OA165" s="107"/>
      <c r="OB165" s="107"/>
      <c r="OC165" s="107"/>
      <c r="OD165" s="107"/>
      <c r="OE165" s="107"/>
      <c r="OF165" s="107"/>
      <c r="OG165" s="107"/>
      <c r="OH165" s="107"/>
      <c r="OI165" s="107"/>
      <c r="OJ165" s="107"/>
      <c r="OK165" s="107"/>
      <c r="OL165" s="107"/>
      <c r="OM165" s="107"/>
      <c r="ON165" s="107"/>
      <c r="OO165" s="107"/>
      <c r="OP165" s="107"/>
      <c r="OQ165" s="107"/>
      <c r="OR165" s="107"/>
      <c r="OS165" s="107"/>
      <c r="OT165" s="107"/>
      <c r="OU165" s="107"/>
      <c r="OV165" s="107"/>
      <c r="OW165" s="107"/>
      <c r="OX165" s="107"/>
      <c r="OY165" s="107"/>
      <c r="OZ165" s="107"/>
      <c r="PA165" s="107"/>
      <c r="PB165" s="107"/>
      <c r="PC165" s="107"/>
      <c r="PD165" s="107"/>
      <c r="PE165" s="107"/>
      <c r="PF165" s="107"/>
      <c r="PG165" s="107"/>
      <c r="PH165" s="107"/>
      <c r="PI165" s="107"/>
      <c r="PJ165" s="107"/>
      <c r="PK165" s="107"/>
      <c r="PL165" s="107"/>
      <c r="PM165" s="107"/>
      <c r="PN165" s="107"/>
      <c r="PO165" s="107"/>
      <c r="PP165" s="107"/>
      <c r="PQ165" s="107"/>
      <c r="PR165" s="107"/>
      <c r="PS165" s="107"/>
      <c r="PT165" s="107"/>
      <c r="PU165" s="107"/>
      <c r="PV165" s="107"/>
      <c r="PW165" s="107"/>
      <c r="PX165" s="107"/>
      <c r="PY165" s="107"/>
      <c r="PZ165" s="107"/>
      <c r="QA165" s="107"/>
      <c r="QB165" s="107"/>
      <c r="QC165" s="107"/>
      <c r="QD165" s="107"/>
      <c r="QE165" s="107"/>
      <c r="QF165" s="107"/>
      <c r="QG165" s="107"/>
      <c r="QH165" s="107"/>
      <c r="QI165" s="107"/>
      <c r="QJ165" s="107"/>
      <c r="QK165" s="107"/>
      <c r="QL165" s="107"/>
      <c r="QM165" s="107"/>
      <c r="QN165" s="107"/>
      <c r="QO165" s="107"/>
      <c r="QP165" s="107"/>
      <c r="QQ165" s="107"/>
      <c r="QR165" s="107"/>
      <c r="QS165" s="107"/>
      <c r="QT165" s="107"/>
      <c r="QU165" s="107"/>
      <c r="QV165" s="107"/>
      <c r="QW165" s="107"/>
      <c r="QX165" s="107"/>
      <c r="QY165" s="107"/>
      <c r="QZ165" s="107"/>
      <c r="RA165" s="107"/>
      <c r="RB165" s="107"/>
      <c r="RC165" s="107"/>
      <c r="RD165" s="107"/>
      <c r="RE165" s="107"/>
      <c r="RF165" s="107"/>
      <c r="RG165" s="107"/>
      <c r="RH165" s="107"/>
      <c r="RI165" s="107"/>
      <c r="RJ165" s="107"/>
      <c r="RK165" s="107"/>
      <c r="RL165" s="107"/>
      <c r="RM165" s="107"/>
      <c r="RN165" s="107"/>
      <c r="RO165" s="107"/>
      <c r="RP165" s="107"/>
      <c r="RQ165" s="107"/>
      <c r="RR165" s="107"/>
      <c r="RS165" s="107"/>
      <c r="RT165" s="107"/>
      <c r="RU165" s="107"/>
      <c r="RV165" s="107"/>
      <c r="RW165" s="107"/>
      <c r="RX165" s="107"/>
      <c r="RY165" s="107"/>
      <c r="RZ165" s="107"/>
      <c r="SA165" s="107"/>
      <c r="SB165" s="107"/>
      <c r="SC165" s="107"/>
      <c r="SD165" s="107"/>
      <c r="SE165" s="107"/>
      <c r="SF165" s="107"/>
      <c r="SG165" s="107"/>
      <c r="SH165" s="107"/>
      <c r="SI165" s="107"/>
      <c r="SJ165" s="107"/>
      <c r="SK165" s="107"/>
      <c r="SL165" s="107"/>
      <c r="SM165" s="107"/>
      <c r="SN165" s="107"/>
      <c r="SO165" s="107"/>
      <c r="SP165" s="107"/>
      <c r="SQ165" s="107"/>
      <c r="SR165" s="107"/>
      <c r="SS165" s="107"/>
      <c r="ST165" s="107"/>
      <c r="SU165" s="107"/>
      <c r="SV165" s="107"/>
      <c r="SW165" s="107"/>
      <c r="SX165" s="107"/>
      <c r="SY165" s="107"/>
      <c r="SZ165" s="107"/>
      <c r="TA165" s="107"/>
      <c r="TB165" s="107"/>
      <c r="TC165" s="107"/>
      <c r="TD165" s="107"/>
      <c r="TE165" s="107"/>
      <c r="TF165" s="107"/>
      <c r="TG165" s="107"/>
      <c r="TH165" s="107"/>
      <c r="TI165" s="107"/>
      <c r="TJ165" s="107"/>
      <c r="TK165" s="107"/>
      <c r="TL165" s="107"/>
      <c r="TM165" s="107"/>
      <c r="TN165" s="107"/>
      <c r="TO165" s="107"/>
      <c r="TP165" s="107"/>
      <c r="TQ165" s="107"/>
      <c r="TR165" s="107"/>
      <c r="TS165" s="107"/>
      <c r="TT165" s="107"/>
      <c r="TU165" s="107"/>
      <c r="TV165" s="107"/>
      <c r="TW165" s="107"/>
      <c r="TX165" s="107"/>
      <c r="TY165" s="107"/>
      <c r="TZ165" s="107"/>
      <c r="UA165" s="107"/>
      <c r="UB165" s="107"/>
      <c r="UC165" s="107"/>
      <c r="UD165" s="107"/>
      <c r="UE165" s="107"/>
      <c r="UF165" s="107"/>
      <c r="UG165" s="107"/>
      <c r="UH165" s="107"/>
      <c r="UI165" s="107"/>
      <c r="UJ165" s="107"/>
      <c r="UK165" s="107"/>
      <c r="UL165" s="107"/>
      <c r="UM165" s="107"/>
      <c r="UN165" s="107"/>
      <c r="UO165" s="107"/>
      <c r="UP165" s="107"/>
      <c r="UQ165" s="107"/>
      <c r="UR165" s="107"/>
      <c r="US165" s="107"/>
      <c r="UT165" s="107"/>
      <c r="UU165" s="107"/>
      <c r="UV165" s="107"/>
      <c r="UW165" s="107"/>
      <c r="UX165" s="107"/>
      <c r="UY165" s="107"/>
      <c r="UZ165" s="107"/>
      <c r="VA165" s="107"/>
      <c r="VB165" s="107"/>
      <c r="VC165" s="107"/>
      <c r="VD165" s="107"/>
      <c r="VE165" s="107"/>
      <c r="VF165" s="107"/>
      <c r="VG165" s="107"/>
      <c r="VH165" s="107"/>
      <c r="VI165" s="107"/>
      <c r="VJ165" s="107"/>
      <c r="VK165" s="107"/>
      <c r="VL165" s="107"/>
      <c r="VM165" s="107"/>
      <c r="VN165" s="107"/>
      <c r="VO165" s="107"/>
      <c r="VP165" s="107"/>
      <c r="VQ165" s="107"/>
      <c r="VR165" s="107"/>
      <c r="VS165" s="107"/>
      <c r="VT165" s="107"/>
      <c r="VU165" s="107"/>
      <c r="VV165" s="107"/>
      <c r="VW165" s="107"/>
      <c r="VX165" s="107"/>
      <c r="VY165" s="107"/>
      <c r="VZ165" s="107"/>
      <c r="WA165" s="107"/>
      <c r="WB165" s="107"/>
      <c r="WC165" s="107"/>
      <c r="WD165" s="107"/>
      <c r="WE165" s="107"/>
      <c r="WF165" s="107"/>
      <c r="WG165" s="107"/>
      <c r="WH165" s="107"/>
      <c r="WI165" s="107"/>
      <c r="WJ165" s="107"/>
      <c r="WK165" s="107"/>
      <c r="WL165" s="107"/>
      <c r="WM165" s="107"/>
      <c r="WN165" s="107"/>
      <c r="WO165" s="107"/>
      <c r="WP165" s="107"/>
      <c r="WQ165" s="107"/>
      <c r="WR165" s="107"/>
      <c r="WS165" s="107"/>
      <c r="WT165" s="107"/>
      <c r="WU165" s="107"/>
      <c r="WV165" s="107"/>
      <c r="WW165" s="107"/>
      <c r="WX165" s="107"/>
      <c r="WY165" s="107"/>
      <c r="WZ165" s="107"/>
      <c r="XA165" s="107"/>
      <c r="XB165" s="107"/>
      <c r="XC165" s="107"/>
      <c r="XD165" s="107"/>
      <c r="XE165" s="107"/>
      <c r="XF165" s="107"/>
      <c r="XG165" s="107"/>
      <c r="XH165" s="107"/>
      <c r="XI165" s="107"/>
      <c r="XJ165" s="107"/>
      <c r="XK165" s="107"/>
      <c r="XL165" s="107"/>
      <c r="XM165" s="107"/>
      <c r="XN165" s="107"/>
      <c r="XO165" s="107"/>
      <c r="XP165" s="107"/>
      <c r="XQ165" s="107"/>
      <c r="XR165" s="107"/>
      <c r="XS165" s="107"/>
      <c r="XT165" s="107"/>
      <c r="XU165" s="107"/>
      <c r="XV165" s="107"/>
      <c r="XW165" s="107"/>
      <c r="XX165" s="107"/>
      <c r="XY165" s="107"/>
      <c r="XZ165" s="107"/>
      <c r="YA165" s="107"/>
      <c r="YB165" s="107"/>
      <c r="YC165" s="107"/>
      <c r="YD165" s="107"/>
      <c r="YE165" s="107"/>
      <c r="YF165" s="107"/>
      <c r="YG165" s="107"/>
      <c r="YH165" s="107"/>
      <c r="YI165" s="107"/>
      <c r="YJ165" s="107"/>
      <c r="YK165" s="107"/>
      <c r="YL165" s="107"/>
      <c r="YM165" s="107"/>
      <c r="YN165" s="107"/>
      <c r="YO165" s="107"/>
      <c r="YP165" s="107"/>
      <c r="YQ165" s="107"/>
      <c r="YR165" s="107"/>
      <c r="YS165" s="107"/>
      <c r="YT165" s="107"/>
      <c r="YU165" s="107"/>
      <c r="YV165" s="107"/>
      <c r="YW165" s="107"/>
      <c r="YX165" s="107"/>
      <c r="YY165" s="107"/>
      <c r="YZ165" s="107"/>
      <c r="ZA165" s="107"/>
      <c r="ZB165" s="107"/>
      <c r="ZC165" s="107"/>
      <c r="ZD165" s="107"/>
      <c r="ZE165" s="107"/>
      <c r="ZF165" s="107"/>
      <c r="ZG165" s="107"/>
      <c r="ZH165" s="107"/>
      <c r="ZI165" s="107"/>
      <c r="ZJ165" s="107"/>
      <c r="ZK165" s="107"/>
      <c r="ZL165" s="107"/>
      <c r="ZM165" s="107"/>
      <c r="ZN165" s="107"/>
      <c r="ZO165" s="107"/>
      <c r="ZP165" s="107"/>
      <c r="ZQ165" s="107"/>
      <c r="ZR165" s="107"/>
      <c r="ZS165" s="107"/>
      <c r="ZT165" s="107"/>
      <c r="ZU165" s="107"/>
      <c r="ZV165" s="107"/>
      <c r="ZW165" s="107"/>
      <c r="ZX165" s="107"/>
      <c r="ZY165" s="107"/>
      <c r="ZZ165" s="107"/>
      <c r="AAA165" s="107"/>
      <c r="AAB165" s="107"/>
      <c r="AAC165" s="107"/>
      <c r="AAD165" s="107"/>
      <c r="AAE165" s="107"/>
      <c r="AAF165" s="107"/>
      <c r="AAG165" s="107"/>
      <c r="AAH165" s="107"/>
      <c r="AAI165" s="107"/>
      <c r="AAJ165" s="107"/>
      <c r="AAK165" s="107"/>
      <c r="AAL165" s="107"/>
      <c r="AAM165" s="107"/>
      <c r="AAN165" s="107"/>
      <c r="AAO165" s="107"/>
      <c r="AAP165" s="107"/>
      <c r="AAQ165" s="107"/>
      <c r="AAR165" s="107"/>
      <c r="AAS165" s="107"/>
      <c r="AAT165" s="107"/>
      <c r="AAU165" s="107"/>
      <c r="AAV165" s="107"/>
      <c r="AAW165" s="107"/>
      <c r="AAX165" s="107"/>
      <c r="AAY165" s="107"/>
      <c r="AAZ165" s="107"/>
      <c r="ABA165" s="107"/>
      <c r="ABB165" s="107"/>
      <c r="ABC165" s="107"/>
      <c r="ABD165" s="107"/>
      <c r="ABE165" s="107"/>
      <c r="ABF165" s="107"/>
      <c r="ABG165" s="107"/>
      <c r="ABH165" s="107"/>
      <c r="ABI165" s="107"/>
      <c r="ABJ165" s="107"/>
      <c r="ABK165" s="107"/>
      <c r="ABL165" s="107"/>
      <c r="ABM165" s="107"/>
      <c r="ABN165" s="107"/>
      <c r="ABO165" s="107"/>
      <c r="ABP165" s="107"/>
      <c r="ABQ165" s="107"/>
      <c r="ABR165" s="107"/>
      <c r="ABS165" s="107"/>
      <c r="ABT165" s="107"/>
      <c r="ABU165" s="107"/>
      <c r="ABV165" s="107"/>
      <c r="ABW165" s="107"/>
      <c r="ABX165" s="107"/>
      <c r="ABY165" s="107"/>
      <c r="ABZ165" s="107"/>
      <c r="ACA165" s="107"/>
      <c r="ACB165" s="107"/>
      <c r="ACC165" s="107"/>
      <c r="ACD165" s="107"/>
      <c r="ACE165" s="107"/>
      <c r="ACF165" s="107"/>
      <c r="ACG165" s="107"/>
      <c r="ACH165" s="107"/>
      <c r="ACI165" s="107"/>
      <c r="ACJ165" s="107"/>
      <c r="ACK165" s="107"/>
      <c r="ACL165" s="107"/>
      <c r="ACM165" s="107"/>
      <c r="ACN165" s="107"/>
      <c r="ACO165" s="107"/>
      <c r="ACP165" s="107"/>
      <c r="ACQ165" s="107"/>
      <c r="ACR165" s="107"/>
      <c r="ACS165" s="107"/>
      <c r="ACT165" s="107"/>
      <c r="ACU165" s="107"/>
      <c r="ACV165" s="107"/>
      <c r="ACW165" s="107"/>
      <c r="ACX165" s="107"/>
      <c r="ACY165" s="107"/>
      <c r="ACZ165" s="107"/>
      <c r="ADA165" s="107"/>
      <c r="ADB165" s="107"/>
      <c r="ADC165" s="107"/>
      <c r="ADD165" s="107"/>
      <c r="ADE165" s="107"/>
      <c r="ADF165" s="107"/>
      <c r="ADG165" s="107"/>
      <c r="ADH165" s="107"/>
      <c r="ADI165" s="107"/>
      <c r="ADJ165" s="107"/>
      <c r="ADK165" s="107"/>
      <c r="ADL165" s="107"/>
      <c r="ADM165" s="107"/>
      <c r="ADN165" s="107"/>
      <c r="ADO165" s="107"/>
      <c r="ADP165" s="107"/>
      <c r="ADQ165" s="107"/>
      <c r="ADR165" s="107"/>
      <c r="ADS165" s="107"/>
      <c r="ADT165" s="107"/>
      <c r="ADU165" s="107"/>
      <c r="ADV165" s="107"/>
      <c r="ADW165" s="107"/>
      <c r="ADX165" s="107"/>
      <c r="ADY165" s="107"/>
      <c r="ADZ165" s="107"/>
      <c r="AEA165" s="107"/>
      <c r="AEB165" s="107"/>
      <c r="AEC165" s="107"/>
      <c r="AED165" s="107"/>
      <c r="AEE165" s="107"/>
      <c r="AEF165" s="107"/>
      <c r="AEG165" s="107"/>
      <c r="AEH165" s="107"/>
      <c r="AEI165" s="107"/>
      <c r="AEJ165" s="107"/>
      <c r="AEK165" s="107"/>
      <c r="AEL165" s="107"/>
      <c r="AEM165" s="107"/>
      <c r="AEN165" s="107"/>
      <c r="AEO165" s="107"/>
      <c r="AEP165" s="107"/>
      <c r="AEQ165" s="107"/>
      <c r="AER165" s="107"/>
      <c r="AES165" s="107"/>
      <c r="AET165" s="107"/>
      <c r="AEU165" s="107"/>
      <c r="AEV165" s="107"/>
      <c r="AEW165" s="107"/>
      <c r="AEX165" s="107"/>
      <c r="AEY165" s="107"/>
      <c r="AEZ165" s="107"/>
      <c r="AFA165" s="107"/>
      <c r="AFB165" s="107"/>
      <c r="AFC165" s="107"/>
      <c r="AFD165" s="107"/>
      <c r="AFE165" s="107"/>
      <c r="AFF165" s="107"/>
      <c r="AFG165" s="107"/>
      <c r="AFH165" s="107"/>
      <c r="AFI165" s="107"/>
      <c r="AFJ165" s="107"/>
      <c r="AFK165" s="107"/>
      <c r="AFL165" s="107"/>
      <c r="AFM165" s="107"/>
      <c r="AFN165" s="107"/>
      <c r="AFO165" s="107"/>
      <c r="AFP165" s="107"/>
      <c r="AFQ165" s="107"/>
      <c r="AFR165" s="107"/>
      <c r="AFS165" s="107"/>
      <c r="AFT165" s="107"/>
      <c r="AFU165" s="107"/>
      <c r="AFV165" s="107"/>
      <c r="AFW165" s="107"/>
      <c r="AFX165" s="107"/>
      <c r="AFY165" s="107"/>
      <c r="AFZ165" s="107"/>
      <c r="AGA165" s="107"/>
      <c r="AGB165" s="107"/>
      <c r="AGC165" s="107"/>
      <c r="AGD165" s="107"/>
      <c r="AGE165" s="107"/>
      <c r="AGF165" s="107"/>
      <c r="AGG165" s="107"/>
      <c r="AGH165" s="107"/>
      <c r="AGI165" s="107"/>
      <c r="AGJ165" s="107"/>
      <c r="AGK165" s="107"/>
      <c r="AGL165" s="107"/>
      <c r="AGM165" s="107"/>
      <c r="AGN165" s="107"/>
      <c r="AGO165" s="107"/>
      <c r="AGP165" s="107"/>
      <c r="AGQ165" s="107"/>
      <c r="AGR165" s="107"/>
      <c r="AGS165" s="107"/>
      <c r="AGT165" s="107"/>
      <c r="AGU165" s="107"/>
      <c r="AGV165" s="107"/>
      <c r="AGW165" s="107"/>
      <c r="AGX165" s="107"/>
      <c r="AGY165" s="107"/>
      <c r="AGZ165" s="107"/>
      <c r="AHA165" s="107"/>
      <c r="AHB165" s="107"/>
      <c r="AHC165" s="107"/>
      <c r="AHD165" s="107"/>
      <c r="AHE165" s="107"/>
      <c r="AHF165" s="107"/>
      <c r="AHG165" s="107"/>
      <c r="AHH165" s="107"/>
      <c r="AHI165" s="107"/>
      <c r="AHJ165" s="107"/>
      <c r="AHK165" s="107"/>
      <c r="AHL165" s="107"/>
      <c r="AHM165" s="107"/>
      <c r="AHN165" s="107"/>
      <c r="AHO165" s="107"/>
      <c r="AHP165" s="107"/>
      <c r="AHQ165" s="107"/>
      <c r="AHR165" s="107"/>
      <c r="AHS165" s="107"/>
      <c r="AHT165" s="107"/>
      <c r="AHU165" s="107"/>
      <c r="AHV165" s="107"/>
      <c r="AHW165" s="107"/>
      <c r="AHX165" s="107"/>
      <c r="AHY165" s="107"/>
      <c r="AHZ165" s="107"/>
      <c r="AIA165" s="107"/>
      <c r="AIB165" s="107"/>
      <c r="AIC165" s="107"/>
      <c r="AID165" s="107"/>
      <c r="AIE165" s="107"/>
      <c r="AIF165" s="107"/>
      <c r="AIG165" s="107"/>
      <c r="AIH165" s="107"/>
      <c r="AII165" s="107"/>
      <c r="AIJ165" s="107"/>
      <c r="AIK165" s="107"/>
      <c r="AIL165" s="107"/>
      <c r="AIM165" s="107"/>
      <c r="AIN165" s="107"/>
    </row>
    <row r="166" spans="1:924" s="86" customFormat="1" ht="18.75" customHeight="1" x14ac:dyDescent="0.3">
      <c r="A166" s="125"/>
      <c r="B166" s="87">
        <v>355736071609325</v>
      </c>
      <c r="C166" s="89" t="s">
        <v>193</v>
      </c>
      <c r="D166" s="89" t="s">
        <v>35</v>
      </c>
      <c r="E166" s="89" t="s">
        <v>36</v>
      </c>
      <c r="F166" s="90" t="s">
        <v>36</v>
      </c>
      <c r="G166" s="89">
        <f t="shared" si="6"/>
        <v>1</v>
      </c>
      <c r="H166" s="126"/>
      <c r="I166" s="89" t="s">
        <v>36</v>
      </c>
      <c r="J166" s="89">
        <f t="shared" si="12"/>
        <v>1</v>
      </c>
      <c r="K166" s="126"/>
      <c r="L166" s="89" t="s">
        <v>36</v>
      </c>
      <c r="M166" s="89" t="s">
        <v>15</v>
      </c>
      <c r="N166" s="89">
        <f t="shared" si="5"/>
        <v>0</v>
      </c>
      <c r="O166" s="126"/>
      <c r="P166" s="113"/>
      <c r="Q166" s="113"/>
      <c r="R166" s="89" t="s">
        <v>459</v>
      </c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07"/>
      <c r="CG166" s="107"/>
      <c r="CH166" s="107"/>
      <c r="CI166" s="107"/>
      <c r="CJ166" s="107"/>
      <c r="CK166" s="107"/>
      <c r="CL166" s="107"/>
      <c r="CM166" s="107"/>
      <c r="CN166" s="107"/>
      <c r="CO166" s="107"/>
      <c r="CP166" s="107"/>
      <c r="CQ166" s="107"/>
      <c r="CR166" s="107"/>
      <c r="CS166" s="107"/>
      <c r="CT166" s="107"/>
      <c r="CU166" s="107"/>
      <c r="CV166" s="107"/>
      <c r="CW166" s="107"/>
      <c r="CX166" s="107"/>
      <c r="CY166" s="107"/>
      <c r="CZ166" s="107"/>
      <c r="DA166" s="107"/>
      <c r="DB166" s="107"/>
      <c r="DC166" s="107"/>
      <c r="DD166" s="107"/>
      <c r="DE166" s="107"/>
      <c r="DF166" s="107"/>
      <c r="DG166" s="107"/>
      <c r="DH166" s="107"/>
      <c r="DI166" s="107"/>
      <c r="DJ166" s="107"/>
      <c r="DK166" s="107"/>
      <c r="DL166" s="107"/>
      <c r="DM166" s="107"/>
      <c r="DN166" s="107"/>
      <c r="DO166" s="107"/>
      <c r="DP166" s="107"/>
      <c r="DQ166" s="107"/>
      <c r="DR166" s="107"/>
      <c r="DS166" s="107"/>
      <c r="DT166" s="107"/>
      <c r="DU166" s="107"/>
      <c r="DV166" s="107"/>
      <c r="DW166" s="107"/>
      <c r="DX166" s="107"/>
      <c r="DY166" s="107"/>
      <c r="DZ166" s="107"/>
      <c r="EA166" s="107"/>
      <c r="EB166" s="107"/>
      <c r="EC166" s="107"/>
      <c r="ED166" s="107"/>
      <c r="EE166" s="107"/>
      <c r="EF166" s="107"/>
      <c r="EG166" s="107"/>
      <c r="EH166" s="107"/>
      <c r="EI166" s="107"/>
      <c r="EJ166" s="107"/>
      <c r="EK166" s="107"/>
      <c r="EL166" s="107"/>
      <c r="EM166" s="107"/>
      <c r="EN166" s="107"/>
      <c r="EO166" s="107"/>
      <c r="EP166" s="107"/>
      <c r="EQ166" s="107"/>
      <c r="ER166" s="107"/>
      <c r="ES166" s="107"/>
      <c r="ET166" s="107"/>
      <c r="EU166" s="107"/>
      <c r="EV166" s="107"/>
      <c r="EW166" s="107"/>
      <c r="EX166" s="107"/>
      <c r="EY166" s="107"/>
      <c r="EZ166" s="107"/>
      <c r="FA166" s="107"/>
      <c r="FB166" s="107"/>
      <c r="FC166" s="107"/>
      <c r="FD166" s="107"/>
      <c r="FE166" s="107"/>
      <c r="FF166" s="107"/>
      <c r="FG166" s="107"/>
      <c r="FH166" s="107"/>
      <c r="FI166" s="107"/>
      <c r="FJ166" s="107"/>
      <c r="FK166" s="107"/>
      <c r="FL166" s="107"/>
      <c r="FM166" s="107"/>
      <c r="FN166" s="107"/>
      <c r="FO166" s="107"/>
      <c r="FP166" s="107"/>
      <c r="FQ166" s="107"/>
      <c r="FR166" s="107"/>
      <c r="FS166" s="107"/>
      <c r="FT166" s="107"/>
      <c r="FU166" s="107"/>
      <c r="FV166" s="107"/>
      <c r="FW166" s="107"/>
      <c r="FX166" s="107"/>
      <c r="FY166" s="107"/>
      <c r="FZ166" s="107"/>
      <c r="GA166" s="107"/>
      <c r="GB166" s="107"/>
      <c r="GC166" s="107"/>
      <c r="GD166" s="107"/>
      <c r="GE166" s="107"/>
      <c r="GF166" s="107"/>
      <c r="GG166" s="107"/>
      <c r="GH166" s="107"/>
      <c r="GI166" s="107"/>
      <c r="GJ166" s="107"/>
      <c r="GK166" s="107"/>
      <c r="GL166" s="107"/>
      <c r="GM166" s="107"/>
      <c r="GN166" s="107"/>
      <c r="GO166" s="107"/>
      <c r="GP166" s="107"/>
      <c r="GQ166" s="107"/>
      <c r="GR166" s="107"/>
      <c r="GS166" s="107"/>
      <c r="GT166" s="107"/>
      <c r="GU166" s="107"/>
      <c r="GV166" s="107"/>
      <c r="GW166" s="107"/>
      <c r="GX166" s="107"/>
      <c r="GY166" s="107"/>
      <c r="GZ166" s="107"/>
      <c r="HA166" s="107"/>
      <c r="HB166" s="107"/>
      <c r="HC166" s="107"/>
      <c r="HD166" s="107"/>
      <c r="HE166" s="107"/>
      <c r="HF166" s="107"/>
      <c r="HG166" s="107"/>
      <c r="HH166" s="107"/>
      <c r="HI166" s="107"/>
      <c r="HJ166" s="107"/>
      <c r="HK166" s="107"/>
      <c r="HL166" s="107"/>
      <c r="HM166" s="107"/>
      <c r="HN166" s="107"/>
      <c r="HO166" s="107"/>
      <c r="HP166" s="107"/>
      <c r="HQ166" s="107"/>
      <c r="HR166" s="107"/>
      <c r="HS166" s="107"/>
      <c r="HT166" s="107"/>
      <c r="HU166" s="107"/>
      <c r="HV166" s="107"/>
      <c r="HW166" s="107"/>
      <c r="HX166" s="107"/>
      <c r="HY166" s="107"/>
      <c r="HZ166" s="107"/>
      <c r="IA166" s="107"/>
      <c r="IB166" s="107"/>
      <c r="IC166" s="107"/>
      <c r="ID166" s="107"/>
      <c r="IE166" s="107"/>
      <c r="IF166" s="107"/>
      <c r="IG166" s="107"/>
      <c r="IH166" s="107"/>
      <c r="II166" s="107"/>
      <c r="IJ166" s="107"/>
      <c r="IK166" s="107"/>
      <c r="IL166" s="107"/>
      <c r="IM166" s="107"/>
      <c r="IN166" s="107"/>
      <c r="IO166" s="107"/>
      <c r="IP166" s="107"/>
      <c r="IQ166" s="107"/>
      <c r="IR166" s="107"/>
      <c r="IS166" s="107"/>
      <c r="IT166" s="107"/>
      <c r="IU166" s="107"/>
      <c r="IV166" s="107"/>
      <c r="IW166" s="107"/>
      <c r="IX166" s="107"/>
      <c r="IY166" s="107"/>
      <c r="IZ166" s="107"/>
      <c r="JA166" s="107"/>
      <c r="JB166" s="107"/>
      <c r="JC166" s="107"/>
      <c r="JD166" s="107"/>
      <c r="JE166" s="107"/>
      <c r="JF166" s="107"/>
      <c r="JG166" s="107"/>
      <c r="JH166" s="107"/>
      <c r="JI166" s="107"/>
      <c r="JJ166" s="107"/>
      <c r="JK166" s="107"/>
      <c r="JL166" s="107"/>
      <c r="JM166" s="107"/>
      <c r="JN166" s="107"/>
      <c r="JO166" s="107"/>
      <c r="JP166" s="107"/>
      <c r="JQ166" s="107"/>
      <c r="JR166" s="107"/>
      <c r="JS166" s="107"/>
      <c r="JT166" s="107"/>
      <c r="JU166" s="107"/>
      <c r="JV166" s="107"/>
      <c r="JW166" s="107"/>
      <c r="JX166" s="107"/>
      <c r="JY166" s="107"/>
      <c r="JZ166" s="107"/>
      <c r="KA166" s="107"/>
      <c r="KB166" s="107"/>
      <c r="KC166" s="107"/>
      <c r="KD166" s="107"/>
      <c r="KE166" s="107"/>
      <c r="KF166" s="107"/>
      <c r="KG166" s="107"/>
      <c r="KH166" s="107"/>
      <c r="KI166" s="107"/>
      <c r="KJ166" s="107"/>
      <c r="KK166" s="107"/>
      <c r="KL166" s="107"/>
      <c r="KM166" s="107"/>
      <c r="KN166" s="107"/>
      <c r="KO166" s="107"/>
      <c r="KP166" s="107"/>
      <c r="KQ166" s="107"/>
      <c r="KR166" s="107"/>
      <c r="KS166" s="107"/>
      <c r="KT166" s="107"/>
      <c r="KU166" s="107"/>
      <c r="KV166" s="107"/>
      <c r="KW166" s="107"/>
      <c r="KX166" s="107"/>
      <c r="KY166" s="107"/>
      <c r="KZ166" s="107"/>
      <c r="LA166" s="107"/>
      <c r="LB166" s="107"/>
      <c r="LC166" s="107"/>
      <c r="LD166" s="107"/>
      <c r="LE166" s="107"/>
      <c r="LF166" s="107"/>
      <c r="LG166" s="107"/>
      <c r="LH166" s="107"/>
      <c r="LI166" s="107"/>
      <c r="LJ166" s="107"/>
      <c r="LK166" s="107"/>
      <c r="LL166" s="107"/>
      <c r="LM166" s="107"/>
      <c r="LN166" s="107"/>
      <c r="LO166" s="107"/>
      <c r="LP166" s="107"/>
      <c r="LQ166" s="107"/>
      <c r="LR166" s="107"/>
      <c r="LS166" s="107"/>
      <c r="LT166" s="107"/>
      <c r="LU166" s="107"/>
      <c r="LV166" s="107"/>
      <c r="LW166" s="107"/>
      <c r="LX166" s="107"/>
      <c r="LY166" s="107"/>
      <c r="LZ166" s="107"/>
      <c r="MA166" s="107"/>
      <c r="MB166" s="107"/>
      <c r="MC166" s="107"/>
      <c r="MD166" s="107"/>
      <c r="ME166" s="107"/>
      <c r="MF166" s="107"/>
      <c r="MG166" s="107"/>
      <c r="MH166" s="107"/>
      <c r="MI166" s="107"/>
      <c r="MJ166" s="107"/>
      <c r="MK166" s="107"/>
      <c r="ML166" s="107"/>
      <c r="MM166" s="107"/>
      <c r="MN166" s="107"/>
      <c r="MO166" s="107"/>
      <c r="MP166" s="107"/>
      <c r="MQ166" s="107"/>
      <c r="MR166" s="107"/>
      <c r="MS166" s="107"/>
      <c r="MT166" s="107"/>
      <c r="MU166" s="107"/>
      <c r="MV166" s="107"/>
      <c r="MW166" s="107"/>
      <c r="MX166" s="107"/>
      <c r="MY166" s="107"/>
      <c r="MZ166" s="107"/>
      <c r="NA166" s="107"/>
      <c r="NB166" s="107"/>
      <c r="NC166" s="107"/>
      <c r="ND166" s="107"/>
      <c r="NE166" s="107"/>
      <c r="NF166" s="107"/>
      <c r="NG166" s="107"/>
      <c r="NH166" s="107"/>
      <c r="NI166" s="107"/>
      <c r="NJ166" s="107"/>
      <c r="NK166" s="107"/>
      <c r="NL166" s="107"/>
      <c r="NM166" s="107"/>
      <c r="NN166" s="107"/>
      <c r="NO166" s="107"/>
      <c r="NP166" s="107"/>
      <c r="NQ166" s="107"/>
      <c r="NR166" s="107"/>
      <c r="NS166" s="107"/>
      <c r="NT166" s="107"/>
      <c r="NU166" s="107"/>
      <c r="NV166" s="107"/>
      <c r="NW166" s="107"/>
      <c r="NX166" s="107"/>
      <c r="NY166" s="107"/>
      <c r="NZ166" s="107"/>
      <c r="OA166" s="107"/>
      <c r="OB166" s="107"/>
      <c r="OC166" s="107"/>
      <c r="OD166" s="107"/>
      <c r="OE166" s="107"/>
      <c r="OF166" s="107"/>
      <c r="OG166" s="107"/>
      <c r="OH166" s="107"/>
      <c r="OI166" s="107"/>
      <c r="OJ166" s="107"/>
      <c r="OK166" s="107"/>
      <c r="OL166" s="107"/>
      <c r="OM166" s="107"/>
      <c r="ON166" s="107"/>
      <c r="OO166" s="107"/>
      <c r="OP166" s="107"/>
      <c r="OQ166" s="107"/>
      <c r="OR166" s="107"/>
      <c r="OS166" s="107"/>
      <c r="OT166" s="107"/>
      <c r="OU166" s="107"/>
      <c r="OV166" s="107"/>
      <c r="OW166" s="107"/>
      <c r="OX166" s="107"/>
      <c r="OY166" s="107"/>
      <c r="OZ166" s="107"/>
      <c r="PA166" s="107"/>
      <c r="PB166" s="107"/>
      <c r="PC166" s="107"/>
      <c r="PD166" s="107"/>
      <c r="PE166" s="107"/>
      <c r="PF166" s="107"/>
      <c r="PG166" s="107"/>
      <c r="PH166" s="107"/>
      <c r="PI166" s="107"/>
      <c r="PJ166" s="107"/>
      <c r="PK166" s="107"/>
      <c r="PL166" s="107"/>
      <c r="PM166" s="107"/>
      <c r="PN166" s="107"/>
      <c r="PO166" s="107"/>
      <c r="PP166" s="107"/>
      <c r="PQ166" s="107"/>
      <c r="PR166" s="107"/>
      <c r="PS166" s="107"/>
      <c r="PT166" s="107"/>
      <c r="PU166" s="107"/>
      <c r="PV166" s="107"/>
      <c r="PW166" s="107"/>
      <c r="PX166" s="107"/>
      <c r="PY166" s="107"/>
      <c r="PZ166" s="107"/>
      <c r="QA166" s="107"/>
      <c r="QB166" s="107"/>
      <c r="QC166" s="107"/>
      <c r="QD166" s="107"/>
      <c r="QE166" s="107"/>
      <c r="QF166" s="107"/>
      <c r="QG166" s="107"/>
      <c r="QH166" s="107"/>
      <c r="QI166" s="107"/>
      <c r="QJ166" s="107"/>
      <c r="QK166" s="107"/>
      <c r="QL166" s="107"/>
      <c r="QM166" s="107"/>
      <c r="QN166" s="107"/>
      <c r="QO166" s="107"/>
      <c r="QP166" s="107"/>
      <c r="QQ166" s="107"/>
      <c r="QR166" s="107"/>
      <c r="QS166" s="107"/>
      <c r="QT166" s="107"/>
      <c r="QU166" s="107"/>
      <c r="QV166" s="107"/>
      <c r="QW166" s="107"/>
      <c r="QX166" s="107"/>
      <c r="QY166" s="107"/>
      <c r="QZ166" s="107"/>
      <c r="RA166" s="107"/>
      <c r="RB166" s="107"/>
      <c r="RC166" s="107"/>
      <c r="RD166" s="107"/>
      <c r="RE166" s="107"/>
      <c r="RF166" s="107"/>
      <c r="RG166" s="107"/>
      <c r="RH166" s="107"/>
      <c r="RI166" s="107"/>
      <c r="RJ166" s="107"/>
      <c r="RK166" s="107"/>
      <c r="RL166" s="107"/>
      <c r="RM166" s="107"/>
      <c r="RN166" s="107"/>
      <c r="RO166" s="107"/>
      <c r="RP166" s="107"/>
      <c r="RQ166" s="107"/>
      <c r="RR166" s="107"/>
      <c r="RS166" s="107"/>
      <c r="RT166" s="107"/>
      <c r="RU166" s="107"/>
      <c r="RV166" s="107"/>
      <c r="RW166" s="107"/>
      <c r="RX166" s="107"/>
      <c r="RY166" s="107"/>
      <c r="RZ166" s="107"/>
      <c r="SA166" s="107"/>
      <c r="SB166" s="107"/>
      <c r="SC166" s="107"/>
      <c r="SD166" s="107"/>
      <c r="SE166" s="107"/>
      <c r="SF166" s="107"/>
      <c r="SG166" s="107"/>
      <c r="SH166" s="107"/>
      <c r="SI166" s="107"/>
      <c r="SJ166" s="107"/>
      <c r="SK166" s="107"/>
      <c r="SL166" s="107"/>
      <c r="SM166" s="107"/>
      <c r="SN166" s="107"/>
      <c r="SO166" s="107"/>
      <c r="SP166" s="107"/>
      <c r="SQ166" s="107"/>
      <c r="SR166" s="107"/>
      <c r="SS166" s="107"/>
      <c r="ST166" s="107"/>
      <c r="SU166" s="107"/>
      <c r="SV166" s="107"/>
      <c r="SW166" s="107"/>
      <c r="SX166" s="107"/>
      <c r="SY166" s="107"/>
      <c r="SZ166" s="107"/>
      <c r="TA166" s="107"/>
      <c r="TB166" s="107"/>
      <c r="TC166" s="107"/>
      <c r="TD166" s="107"/>
      <c r="TE166" s="107"/>
      <c r="TF166" s="107"/>
      <c r="TG166" s="107"/>
      <c r="TH166" s="107"/>
      <c r="TI166" s="107"/>
      <c r="TJ166" s="107"/>
      <c r="TK166" s="107"/>
      <c r="TL166" s="107"/>
      <c r="TM166" s="107"/>
      <c r="TN166" s="107"/>
      <c r="TO166" s="107"/>
      <c r="TP166" s="107"/>
      <c r="TQ166" s="107"/>
      <c r="TR166" s="107"/>
      <c r="TS166" s="107"/>
      <c r="TT166" s="107"/>
      <c r="TU166" s="107"/>
      <c r="TV166" s="107"/>
      <c r="TW166" s="107"/>
      <c r="TX166" s="107"/>
      <c r="TY166" s="107"/>
      <c r="TZ166" s="107"/>
      <c r="UA166" s="107"/>
      <c r="UB166" s="107"/>
      <c r="UC166" s="107"/>
      <c r="UD166" s="107"/>
      <c r="UE166" s="107"/>
      <c r="UF166" s="107"/>
      <c r="UG166" s="107"/>
      <c r="UH166" s="107"/>
      <c r="UI166" s="107"/>
      <c r="UJ166" s="107"/>
      <c r="UK166" s="107"/>
      <c r="UL166" s="107"/>
      <c r="UM166" s="107"/>
      <c r="UN166" s="107"/>
      <c r="UO166" s="107"/>
      <c r="UP166" s="107"/>
      <c r="UQ166" s="107"/>
      <c r="UR166" s="107"/>
      <c r="US166" s="107"/>
      <c r="UT166" s="107"/>
      <c r="UU166" s="107"/>
      <c r="UV166" s="107"/>
      <c r="UW166" s="107"/>
      <c r="UX166" s="107"/>
      <c r="UY166" s="107"/>
      <c r="UZ166" s="107"/>
      <c r="VA166" s="107"/>
      <c r="VB166" s="107"/>
      <c r="VC166" s="107"/>
      <c r="VD166" s="107"/>
      <c r="VE166" s="107"/>
      <c r="VF166" s="107"/>
      <c r="VG166" s="107"/>
      <c r="VH166" s="107"/>
      <c r="VI166" s="107"/>
      <c r="VJ166" s="107"/>
      <c r="VK166" s="107"/>
      <c r="VL166" s="107"/>
      <c r="VM166" s="107"/>
      <c r="VN166" s="107"/>
      <c r="VO166" s="107"/>
      <c r="VP166" s="107"/>
      <c r="VQ166" s="107"/>
      <c r="VR166" s="107"/>
      <c r="VS166" s="107"/>
      <c r="VT166" s="107"/>
      <c r="VU166" s="107"/>
      <c r="VV166" s="107"/>
      <c r="VW166" s="107"/>
      <c r="VX166" s="107"/>
      <c r="VY166" s="107"/>
      <c r="VZ166" s="107"/>
      <c r="WA166" s="107"/>
      <c r="WB166" s="107"/>
      <c r="WC166" s="107"/>
      <c r="WD166" s="107"/>
      <c r="WE166" s="107"/>
      <c r="WF166" s="107"/>
      <c r="WG166" s="107"/>
      <c r="WH166" s="107"/>
      <c r="WI166" s="107"/>
      <c r="WJ166" s="107"/>
      <c r="WK166" s="107"/>
      <c r="WL166" s="107"/>
      <c r="WM166" s="107"/>
      <c r="WN166" s="107"/>
      <c r="WO166" s="107"/>
      <c r="WP166" s="107"/>
      <c r="WQ166" s="107"/>
      <c r="WR166" s="107"/>
      <c r="WS166" s="107"/>
      <c r="WT166" s="107"/>
      <c r="WU166" s="107"/>
      <c r="WV166" s="107"/>
      <c r="WW166" s="107"/>
      <c r="WX166" s="107"/>
      <c r="WY166" s="107"/>
      <c r="WZ166" s="107"/>
      <c r="XA166" s="107"/>
      <c r="XB166" s="107"/>
      <c r="XC166" s="107"/>
      <c r="XD166" s="107"/>
      <c r="XE166" s="107"/>
      <c r="XF166" s="107"/>
      <c r="XG166" s="107"/>
      <c r="XH166" s="107"/>
      <c r="XI166" s="107"/>
      <c r="XJ166" s="107"/>
      <c r="XK166" s="107"/>
      <c r="XL166" s="107"/>
      <c r="XM166" s="107"/>
      <c r="XN166" s="107"/>
      <c r="XO166" s="107"/>
      <c r="XP166" s="107"/>
      <c r="XQ166" s="107"/>
      <c r="XR166" s="107"/>
      <c r="XS166" s="107"/>
      <c r="XT166" s="107"/>
      <c r="XU166" s="107"/>
      <c r="XV166" s="107"/>
      <c r="XW166" s="107"/>
      <c r="XX166" s="107"/>
      <c r="XY166" s="107"/>
      <c r="XZ166" s="107"/>
      <c r="YA166" s="107"/>
      <c r="YB166" s="107"/>
      <c r="YC166" s="107"/>
      <c r="YD166" s="107"/>
      <c r="YE166" s="107"/>
      <c r="YF166" s="107"/>
      <c r="YG166" s="107"/>
      <c r="YH166" s="107"/>
      <c r="YI166" s="107"/>
      <c r="YJ166" s="107"/>
      <c r="YK166" s="107"/>
      <c r="YL166" s="107"/>
      <c r="YM166" s="107"/>
      <c r="YN166" s="107"/>
      <c r="YO166" s="107"/>
      <c r="YP166" s="107"/>
      <c r="YQ166" s="107"/>
      <c r="YR166" s="107"/>
      <c r="YS166" s="107"/>
      <c r="YT166" s="107"/>
      <c r="YU166" s="107"/>
      <c r="YV166" s="107"/>
      <c r="YW166" s="107"/>
      <c r="YX166" s="107"/>
      <c r="YY166" s="107"/>
      <c r="YZ166" s="107"/>
      <c r="ZA166" s="107"/>
      <c r="ZB166" s="107"/>
      <c r="ZC166" s="107"/>
      <c r="ZD166" s="107"/>
      <c r="ZE166" s="107"/>
      <c r="ZF166" s="107"/>
      <c r="ZG166" s="107"/>
      <c r="ZH166" s="107"/>
      <c r="ZI166" s="107"/>
      <c r="ZJ166" s="107"/>
      <c r="ZK166" s="107"/>
      <c r="ZL166" s="107"/>
      <c r="ZM166" s="107"/>
      <c r="ZN166" s="107"/>
      <c r="ZO166" s="107"/>
      <c r="ZP166" s="107"/>
      <c r="ZQ166" s="107"/>
      <c r="ZR166" s="107"/>
      <c r="ZS166" s="107"/>
      <c r="ZT166" s="107"/>
      <c r="ZU166" s="107"/>
      <c r="ZV166" s="107"/>
      <c r="ZW166" s="107"/>
      <c r="ZX166" s="107"/>
      <c r="ZY166" s="107"/>
      <c r="ZZ166" s="107"/>
      <c r="AAA166" s="107"/>
      <c r="AAB166" s="107"/>
      <c r="AAC166" s="107"/>
      <c r="AAD166" s="107"/>
      <c r="AAE166" s="107"/>
      <c r="AAF166" s="107"/>
      <c r="AAG166" s="107"/>
      <c r="AAH166" s="107"/>
      <c r="AAI166" s="107"/>
      <c r="AAJ166" s="107"/>
      <c r="AAK166" s="107"/>
      <c r="AAL166" s="107"/>
      <c r="AAM166" s="107"/>
      <c r="AAN166" s="107"/>
      <c r="AAO166" s="107"/>
      <c r="AAP166" s="107"/>
      <c r="AAQ166" s="107"/>
      <c r="AAR166" s="107"/>
      <c r="AAS166" s="107"/>
      <c r="AAT166" s="107"/>
      <c r="AAU166" s="107"/>
      <c r="AAV166" s="107"/>
      <c r="AAW166" s="107"/>
      <c r="AAX166" s="107"/>
      <c r="AAY166" s="107"/>
      <c r="AAZ166" s="107"/>
      <c r="ABA166" s="107"/>
      <c r="ABB166" s="107"/>
      <c r="ABC166" s="107"/>
      <c r="ABD166" s="107"/>
      <c r="ABE166" s="107"/>
      <c r="ABF166" s="107"/>
      <c r="ABG166" s="107"/>
      <c r="ABH166" s="107"/>
      <c r="ABI166" s="107"/>
      <c r="ABJ166" s="107"/>
      <c r="ABK166" s="107"/>
      <c r="ABL166" s="107"/>
      <c r="ABM166" s="107"/>
      <c r="ABN166" s="107"/>
      <c r="ABO166" s="107"/>
      <c r="ABP166" s="107"/>
      <c r="ABQ166" s="107"/>
      <c r="ABR166" s="107"/>
      <c r="ABS166" s="107"/>
      <c r="ABT166" s="107"/>
      <c r="ABU166" s="107"/>
      <c r="ABV166" s="107"/>
      <c r="ABW166" s="107"/>
      <c r="ABX166" s="107"/>
      <c r="ABY166" s="107"/>
      <c r="ABZ166" s="107"/>
      <c r="ACA166" s="107"/>
      <c r="ACB166" s="107"/>
      <c r="ACC166" s="107"/>
      <c r="ACD166" s="107"/>
      <c r="ACE166" s="107"/>
      <c r="ACF166" s="107"/>
      <c r="ACG166" s="107"/>
      <c r="ACH166" s="107"/>
      <c r="ACI166" s="107"/>
      <c r="ACJ166" s="107"/>
      <c r="ACK166" s="107"/>
      <c r="ACL166" s="107"/>
      <c r="ACM166" s="107"/>
      <c r="ACN166" s="107"/>
      <c r="ACO166" s="107"/>
      <c r="ACP166" s="107"/>
      <c r="ACQ166" s="107"/>
      <c r="ACR166" s="107"/>
      <c r="ACS166" s="107"/>
      <c r="ACT166" s="107"/>
      <c r="ACU166" s="107"/>
      <c r="ACV166" s="107"/>
      <c r="ACW166" s="107"/>
      <c r="ACX166" s="107"/>
      <c r="ACY166" s="107"/>
      <c r="ACZ166" s="107"/>
      <c r="ADA166" s="107"/>
      <c r="ADB166" s="107"/>
      <c r="ADC166" s="107"/>
      <c r="ADD166" s="107"/>
      <c r="ADE166" s="107"/>
      <c r="ADF166" s="107"/>
      <c r="ADG166" s="107"/>
      <c r="ADH166" s="107"/>
      <c r="ADI166" s="107"/>
      <c r="ADJ166" s="107"/>
      <c r="ADK166" s="107"/>
      <c r="ADL166" s="107"/>
      <c r="ADM166" s="107"/>
      <c r="ADN166" s="107"/>
      <c r="ADO166" s="107"/>
      <c r="ADP166" s="107"/>
      <c r="ADQ166" s="107"/>
      <c r="ADR166" s="107"/>
      <c r="ADS166" s="107"/>
      <c r="ADT166" s="107"/>
      <c r="ADU166" s="107"/>
      <c r="ADV166" s="107"/>
      <c r="ADW166" s="107"/>
      <c r="ADX166" s="107"/>
      <c r="ADY166" s="107"/>
      <c r="ADZ166" s="107"/>
      <c r="AEA166" s="107"/>
      <c r="AEB166" s="107"/>
      <c r="AEC166" s="107"/>
      <c r="AED166" s="107"/>
      <c r="AEE166" s="107"/>
      <c r="AEF166" s="107"/>
      <c r="AEG166" s="107"/>
      <c r="AEH166" s="107"/>
      <c r="AEI166" s="107"/>
      <c r="AEJ166" s="107"/>
      <c r="AEK166" s="107"/>
      <c r="AEL166" s="107"/>
      <c r="AEM166" s="107"/>
      <c r="AEN166" s="107"/>
      <c r="AEO166" s="107"/>
      <c r="AEP166" s="107"/>
      <c r="AEQ166" s="107"/>
      <c r="AER166" s="107"/>
      <c r="AES166" s="107"/>
      <c r="AET166" s="107"/>
      <c r="AEU166" s="107"/>
      <c r="AEV166" s="107"/>
      <c r="AEW166" s="107"/>
      <c r="AEX166" s="107"/>
      <c r="AEY166" s="107"/>
      <c r="AEZ166" s="107"/>
      <c r="AFA166" s="107"/>
      <c r="AFB166" s="107"/>
      <c r="AFC166" s="107"/>
      <c r="AFD166" s="107"/>
      <c r="AFE166" s="107"/>
      <c r="AFF166" s="107"/>
      <c r="AFG166" s="107"/>
      <c r="AFH166" s="107"/>
      <c r="AFI166" s="107"/>
      <c r="AFJ166" s="107"/>
      <c r="AFK166" s="107"/>
      <c r="AFL166" s="107"/>
      <c r="AFM166" s="107"/>
      <c r="AFN166" s="107"/>
      <c r="AFO166" s="107"/>
      <c r="AFP166" s="107"/>
      <c r="AFQ166" s="107"/>
      <c r="AFR166" s="107"/>
      <c r="AFS166" s="107"/>
      <c r="AFT166" s="107"/>
      <c r="AFU166" s="107"/>
      <c r="AFV166" s="107"/>
      <c r="AFW166" s="107"/>
      <c r="AFX166" s="107"/>
      <c r="AFY166" s="107"/>
      <c r="AFZ166" s="107"/>
      <c r="AGA166" s="107"/>
      <c r="AGB166" s="107"/>
      <c r="AGC166" s="107"/>
      <c r="AGD166" s="107"/>
      <c r="AGE166" s="107"/>
      <c r="AGF166" s="107"/>
      <c r="AGG166" s="107"/>
      <c r="AGH166" s="107"/>
      <c r="AGI166" s="107"/>
      <c r="AGJ166" s="107"/>
      <c r="AGK166" s="107"/>
      <c r="AGL166" s="107"/>
      <c r="AGM166" s="107"/>
      <c r="AGN166" s="107"/>
      <c r="AGO166" s="107"/>
      <c r="AGP166" s="107"/>
      <c r="AGQ166" s="107"/>
      <c r="AGR166" s="107"/>
      <c r="AGS166" s="107"/>
      <c r="AGT166" s="107"/>
      <c r="AGU166" s="107"/>
      <c r="AGV166" s="107"/>
      <c r="AGW166" s="107"/>
      <c r="AGX166" s="107"/>
      <c r="AGY166" s="107"/>
      <c r="AGZ166" s="107"/>
      <c r="AHA166" s="107"/>
      <c r="AHB166" s="107"/>
      <c r="AHC166" s="107"/>
      <c r="AHD166" s="107"/>
      <c r="AHE166" s="107"/>
      <c r="AHF166" s="107"/>
      <c r="AHG166" s="107"/>
      <c r="AHH166" s="107"/>
      <c r="AHI166" s="107"/>
      <c r="AHJ166" s="107"/>
      <c r="AHK166" s="107"/>
      <c r="AHL166" s="107"/>
      <c r="AHM166" s="107"/>
      <c r="AHN166" s="107"/>
      <c r="AHO166" s="107"/>
      <c r="AHP166" s="107"/>
      <c r="AHQ166" s="107"/>
      <c r="AHR166" s="107"/>
      <c r="AHS166" s="107"/>
      <c r="AHT166" s="107"/>
      <c r="AHU166" s="107"/>
      <c r="AHV166" s="107"/>
      <c r="AHW166" s="107"/>
      <c r="AHX166" s="107"/>
      <c r="AHY166" s="107"/>
      <c r="AHZ166" s="107"/>
      <c r="AIA166" s="107"/>
      <c r="AIB166" s="107"/>
      <c r="AIC166" s="107"/>
      <c r="AID166" s="107"/>
      <c r="AIE166" s="107"/>
      <c r="AIF166" s="107"/>
      <c r="AIG166" s="107"/>
      <c r="AIH166" s="107"/>
      <c r="AII166" s="107"/>
      <c r="AIJ166" s="107"/>
      <c r="AIK166" s="107"/>
      <c r="AIL166" s="107"/>
      <c r="AIM166" s="107"/>
      <c r="AIN166" s="107"/>
    </row>
    <row r="167" spans="1:924" s="86" customFormat="1" ht="18.75" customHeight="1" x14ac:dyDescent="0.3">
      <c r="A167" s="125">
        <v>117</v>
      </c>
      <c r="B167" s="91">
        <v>359461080240246</v>
      </c>
      <c r="C167" s="92" t="s">
        <v>245</v>
      </c>
      <c r="D167" s="92" t="s">
        <v>227</v>
      </c>
      <c r="E167" s="92" t="s">
        <v>10</v>
      </c>
      <c r="F167" s="93" t="s">
        <v>10</v>
      </c>
      <c r="G167" s="92">
        <f t="shared" si="6"/>
        <v>1</v>
      </c>
      <c r="H167" s="124">
        <f>SUM(G167:G171)/COUNT(G167:G171)</f>
        <v>0.8</v>
      </c>
      <c r="I167" s="92" t="s">
        <v>15</v>
      </c>
      <c r="J167" s="92">
        <f t="shared" si="12"/>
        <v>0</v>
      </c>
      <c r="K167" s="124">
        <f>SUM(J167:J171)/COUNT(J167:J171)</f>
        <v>0</v>
      </c>
      <c r="L167" s="92" t="s">
        <v>10</v>
      </c>
      <c r="M167" s="92" t="s">
        <v>15</v>
      </c>
      <c r="N167" s="64">
        <f t="shared" si="5"/>
        <v>0</v>
      </c>
      <c r="O167" s="124">
        <f>SUM(N167:N171)/COUNT(N167:N171)</f>
        <v>0.2</v>
      </c>
      <c r="P167" s="114"/>
      <c r="Q167" s="114"/>
      <c r="R167" s="92" t="s">
        <v>481</v>
      </c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07"/>
      <c r="CG167" s="107"/>
      <c r="CH167" s="107"/>
      <c r="CI167" s="107"/>
      <c r="CJ167" s="107"/>
      <c r="CK167" s="107"/>
      <c r="CL167" s="107"/>
      <c r="CM167" s="107"/>
      <c r="CN167" s="107"/>
      <c r="CO167" s="107"/>
      <c r="CP167" s="107"/>
      <c r="CQ167" s="107"/>
      <c r="CR167" s="107"/>
      <c r="CS167" s="107"/>
      <c r="CT167" s="107"/>
      <c r="CU167" s="107"/>
      <c r="CV167" s="107"/>
      <c r="CW167" s="107"/>
      <c r="CX167" s="107"/>
      <c r="CY167" s="107"/>
      <c r="CZ167" s="107"/>
      <c r="DA167" s="107"/>
      <c r="DB167" s="107"/>
      <c r="DC167" s="107"/>
      <c r="DD167" s="107"/>
      <c r="DE167" s="107"/>
      <c r="DF167" s="107"/>
      <c r="DG167" s="107"/>
      <c r="DH167" s="107"/>
      <c r="DI167" s="107"/>
      <c r="DJ167" s="107"/>
      <c r="DK167" s="107"/>
      <c r="DL167" s="107"/>
      <c r="DM167" s="107"/>
      <c r="DN167" s="107"/>
      <c r="DO167" s="107"/>
      <c r="DP167" s="107"/>
      <c r="DQ167" s="107"/>
      <c r="DR167" s="107"/>
      <c r="DS167" s="107"/>
      <c r="DT167" s="107"/>
      <c r="DU167" s="107"/>
      <c r="DV167" s="107"/>
      <c r="DW167" s="107"/>
      <c r="DX167" s="107"/>
      <c r="DY167" s="107"/>
      <c r="DZ167" s="107"/>
      <c r="EA167" s="107"/>
      <c r="EB167" s="107"/>
      <c r="EC167" s="107"/>
      <c r="ED167" s="107"/>
      <c r="EE167" s="107"/>
      <c r="EF167" s="107"/>
      <c r="EG167" s="107"/>
      <c r="EH167" s="107"/>
      <c r="EI167" s="107"/>
      <c r="EJ167" s="107"/>
      <c r="EK167" s="107"/>
      <c r="EL167" s="107"/>
      <c r="EM167" s="107"/>
      <c r="EN167" s="107"/>
      <c r="EO167" s="107"/>
      <c r="EP167" s="107"/>
      <c r="EQ167" s="107"/>
      <c r="ER167" s="107"/>
      <c r="ES167" s="107"/>
      <c r="ET167" s="107"/>
      <c r="EU167" s="107"/>
      <c r="EV167" s="107"/>
      <c r="EW167" s="107"/>
      <c r="EX167" s="107"/>
      <c r="EY167" s="107"/>
      <c r="EZ167" s="107"/>
      <c r="FA167" s="107"/>
      <c r="FB167" s="107"/>
      <c r="FC167" s="107"/>
      <c r="FD167" s="107"/>
      <c r="FE167" s="107"/>
      <c r="FF167" s="107"/>
      <c r="FG167" s="107"/>
      <c r="FH167" s="107"/>
      <c r="FI167" s="107"/>
      <c r="FJ167" s="107"/>
      <c r="FK167" s="107"/>
      <c r="FL167" s="107"/>
      <c r="FM167" s="107"/>
      <c r="FN167" s="107"/>
      <c r="FO167" s="107"/>
      <c r="FP167" s="107"/>
      <c r="FQ167" s="107"/>
      <c r="FR167" s="107"/>
      <c r="FS167" s="107"/>
      <c r="FT167" s="107"/>
      <c r="FU167" s="107"/>
      <c r="FV167" s="107"/>
      <c r="FW167" s="107"/>
      <c r="FX167" s="107"/>
      <c r="FY167" s="107"/>
      <c r="FZ167" s="107"/>
      <c r="GA167" s="107"/>
      <c r="GB167" s="107"/>
      <c r="GC167" s="107"/>
      <c r="GD167" s="107"/>
      <c r="GE167" s="107"/>
      <c r="GF167" s="107"/>
      <c r="GG167" s="107"/>
      <c r="GH167" s="107"/>
      <c r="GI167" s="107"/>
      <c r="GJ167" s="107"/>
      <c r="GK167" s="107"/>
      <c r="GL167" s="107"/>
      <c r="GM167" s="107"/>
      <c r="GN167" s="107"/>
      <c r="GO167" s="107"/>
      <c r="GP167" s="107"/>
      <c r="GQ167" s="107"/>
      <c r="GR167" s="107"/>
      <c r="GS167" s="107"/>
      <c r="GT167" s="107"/>
      <c r="GU167" s="107"/>
      <c r="GV167" s="107"/>
      <c r="GW167" s="107"/>
      <c r="GX167" s="107"/>
      <c r="GY167" s="107"/>
      <c r="GZ167" s="107"/>
      <c r="HA167" s="107"/>
      <c r="HB167" s="107"/>
      <c r="HC167" s="107"/>
      <c r="HD167" s="107"/>
      <c r="HE167" s="107"/>
      <c r="HF167" s="107"/>
      <c r="HG167" s="107"/>
      <c r="HH167" s="107"/>
      <c r="HI167" s="107"/>
      <c r="HJ167" s="107"/>
      <c r="HK167" s="107"/>
      <c r="HL167" s="107"/>
      <c r="HM167" s="107"/>
      <c r="HN167" s="107"/>
      <c r="HO167" s="107"/>
      <c r="HP167" s="107"/>
      <c r="HQ167" s="107"/>
      <c r="HR167" s="107"/>
      <c r="HS167" s="107"/>
      <c r="HT167" s="107"/>
      <c r="HU167" s="107"/>
      <c r="HV167" s="107"/>
      <c r="HW167" s="107"/>
      <c r="HX167" s="107"/>
      <c r="HY167" s="107"/>
      <c r="HZ167" s="107"/>
      <c r="IA167" s="107"/>
      <c r="IB167" s="107"/>
      <c r="IC167" s="107"/>
      <c r="ID167" s="107"/>
      <c r="IE167" s="107"/>
      <c r="IF167" s="107"/>
      <c r="IG167" s="107"/>
      <c r="IH167" s="107"/>
      <c r="II167" s="107"/>
      <c r="IJ167" s="107"/>
      <c r="IK167" s="107"/>
      <c r="IL167" s="107"/>
      <c r="IM167" s="107"/>
      <c r="IN167" s="107"/>
      <c r="IO167" s="107"/>
      <c r="IP167" s="107"/>
      <c r="IQ167" s="107"/>
      <c r="IR167" s="107"/>
      <c r="IS167" s="107"/>
      <c r="IT167" s="107"/>
      <c r="IU167" s="107"/>
      <c r="IV167" s="107"/>
      <c r="IW167" s="107"/>
      <c r="IX167" s="107"/>
      <c r="IY167" s="107"/>
      <c r="IZ167" s="107"/>
      <c r="JA167" s="107"/>
      <c r="JB167" s="107"/>
      <c r="JC167" s="107"/>
      <c r="JD167" s="107"/>
      <c r="JE167" s="107"/>
      <c r="JF167" s="107"/>
      <c r="JG167" s="107"/>
      <c r="JH167" s="107"/>
      <c r="JI167" s="107"/>
      <c r="JJ167" s="107"/>
      <c r="JK167" s="107"/>
      <c r="JL167" s="107"/>
      <c r="JM167" s="107"/>
      <c r="JN167" s="107"/>
      <c r="JO167" s="107"/>
      <c r="JP167" s="107"/>
      <c r="JQ167" s="107"/>
      <c r="JR167" s="107"/>
      <c r="JS167" s="107"/>
      <c r="JT167" s="107"/>
      <c r="JU167" s="107"/>
      <c r="JV167" s="107"/>
      <c r="JW167" s="107"/>
      <c r="JX167" s="107"/>
      <c r="JY167" s="107"/>
      <c r="JZ167" s="107"/>
      <c r="KA167" s="107"/>
      <c r="KB167" s="107"/>
      <c r="KC167" s="107"/>
      <c r="KD167" s="107"/>
      <c r="KE167" s="107"/>
      <c r="KF167" s="107"/>
      <c r="KG167" s="107"/>
      <c r="KH167" s="107"/>
      <c r="KI167" s="107"/>
      <c r="KJ167" s="107"/>
      <c r="KK167" s="107"/>
      <c r="KL167" s="107"/>
      <c r="KM167" s="107"/>
      <c r="KN167" s="107"/>
      <c r="KO167" s="107"/>
      <c r="KP167" s="107"/>
      <c r="KQ167" s="107"/>
      <c r="KR167" s="107"/>
      <c r="KS167" s="107"/>
      <c r="KT167" s="107"/>
      <c r="KU167" s="107"/>
      <c r="KV167" s="107"/>
      <c r="KW167" s="107"/>
      <c r="KX167" s="107"/>
      <c r="KY167" s="107"/>
      <c r="KZ167" s="107"/>
      <c r="LA167" s="107"/>
      <c r="LB167" s="107"/>
      <c r="LC167" s="107"/>
      <c r="LD167" s="107"/>
      <c r="LE167" s="107"/>
      <c r="LF167" s="107"/>
      <c r="LG167" s="107"/>
      <c r="LH167" s="107"/>
      <c r="LI167" s="107"/>
      <c r="LJ167" s="107"/>
      <c r="LK167" s="107"/>
      <c r="LL167" s="107"/>
      <c r="LM167" s="107"/>
      <c r="LN167" s="107"/>
      <c r="LO167" s="107"/>
      <c r="LP167" s="107"/>
      <c r="LQ167" s="107"/>
      <c r="LR167" s="107"/>
      <c r="LS167" s="107"/>
      <c r="LT167" s="107"/>
      <c r="LU167" s="107"/>
      <c r="LV167" s="107"/>
      <c r="LW167" s="107"/>
      <c r="LX167" s="107"/>
      <c r="LY167" s="107"/>
      <c r="LZ167" s="107"/>
      <c r="MA167" s="107"/>
      <c r="MB167" s="107"/>
      <c r="MC167" s="107"/>
      <c r="MD167" s="107"/>
      <c r="ME167" s="107"/>
      <c r="MF167" s="107"/>
      <c r="MG167" s="107"/>
      <c r="MH167" s="107"/>
      <c r="MI167" s="107"/>
      <c r="MJ167" s="107"/>
      <c r="MK167" s="107"/>
      <c r="ML167" s="107"/>
      <c r="MM167" s="107"/>
      <c r="MN167" s="107"/>
      <c r="MO167" s="107"/>
      <c r="MP167" s="107"/>
      <c r="MQ167" s="107"/>
      <c r="MR167" s="107"/>
      <c r="MS167" s="107"/>
      <c r="MT167" s="107"/>
      <c r="MU167" s="107"/>
      <c r="MV167" s="107"/>
      <c r="MW167" s="107"/>
      <c r="MX167" s="107"/>
      <c r="MY167" s="107"/>
      <c r="MZ167" s="107"/>
      <c r="NA167" s="107"/>
      <c r="NB167" s="107"/>
      <c r="NC167" s="107"/>
      <c r="ND167" s="107"/>
      <c r="NE167" s="107"/>
      <c r="NF167" s="107"/>
      <c r="NG167" s="107"/>
      <c r="NH167" s="107"/>
      <c r="NI167" s="107"/>
      <c r="NJ167" s="107"/>
      <c r="NK167" s="107"/>
      <c r="NL167" s="107"/>
      <c r="NM167" s="107"/>
      <c r="NN167" s="107"/>
      <c r="NO167" s="107"/>
      <c r="NP167" s="107"/>
      <c r="NQ167" s="107"/>
      <c r="NR167" s="107"/>
      <c r="NS167" s="107"/>
      <c r="NT167" s="107"/>
      <c r="NU167" s="107"/>
      <c r="NV167" s="107"/>
      <c r="NW167" s="107"/>
      <c r="NX167" s="107"/>
      <c r="NY167" s="107"/>
      <c r="NZ167" s="107"/>
      <c r="OA167" s="107"/>
      <c r="OB167" s="107"/>
      <c r="OC167" s="107"/>
      <c r="OD167" s="107"/>
      <c r="OE167" s="107"/>
      <c r="OF167" s="107"/>
      <c r="OG167" s="107"/>
      <c r="OH167" s="107"/>
      <c r="OI167" s="107"/>
      <c r="OJ167" s="107"/>
      <c r="OK167" s="107"/>
      <c r="OL167" s="107"/>
      <c r="OM167" s="107"/>
      <c r="ON167" s="107"/>
      <c r="OO167" s="107"/>
      <c r="OP167" s="107"/>
      <c r="OQ167" s="107"/>
      <c r="OR167" s="107"/>
      <c r="OS167" s="107"/>
      <c r="OT167" s="107"/>
      <c r="OU167" s="107"/>
      <c r="OV167" s="107"/>
      <c r="OW167" s="107"/>
      <c r="OX167" s="107"/>
      <c r="OY167" s="107"/>
      <c r="OZ167" s="107"/>
      <c r="PA167" s="107"/>
      <c r="PB167" s="107"/>
      <c r="PC167" s="107"/>
      <c r="PD167" s="107"/>
      <c r="PE167" s="107"/>
      <c r="PF167" s="107"/>
      <c r="PG167" s="107"/>
      <c r="PH167" s="107"/>
      <c r="PI167" s="107"/>
      <c r="PJ167" s="107"/>
      <c r="PK167" s="107"/>
      <c r="PL167" s="107"/>
      <c r="PM167" s="107"/>
      <c r="PN167" s="107"/>
      <c r="PO167" s="107"/>
      <c r="PP167" s="107"/>
      <c r="PQ167" s="107"/>
      <c r="PR167" s="107"/>
      <c r="PS167" s="107"/>
      <c r="PT167" s="107"/>
      <c r="PU167" s="107"/>
      <c r="PV167" s="107"/>
      <c r="PW167" s="107"/>
      <c r="PX167" s="107"/>
      <c r="PY167" s="107"/>
      <c r="PZ167" s="107"/>
      <c r="QA167" s="107"/>
      <c r="QB167" s="107"/>
      <c r="QC167" s="107"/>
      <c r="QD167" s="107"/>
      <c r="QE167" s="107"/>
      <c r="QF167" s="107"/>
      <c r="QG167" s="107"/>
      <c r="QH167" s="107"/>
      <c r="QI167" s="107"/>
      <c r="QJ167" s="107"/>
      <c r="QK167" s="107"/>
      <c r="QL167" s="107"/>
      <c r="QM167" s="107"/>
      <c r="QN167" s="107"/>
      <c r="QO167" s="107"/>
      <c r="QP167" s="107"/>
      <c r="QQ167" s="107"/>
      <c r="QR167" s="107"/>
      <c r="QS167" s="107"/>
      <c r="QT167" s="107"/>
      <c r="QU167" s="107"/>
      <c r="QV167" s="107"/>
      <c r="QW167" s="107"/>
      <c r="QX167" s="107"/>
      <c r="QY167" s="107"/>
      <c r="QZ167" s="107"/>
      <c r="RA167" s="107"/>
      <c r="RB167" s="107"/>
      <c r="RC167" s="107"/>
      <c r="RD167" s="107"/>
      <c r="RE167" s="107"/>
      <c r="RF167" s="107"/>
      <c r="RG167" s="107"/>
      <c r="RH167" s="107"/>
      <c r="RI167" s="107"/>
      <c r="RJ167" s="107"/>
      <c r="RK167" s="107"/>
      <c r="RL167" s="107"/>
      <c r="RM167" s="107"/>
      <c r="RN167" s="107"/>
      <c r="RO167" s="107"/>
      <c r="RP167" s="107"/>
      <c r="RQ167" s="107"/>
      <c r="RR167" s="107"/>
      <c r="RS167" s="107"/>
      <c r="RT167" s="107"/>
      <c r="RU167" s="107"/>
      <c r="RV167" s="107"/>
      <c r="RW167" s="107"/>
      <c r="RX167" s="107"/>
      <c r="RY167" s="107"/>
      <c r="RZ167" s="107"/>
      <c r="SA167" s="107"/>
      <c r="SB167" s="107"/>
      <c r="SC167" s="107"/>
      <c r="SD167" s="107"/>
      <c r="SE167" s="107"/>
      <c r="SF167" s="107"/>
      <c r="SG167" s="107"/>
      <c r="SH167" s="107"/>
      <c r="SI167" s="107"/>
      <c r="SJ167" s="107"/>
      <c r="SK167" s="107"/>
      <c r="SL167" s="107"/>
      <c r="SM167" s="107"/>
      <c r="SN167" s="107"/>
      <c r="SO167" s="107"/>
      <c r="SP167" s="107"/>
      <c r="SQ167" s="107"/>
      <c r="SR167" s="107"/>
      <c r="SS167" s="107"/>
      <c r="ST167" s="107"/>
      <c r="SU167" s="107"/>
      <c r="SV167" s="107"/>
      <c r="SW167" s="107"/>
      <c r="SX167" s="107"/>
      <c r="SY167" s="107"/>
      <c r="SZ167" s="107"/>
      <c r="TA167" s="107"/>
      <c r="TB167" s="107"/>
      <c r="TC167" s="107"/>
      <c r="TD167" s="107"/>
      <c r="TE167" s="107"/>
      <c r="TF167" s="107"/>
      <c r="TG167" s="107"/>
      <c r="TH167" s="107"/>
      <c r="TI167" s="107"/>
      <c r="TJ167" s="107"/>
      <c r="TK167" s="107"/>
      <c r="TL167" s="107"/>
      <c r="TM167" s="107"/>
      <c r="TN167" s="107"/>
      <c r="TO167" s="107"/>
      <c r="TP167" s="107"/>
      <c r="TQ167" s="107"/>
      <c r="TR167" s="107"/>
      <c r="TS167" s="107"/>
      <c r="TT167" s="107"/>
      <c r="TU167" s="107"/>
      <c r="TV167" s="107"/>
      <c r="TW167" s="107"/>
      <c r="TX167" s="107"/>
      <c r="TY167" s="107"/>
      <c r="TZ167" s="107"/>
      <c r="UA167" s="107"/>
      <c r="UB167" s="107"/>
      <c r="UC167" s="107"/>
      <c r="UD167" s="107"/>
      <c r="UE167" s="107"/>
      <c r="UF167" s="107"/>
      <c r="UG167" s="107"/>
      <c r="UH167" s="107"/>
      <c r="UI167" s="107"/>
      <c r="UJ167" s="107"/>
      <c r="UK167" s="107"/>
      <c r="UL167" s="107"/>
      <c r="UM167" s="107"/>
      <c r="UN167" s="107"/>
      <c r="UO167" s="107"/>
      <c r="UP167" s="107"/>
      <c r="UQ167" s="107"/>
      <c r="UR167" s="107"/>
      <c r="US167" s="107"/>
      <c r="UT167" s="107"/>
      <c r="UU167" s="107"/>
      <c r="UV167" s="107"/>
      <c r="UW167" s="107"/>
      <c r="UX167" s="107"/>
      <c r="UY167" s="107"/>
      <c r="UZ167" s="107"/>
      <c r="VA167" s="107"/>
      <c r="VB167" s="107"/>
      <c r="VC167" s="107"/>
      <c r="VD167" s="107"/>
      <c r="VE167" s="107"/>
      <c r="VF167" s="107"/>
      <c r="VG167" s="107"/>
      <c r="VH167" s="107"/>
      <c r="VI167" s="107"/>
      <c r="VJ167" s="107"/>
      <c r="VK167" s="107"/>
      <c r="VL167" s="107"/>
      <c r="VM167" s="107"/>
      <c r="VN167" s="107"/>
      <c r="VO167" s="107"/>
      <c r="VP167" s="107"/>
      <c r="VQ167" s="107"/>
      <c r="VR167" s="107"/>
      <c r="VS167" s="107"/>
      <c r="VT167" s="107"/>
      <c r="VU167" s="107"/>
      <c r="VV167" s="107"/>
      <c r="VW167" s="107"/>
      <c r="VX167" s="107"/>
      <c r="VY167" s="107"/>
      <c r="VZ167" s="107"/>
      <c r="WA167" s="107"/>
      <c r="WB167" s="107"/>
      <c r="WC167" s="107"/>
      <c r="WD167" s="107"/>
      <c r="WE167" s="107"/>
      <c r="WF167" s="107"/>
      <c r="WG167" s="107"/>
      <c r="WH167" s="107"/>
      <c r="WI167" s="107"/>
      <c r="WJ167" s="107"/>
      <c r="WK167" s="107"/>
      <c r="WL167" s="107"/>
      <c r="WM167" s="107"/>
      <c r="WN167" s="107"/>
      <c r="WO167" s="107"/>
      <c r="WP167" s="107"/>
      <c r="WQ167" s="107"/>
      <c r="WR167" s="107"/>
      <c r="WS167" s="107"/>
      <c r="WT167" s="107"/>
      <c r="WU167" s="107"/>
      <c r="WV167" s="107"/>
      <c r="WW167" s="107"/>
      <c r="WX167" s="107"/>
      <c r="WY167" s="107"/>
      <c r="WZ167" s="107"/>
      <c r="XA167" s="107"/>
      <c r="XB167" s="107"/>
      <c r="XC167" s="107"/>
      <c r="XD167" s="107"/>
      <c r="XE167" s="107"/>
      <c r="XF167" s="107"/>
      <c r="XG167" s="107"/>
      <c r="XH167" s="107"/>
      <c r="XI167" s="107"/>
      <c r="XJ167" s="107"/>
      <c r="XK167" s="107"/>
      <c r="XL167" s="107"/>
      <c r="XM167" s="107"/>
      <c r="XN167" s="107"/>
      <c r="XO167" s="107"/>
      <c r="XP167" s="107"/>
      <c r="XQ167" s="107"/>
      <c r="XR167" s="107"/>
      <c r="XS167" s="107"/>
      <c r="XT167" s="107"/>
      <c r="XU167" s="107"/>
      <c r="XV167" s="107"/>
      <c r="XW167" s="107"/>
      <c r="XX167" s="107"/>
      <c r="XY167" s="107"/>
      <c r="XZ167" s="107"/>
      <c r="YA167" s="107"/>
      <c r="YB167" s="107"/>
      <c r="YC167" s="107"/>
      <c r="YD167" s="107"/>
      <c r="YE167" s="107"/>
      <c r="YF167" s="107"/>
      <c r="YG167" s="107"/>
      <c r="YH167" s="107"/>
      <c r="YI167" s="107"/>
      <c r="YJ167" s="107"/>
      <c r="YK167" s="107"/>
      <c r="YL167" s="107"/>
      <c r="YM167" s="107"/>
      <c r="YN167" s="107"/>
      <c r="YO167" s="107"/>
      <c r="YP167" s="107"/>
      <c r="YQ167" s="107"/>
      <c r="YR167" s="107"/>
      <c r="YS167" s="107"/>
      <c r="YT167" s="107"/>
      <c r="YU167" s="107"/>
      <c r="YV167" s="107"/>
      <c r="YW167" s="107"/>
      <c r="YX167" s="107"/>
      <c r="YY167" s="107"/>
      <c r="YZ167" s="107"/>
      <c r="ZA167" s="107"/>
      <c r="ZB167" s="107"/>
      <c r="ZC167" s="107"/>
      <c r="ZD167" s="107"/>
      <c r="ZE167" s="107"/>
      <c r="ZF167" s="107"/>
      <c r="ZG167" s="107"/>
      <c r="ZH167" s="107"/>
      <c r="ZI167" s="107"/>
      <c r="ZJ167" s="107"/>
      <c r="ZK167" s="107"/>
      <c r="ZL167" s="107"/>
      <c r="ZM167" s="107"/>
      <c r="ZN167" s="107"/>
      <c r="ZO167" s="107"/>
      <c r="ZP167" s="107"/>
      <c r="ZQ167" s="107"/>
      <c r="ZR167" s="107"/>
      <c r="ZS167" s="107"/>
      <c r="ZT167" s="107"/>
      <c r="ZU167" s="107"/>
      <c r="ZV167" s="107"/>
      <c r="ZW167" s="107"/>
      <c r="ZX167" s="107"/>
      <c r="ZY167" s="107"/>
      <c r="ZZ167" s="107"/>
      <c r="AAA167" s="107"/>
      <c r="AAB167" s="107"/>
      <c r="AAC167" s="107"/>
      <c r="AAD167" s="107"/>
      <c r="AAE167" s="107"/>
      <c r="AAF167" s="107"/>
      <c r="AAG167" s="107"/>
      <c r="AAH167" s="107"/>
      <c r="AAI167" s="107"/>
      <c r="AAJ167" s="107"/>
      <c r="AAK167" s="107"/>
      <c r="AAL167" s="107"/>
      <c r="AAM167" s="107"/>
      <c r="AAN167" s="107"/>
      <c r="AAO167" s="107"/>
      <c r="AAP167" s="107"/>
      <c r="AAQ167" s="107"/>
      <c r="AAR167" s="107"/>
      <c r="AAS167" s="107"/>
      <c r="AAT167" s="107"/>
      <c r="AAU167" s="107"/>
      <c r="AAV167" s="107"/>
      <c r="AAW167" s="107"/>
      <c r="AAX167" s="107"/>
      <c r="AAY167" s="107"/>
      <c r="AAZ167" s="107"/>
      <c r="ABA167" s="107"/>
      <c r="ABB167" s="107"/>
      <c r="ABC167" s="107"/>
      <c r="ABD167" s="107"/>
      <c r="ABE167" s="107"/>
      <c r="ABF167" s="107"/>
      <c r="ABG167" s="107"/>
      <c r="ABH167" s="107"/>
      <c r="ABI167" s="107"/>
      <c r="ABJ167" s="107"/>
      <c r="ABK167" s="107"/>
      <c r="ABL167" s="107"/>
      <c r="ABM167" s="107"/>
      <c r="ABN167" s="107"/>
      <c r="ABO167" s="107"/>
      <c r="ABP167" s="107"/>
      <c r="ABQ167" s="107"/>
      <c r="ABR167" s="107"/>
      <c r="ABS167" s="107"/>
      <c r="ABT167" s="107"/>
      <c r="ABU167" s="107"/>
      <c r="ABV167" s="107"/>
      <c r="ABW167" s="107"/>
      <c r="ABX167" s="107"/>
      <c r="ABY167" s="107"/>
      <c r="ABZ167" s="107"/>
      <c r="ACA167" s="107"/>
      <c r="ACB167" s="107"/>
      <c r="ACC167" s="107"/>
      <c r="ACD167" s="107"/>
      <c r="ACE167" s="107"/>
      <c r="ACF167" s="107"/>
      <c r="ACG167" s="107"/>
      <c r="ACH167" s="107"/>
      <c r="ACI167" s="107"/>
      <c r="ACJ167" s="107"/>
      <c r="ACK167" s="107"/>
      <c r="ACL167" s="107"/>
      <c r="ACM167" s="107"/>
      <c r="ACN167" s="107"/>
      <c r="ACO167" s="107"/>
      <c r="ACP167" s="107"/>
      <c r="ACQ167" s="107"/>
      <c r="ACR167" s="107"/>
      <c r="ACS167" s="107"/>
      <c r="ACT167" s="107"/>
      <c r="ACU167" s="107"/>
      <c r="ACV167" s="107"/>
      <c r="ACW167" s="107"/>
      <c r="ACX167" s="107"/>
      <c r="ACY167" s="107"/>
      <c r="ACZ167" s="107"/>
      <c r="ADA167" s="107"/>
      <c r="ADB167" s="107"/>
      <c r="ADC167" s="107"/>
      <c r="ADD167" s="107"/>
      <c r="ADE167" s="107"/>
      <c r="ADF167" s="107"/>
      <c r="ADG167" s="107"/>
      <c r="ADH167" s="107"/>
      <c r="ADI167" s="107"/>
      <c r="ADJ167" s="107"/>
      <c r="ADK167" s="107"/>
      <c r="ADL167" s="107"/>
      <c r="ADM167" s="107"/>
      <c r="ADN167" s="107"/>
      <c r="ADO167" s="107"/>
      <c r="ADP167" s="107"/>
      <c r="ADQ167" s="107"/>
      <c r="ADR167" s="107"/>
      <c r="ADS167" s="107"/>
      <c r="ADT167" s="107"/>
      <c r="ADU167" s="107"/>
      <c r="ADV167" s="107"/>
      <c r="ADW167" s="107"/>
      <c r="ADX167" s="107"/>
      <c r="ADY167" s="107"/>
      <c r="ADZ167" s="107"/>
      <c r="AEA167" s="107"/>
      <c r="AEB167" s="107"/>
      <c r="AEC167" s="107"/>
      <c r="AED167" s="107"/>
      <c r="AEE167" s="107"/>
      <c r="AEF167" s="107"/>
      <c r="AEG167" s="107"/>
      <c r="AEH167" s="107"/>
      <c r="AEI167" s="107"/>
      <c r="AEJ167" s="107"/>
      <c r="AEK167" s="107"/>
      <c r="AEL167" s="107"/>
      <c r="AEM167" s="107"/>
      <c r="AEN167" s="107"/>
      <c r="AEO167" s="107"/>
      <c r="AEP167" s="107"/>
      <c r="AEQ167" s="107"/>
      <c r="AER167" s="107"/>
      <c r="AES167" s="107"/>
      <c r="AET167" s="107"/>
      <c r="AEU167" s="107"/>
      <c r="AEV167" s="107"/>
      <c r="AEW167" s="107"/>
      <c r="AEX167" s="107"/>
      <c r="AEY167" s="107"/>
      <c r="AEZ167" s="107"/>
      <c r="AFA167" s="107"/>
      <c r="AFB167" s="107"/>
      <c r="AFC167" s="107"/>
      <c r="AFD167" s="107"/>
      <c r="AFE167" s="107"/>
      <c r="AFF167" s="107"/>
      <c r="AFG167" s="107"/>
      <c r="AFH167" s="107"/>
      <c r="AFI167" s="107"/>
      <c r="AFJ167" s="107"/>
      <c r="AFK167" s="107"/>
      <c r="AFL167" s="107"/>
      <c r="AFM167" s="107"/>
      <c r="AFN167" s="107"/>
      <c r="AFO167" s="107"/>
      <c r="AFP167" s="107"/>
      <c r="AFQ167" s="107"/>
      <c r="AFR167" s="107"/>
      <c r="AFS167" s="107"/>
      <c r="AFT167" s="107"/>
      <c r="AFU167" s="107"/>
      <c r="AFV167" s="107"/>
      <c r="AFW167" s="107"/>
      <c r="AFX167" s="107"/>
      <c r="AFY167" s="107"/>
      <c r="AFZ167" s="107"/>
      <c r="AGA167" s="107"/>
      <c r="AGB167" s="107"/>
      <c r="AGC167" s="107"/>
      <c r="AGD167" s="107"/>
      <c r="AGE167" s="107"/>
      <c r="AGF167" s="107"/>
      <c r="AGG167" s="107"/>
      <c r="AGH167" s="107"/>
      <c r="AGI167" s="107"/>
      <c r="AGJ167" s="107"/>
      <c r="AGK167" s="107"/>
      <c r="AGL167" s="107"/>
      <c r="AGM167" s="107"/>
      <c r="AGN167" s="107"/>
      <c r="AGO167" s="107"/>
      <c r="AGP167" s="107"/>
      <c r="AGQ167" s="107"/>
      <c r="AGR167" s="107"/>
      <c r="AGS167" s="107"/>
      <c r="AGT167" s="107"/>
      <c r="AGU167" s="107"/>
      <c r="AGV167" s="107"/>
      <c r="AGW167" s="107"/>
      <c r="AGX167" s="107"/>
      <c r="AGY167" s="107"/>
      <c r="AGZ167" s="107"/>
      <c r="AHA167" s="107"/>
      <c r="AHB167" s="107"/>
      <c r="AHC167" s="107"/>
      <c r="AHD167" s="107"/>
      <c r="AHE167" s="107"/>
      <c r="AHF167" s="107"/>
      <c r="AHG167" s="107"/>
      <c r="AHH167" s="107"/>
      <c r="AHI167" s="107"/>
      <c r="AHJ167" s="107"/>
      <c r="AHK167" s="107"/>
      <c r="AHL167" s="107"/>
      <c r="AHM167" s="107"/>
      <c r="AHN167" s="107"/>
      <c r="AHO167" s="107"/>
      <c r="AHP167" s="107"/>
      <c r="AHQ167" s="107"/>
      <c r="AHR167" s="107"/>
      <c r="AHS167" s="107"/>
      <c r="AHT167" s="107"/>
      <c r="AHU167" s="107"/>
      <c r="AHV167" s="107"/>
      <c r="AHW167" s="107"/>
      <c r="AHX167" s="107"/>
      <c r="AHY167" s="107"/>
      <c r="AHZ167" s="107"/>
      <c r="AIA167" s="107"/>
      <c r="AIB167" s="107"/>
      <c r="AIC167" s="107"/>
      <c r="AID167" s="107"/>
      <c r="AIE167" s="107"/>
      <c r="AIF167" s="107"/>
      <c r="AIG167" s="107"/>
      <c r="AIH167" s="107"/>
      <c r="AII167" s="107"/>
      <c r="AIJ167" s="107"/>
      <c r="AIK167" s="107"/>
      <c r="AIL167" s="107"/>
      <c r="AIM167" s="107"/>
      <c r="AIN167" s="107"/>
    </row>
    <row r="168" spans="1:924" s="86" customFormat="1" ht="18.75" customHeight="1" x14ac:dyDescent="0.3">
      <c r="A168" s="125"/>
      <c r="B168" s="91">
        <v>355824088482330</v>
      </c>
      <c r="C168" s="92" t="s">
        <v>245</v>
      </c>
      <c r="D168" s="92" t="s">
        <v>227</v>
      </c>
      <c r="E168" s="92" t="s">
        <v>10</v>
      </c>
      <c r="F168" s="93" t="s">
        <v>10</v>
      </c>
      <c r="G168" s="92">
        <f t="shared" si="6"/>
        <v>1</v>
      </c>
      <c r="H168" s="124"/>
      <c r="I168" s="92" t="s">
        <v>12</v>
      </c>
      <c r="J168" s="92">
        <f t="shared" si="12"/>
        <v>0</v>
      </c>
      <c r="K168" s="124"/>
      <c r="L168" s="92" t="s">
        <v>10</v>
      </c>
      <c r="M168" s="92" t="s">
        <v>12</v>
      </c>
      <c r="N168" s="64">
        <f t="shared" si="5"/>
        <v>0</v>
      </c>
      <c r="O168" s="124"/>
      <c r="P168" s="114"/>
      <c r="Q168" s="114"/>
      <c r="R168" s="92" t="s">
        <v>482</v>
      </c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0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/>
      <c r="CS168" s="107"/>
      <c r="CT168" s="107"/>
      <c r="CU168" s="107"/>
      <c r="CV168" s="107"/>
      <c r="CW168" s="107"/>
      <c r="CX168" s="107"/>
      <c r="CY168" s="107"/>
      <c r="CZ168" s="107"/>
      <c r="DA168" s="107"/>
      <c r="DB168" s="107"/>
      <c r="DC168" s="107"/>
      <c r="DD168" s="107"/>
      <c r="DE168" s="107"/>
      <c r="DF168" s="107"/>
      <c r="DG168" s="107"/>
      <c r="DH168" s="107"/>
      <c r="DI168" s="107"/>
      <c r="DJ168" s="107"/>
      <c r="DK168" s="107"/>
      <c r="DL168" s="107"/>
      <c r="DM168" s="107"/>
      <c r="DN168" s="107"/>
      <c r="DO168" s="107"/>
      <c r="DP168" s="107"/>
      <c r="DQ168" s="107"/>
      <c r="DR168" s="107"/>
      <c r="DS168" s="107"/>
      <c r="DT168" s="107"/>
      <c r="DU168" s="107"/>
      <c r="DV168" s="107"/>
      <c r="DW168" s="107"/>
      <c r="DX168" s="107"/>
      <c r="DY168" s="107"/>
      <c r="DZ168" s="107"/>
      <c r="EA168" s="107"/>
      <c r="EB168" s="107"/>
      <c r="EC168" s="107"/>
      <c r="ED168" s="107"/>
      <c r="EE168" s="107"/>
      <c r="EF168" s="107"/>
      <c r="EG168" s="107"/>
      <c r="EH168" s="107"/>
      <c r="EI168" s="107"/>
      <c r="EJ168" s="107"/>
      <c r="EK168" s="107"/>
      <c r="EL168" s="107"/>
      <c r="EM168" s="107"/>
      <c r="EN168" s="107"/>
      <c r="EO168" s="107"/>
      <c r="EP168" s="107"/>
      <c r="EQ168" s="107"/>
      <c r="ER168" s="107"/>
      <c r="ES168" s="107"/>
      <c r="ET168" s="107"/>
      <c r="EU168" s="107"/>
      <c r="EV168" s="107"/>
      <c r="EW168" s="107"/>
      <c r="EX168" s="107"/>
      <c r="EY168" s="107"/>
      <c r="EZ168" s="107"/>
      <c r="FA168" s="107"/>
      <c r="FB168" s="107"/>
      <c r="FC168" s="107"/>
      <c r="FD168" s="107"/>
      <c r="FE168" s="107"/>
      <c r="FF168" s="107"/>
      <c r="FG168" s="107"/>
      <c r="FH168" s="107"/>
      <c r="FI168" s="107"/>
      <c r="FJ168" s="107"/>
      <c r="FK168" s="107"/>
      <c r="FL168" s="107"/>
      <c r="FM168" s="107"/>
      <c r="FN168" s="107"/>
      <c r="FO168" s="107"/>
      <c r="FP168" s="107"/>
      <c r="FQ168" s="107"/>
      <c r="FR168" s="107"/>
      <c r="FS168" s="107"/>
      <c r="FT168" s="107"/>
      <c r="FU168" s="107"/>
      <c r="FV168" s="107"/>
      <c r="FW168" s="107"/>
      <c r="FX168" s="107"/>
      <c r="FY168" s="107"/>
      <c r="FZ168" s="107"/>
      <c r="GA168" s="107"/>
      <c r="GB168" s="107"/>
      <c r="GC168" s="107"/>
      <c r="GD168" s="107"/>
      <c r="GE168" s="107"/>
      <c r="GF168" s="107"/>
      <c r="GG168" s="107"/>
      <c r="GH168" s="107"/>
      <c r="GI168" s="107"/>
      <c r="GJ168" s="107"/>
      <c r="GK168" s="107"/>
      <c r="GL168" s="107"/>
      <c r="GM168" s="107"/>
      <c r="GN168" s="107"/>
      <c r="GO168" s="107"/>
      <c r="GP168" s="107"/>
      <c r="GQ168" s="107"/>
      <c r="GR168" s="107"/>
      <c r="GS168" s="107"/>
      <c r="GT168" s="107"/>
      <c r="GU168" s="107"/>
      <c r="GV168" s="107"/>
      <c r="GW168" s="107"/>
      <c r="GX168" s="107"/>
      <c r="GY168" s="107"/>
      <c r="GZ168" s="107"/>
      <c r="HA168" s="107"/>
      <c r="HB168" s="107"/>
      <c r="HC168" s="107"/>
      <c r="HD168" s="107"/>
      <c r="HE168" s="107"/>
      <c r="HF168" s="107"/>
      <c r="HG168" s="107"/>
      <c r="HH168" s="107"/>
      <c r="HI168" s="107"/>
      <c r="HJ168" s="107"/>
      <c r="HK168" s="107"/>
      <c r="HL168" s="107"/>
      <c r="HM168" s="107"/>
      <c r="HN168" s="107"/>
      <c r="HO168" s="107"/>
      <c r="HP168" s="107"/>
      <c r="HQ168" s="107"/>
      <c r="HR168" s="107"/>
      <c r="HS168" s="107"/>
      <c r="HT168" s="107"/>
      <c r="HU168" s="107"/>
      <c r="HV168" s="107"/>
      <c r="HW168" s="107"/>
      <c r="HX168" s="107"/>
      <c r="HY168" s="107"/>
      <c r="HZ168" s="107"/>
      <c r="IA168" s="107"/>
      <c r="IB168" s="107"/>
      <c r="IC168" s="107"/>
      <c r="ID168" s="107"/>
      <c r="IE168" s="107"/>
      <c r="IF168" s="107"/>
      <c r="IG168" s="107"/>
      <c r="IH168" s="107"/>
      <c r="II168" s="107"/>
      <c r="IJ168" s="107"/>
      <c r="IK168" s="107"/>
      <c r="IL168" s="107"/>
      <c r="IM168" s="107"/>
      <c r="IN168" s="107"/>
      <c r="IO168" s="107"/>
      <c r="IP168" s="107"/>
      <c r="IQ168" s="107"/>
      <c r="IR168" s="107"/>
      <c r="IS168" s="107"/>
      <c r="IT168" s="107"/>
      <c r="IU168" s="107"/>
      <c r="IV168" s="107"/>
      <c r="IW168" s="107"/>
      <c r="IX168" s="107"/>
      <c r="IY168" s="107"/>
      <c r="IZ168" s="107"/>
      <c r="JA168" s="107"/>
      <c r="JB168" s="107"/>
      <c r="JC168" s="107"/>
      <c r="JD168" s="107"/>
      <c r="JE168" s="107"/>
      <c r="JF168" s="107"/>
      <c r="JG168" s="107"/>
      <c r="JH168" s="107"/>
      <c r="JI168" s="107"/>
      <c r="JJ168" s="107"/>
      <c r="JK168" s="107"/>
      <c r="JL168" s="107"/>
      <c r="JM168" s="107"/>
      <c r="JN168" s="107"/>
      <c r="JO168" s="107"/>
      <c r="JP168" s="107"/>
      <c r="JQ168" s="107"/>
      <c r="JR168" s="107"/>
      <c r="JS168" s="107"/>
      <c r="JT168" s="107"/>
      <c r="JU168" s="107"/>
      <c r="JV168" s="107"/>
      <c r="JW168" s="107"/>
      <c r="JX168" s="107"/>
      <c r="JY168" s="107"/>
      <c r="JZ168" s="107"/>
      <c r="KA168" s="107"/>
      <c r="KB168" s="107"/>
      <c r="KC168" s="107"/>
      <c r="KD168" s="107"/>
      <c r="KE168" s="107"/>
      <c r="KF168" s="107"/>
      <c r="KG168" s="107"/>
      <c r="KH168" s="107"/>
      <c r="KI168" s="107"/>
      <c r="KJ168" s="107"/>
      <c r="KK168" s="107"/>
      <c r="KL168" s="107"/>
      <c r="KM168" s="107"/>
      <c r="KN168" s="107"/>
      <c r="KO168" s="107"/>
      <c r="KP168" s="107"/>
      <c r="KQ168" s="107"/>
      <c r="KR168" s="107"/>
      <c r="KS168" s="107"/>
      <c r="KT168" s="107"/>
      <c r="KU168" s="107"/>
      <c r="KV168" s="107"/>
      <c r="KW168" s="107"/>
      <c r="KX168" s="107"/>
      <c r="KY168" s="107"/>
      <c r="KZ168" s="107"/>
      <c r="LA168" s="107"/>
      <c r="LB168" s="107"/>
      <c r="LC168" s="107"/>
      <c r="LD168" s="107"/>
      <c r="LE168" s="107"/>
      <c r="LF168" s="107"/>
      <c r="LG168" s="107"/>
      <c r="LH168" s="107"/>
      <c r="LI168" s="107"/>
      <c r="LJ168" s="107"/>
      <c r="LK168" s="107"/>
      <c r="LL168" s="107"/>
      <c r="LM168" s="107"/>
      <c r="LN168" s="107"/>
      <c r="LO168" s="107"/>
      <c r="LP168" s="107"/>
      <c r="LQ168" s="107"/>
      <c r="LR168" s="107"/>
      <c r="LS168" s="107"/>
      <c r="LT168" s="107"/>
      <c r="LU168" s="107"/>
      <c r="LV168" s="107"/>
      <c r="LW168" s="107"/>
      <c r="LX168" s="107"/>
      <c r="LY168" s="107"/>
      <c r="LZ168" s="107"/>
      <c r="MA168" s="107"/>
      <c r="MB168" s="107"/>
      <c r="MC168" s="107"/>
      <c r="MD168" s="107"/>
      <c r="ME168" s="107"/>
      <c r="MF168" s="107"/>
      <c r="MG168" s="107"/>
      <c r="MH168" s="107"/>
      <c r="MI168" s="107"/>
      <c r="MJ168" s="107"/>
      <c r="MK168" s="107"/>
      <c r="ML168" s="107"/>
      <c r="MM168" s="107"/>
      <c r="MN168" s="107"/>
      <c r="MO168" s="107"/>
      <c r="MP168" s="107"/>
      <c r="MQ168" s="107"/>
      <c r="MR168" s="107"/>
      <c r="MS168" s="107"/>
      <c r="MT168" s="107"/>
      <c r="MU168" s="107"/>
      <c r="MV168" s="107"/>
      <c r="MW168" s="107"/>
      <c r="MX168" s="107"/>
      <c r="MY168" s="107"/>
      <c r="MZ168" s="107"/>
      <c r="NA168" s="107"/>
      <c r="NB168" s="107"/>
      <c r="NC168" s="107"/>
      <c r="ND168" s="107"/>
      <c r="NE168" s="107"/>
      <c r="NF168" s="107"/>
      <c r="NG168" s="107"/>
      <c r="NH168" s="107"/>
      <c r="NI168" s="107"/>
      <c r="NJ168" s="107"/>
      <c r="NK168" s="107"/>
      <c r="NL168" s="107"/>
      <c r="NM168" s="107"/>
      <c r="NN168" s="107"/>
      <c r="NO168" s="107"/>
      <c r="NP168" s="107"/>
      <c r="NQ168" s="107"/>
      <c r="NR168" s="107"/>
      <c r="NS168" s="107"/>
      <c r="NT168" s="107"/>
      <c r="NU168" s="107"/>
      <c r="NV168" s="107"/>
      <c r="NW168" s="107"/>
      <c r="NX168" s="107"/>
      <c r="NY168" s="107"/>
      <c r="NZ168" s="107"/>
      <c r="OA168" s="107"/>
      <c r="OB168" s="107"/>
      <c r="OC168" s="107"/>
      <c r="OD168" s="107"/>
      <c r="OE168" s="107"/>
      <c r="OF168" s="107"/>
      <c r="OG168" s="107"/>
      <c r="OH168" s="107"/>
      <c r="OI168" s="107"/>
      <c r="OJ168" s="107"/>
      <c r="OK168" s="107"/>
      <c r="OL168" s="107"/>
      <c r="OM168" s="107"/>
      <c r="ON168" s="107"/>
      <c r="OO168" s="107"/>
      <c r="OP168" s="107"/>
      <c r="OQ168" s="107"/>
      <c r="OR168" s="107"/>
      <c r="OS168" s="107"/>
      <c r="OT168" s="107"/>
      <c r="OU168" s="107"/>
      <c r="OV168" s="107"/>
      <c r="OW168" s="107"/>
      <c r="OX168" s="107"/>
      <c r="OY168" s="107"/>
      <c r="OZ168" s="107"/>
      <c r="PA168" s="107"/>
      <c r="PB168" s="107"/>
      <c r="PC168" s="107"/>
      <c r="PD168" s="107"/>
      <c r="PE168" s="107"/>
      <c r="PF168" s="107"/>
      <c r="PG168" s="107"/>
      <c r="PH168" s="107"/>
      <c r="PI168" s="107"/>
      <c r="PJ168" s="107"/>
      <c r="PK168" s="107"/>
      <c r="PL168" s="107"/>
      <c r="PM168" s="107"/>
      <c r="PN168" s="107"/>
      <c r="PO168" s="107"/>
      <c r="PP168" s="107"/>
      <c r="PQ168" s="107"/>
      <c r="PR168" s="107"/>
      <c r="PS168" s="107"/>
      <c r="PT168" s="107"/>
      <c r="PU168" s="107"/>
      <c r="PV168" s="107"/>
      <c r="PW168" s="107"/>
      <c r="PX168" s="107"/>
      <c r="PY168" s="107"/>
      <c r="PZ168" s="107"/>
      <c r="QA168" s="107"/>
      <c r="QB168" s="107"/>
      <c r="QC168" s="107"/>
      <c r="QD168" s="107"/>
      <c r="QE168" s="107"/>
      <c r="QF168" s="107"/>
      <c r="QG168" s="107"/>
      <c r="QH168" s="107"/>
      <c r="QI168" s="107"/>
      <c r="QJ168" s="107"/>
      <c r="QK168" s="107"/>
      <c r="QL168" s="107"/>
      <c r="QM168" s="107"/>
      <c r="QN168" s="107"/>
      <c r="QO168" s="107"/>
      <c r="QP168" s="107"/>
      <c r="QQ168" s="107"/>
      <c r="QR168" s="107"/>
      <c r="QS168" s="107"/>
      <c r="QT168" s="107"/>
      <c r="QU168" s="107"/>
      <c r="QV168" s="107"/>
      <c r="QW168" s="107"/>
      <c r="QX168" s="107"/>
      <c r="QY168" s="107"/>
      <c r="QZ168" s="107"/>
      <c r="RA168" s="107"/>
      <c r="RB168" s="107"/>
      <c r="RC168" s="107"/>
      <c r="RD168" s="107"/>
      <c r="RE168" s="107"/>
      <c r="RF168" s="107"/>
      <c r="RG168" s="107"/>
      <c r="RH168" s="107"/>
      <c r="RI168" s="107"/>
      <c r="RJ168" s="107"/>
      <c r="RK168" s="107"/>
      <c r="RL168" s="107"/>
      <c r="RM168" s="107"/>
      <c r="RN168" s="107"/>
      <c r="RO168" s="107"/>
      <c r="RP168" s="107"/>
      <c r="RQ168" s="107"/>
      <c r="RR168" s="107"/>
      <c r="RS168" s="107"/>
      <c r="RT168" s="107"/>
      <c r="RU168" s="107"/>
      <c r="RV168" s="107"/>
      <c r="RW168" s="107"/>
      <c r="RX168" s="107"/>
      <c r="RY168" s="107"/>
      <c r="RZ168" s="107"/>
      <c r="SA168" s="107"/>
      <c r="SB168" s="107"/>
      <c r="SC168" s="107"/>
      <c r="SD168" s="107"/>
      <c r="SE168" s="107"/>
      <c r="SF168" s="107"/>
      <c r="SG168" s="107"/>
      <c r="SH168" s="107"/>
      <c r="SI168" s="107"/>
      <c r="SJ168" s="107"/>
      <c r="SK168" s="107"/>
      <c r="SL168" s="107"/>
      <c r="SM168" s="107"/>
      <c r="SN168" s="107"/>
      <c r="SO168" s="107"/>
      <c r="SP168" s="107"/>
      <c r="SQ168" s="107"/>
      <c r="SR168" s="107"/>
      <c r="SS168" s="107"/>
      <c r="ST168" s="107"/>
      <c r="SU168" s="107"/>
      <c r="SV168" s="107"/>
      <c r="SW168" s="107"/>
      <c r="SX168" s="107"/>
      <c r="SY168" s="107"/>
      <c r="SZ168" s="107"/>
      <c r="TA168" s="107"/>
      <c r="TB168" s="107"/>
      <c r="TC168" s="107"/>
      <c r="TD168" s="107"/>
      <c r="TE168" s="107"/>
      <c r="TF168" s="107"/>
      <c r="TG168" s="107"/>
      <c r="TH168" s="107"/>
      <c r="TI168" s="107"/>
      <c r="TJ168" s="107"/>
      <c r="TK168" s="107"/>
      <c r="TL168" s="107"/>
      <c r="TM168" s="107"/>
      <c r="TN168" s="107"/>
      <c r="TO168" s="107"/>
      <c r="TP168" s="107"/>
      <c r="TQ168" s="107"/>
      <c r="TR168" s="107"/>
      <c r="TS168" s="107"/>
      <c r="TT168" s="107"/>
      <c r="TU168" s="107"/>
      <c r="TV168" s="107"/>
      <c r="TW168" s="107"/>
      <c r="TX168" s="107"/>
      <c r="TY168" s="107"/>
      <c r="TZ168" s="107"/>
      <c r="UA168" s="107"/>
      <c r="UB168" s="107"/>
      <c r="UC168" s="107"/>
      <c r="UD168" s="107"/>
      <c r="UE168" s="107"/>
      <c r="UF168" s="107"/>
      <c r="UG168" s="107"/>
      <c r="UH168" s="107"/>
      <c r="UI168" s="107"/>
      <c r="UJ168" s="107"/>
      <c r="UK168" s="107"/>
      <c r="UL168" s="107"/>
      <c r="UM168" s="107"/>
      <c r="UN168" s="107"/>
      <c r="UO168" s="107"/>
      <c r="UP168" s="107"/>
      <c r="UQ168" s="107"/>
      <c r="UR168" s="107"/>
      <c r="US168" s="107"/>
      <c r="UT168" s="107"/>
      <c r="UU168" s="107"/>
      <c r="UV168" s="107"/>
      <c r="UW168" s="107"/>
      <c r="UX168" s="107"/>
      <c r="UY168" s="107"/>
      <c r="UZ168" s="107"/>
      <c r="VA168" s="107"/>
      <c r="VB168" s="107"/>
      <c r="VC168" s="107"/>
      <c r="VD168" s="107"/>
      <c r="VE168" s="107"/>
      <c r="VF168" s="107"/>
      <c r="VG168" s="107"/>
      <c r="VH168" s="107"/>
      <c r="VI168" s="107"/>
      <c r="VJ168" s="107"/>
      <c r="VK168" s="107"/>
      <c r="VL168" s="107"/>
      <c r="VM168" s="107"/>
      <c r="VN168" s="107"/>
      <c r="VO168" s="107"/>
      <c r="VP168" s="107"/>
      <c r="VQ168" s="107"/>
      <c r="VR168" s="107"/>
      <c r="VS168" s="107"/>
      <c r="VT168" s="107"/>
      <c r="VU168" s="107"/>
      <c r="VV168" s="107"/>
      <c r="VW168" s="107"/>
      <c r="VX168" s="107"/>
      <c r="VY168" s="107"/>
      <c r="VZ168" s="107"/>
      <c r="WA168" s="107"/>
      <c r="WB168" s="107"/>
      <c r="WC168" s="107"/>
      <c r="WD168" s="107"/>
      <c r="WE168" s="107"/>
      <c r="WF168" s="107"/>
      <c r="WG168" s="107"/>
      <c r="WH168" s="107"/>
      <c r="WI168" s="107"/>
      <c r="WJ168" s="107"/>
      <c r="WK168" s="107"/>
      <c r="WL168" s="107"/>
      <c r="WM168" s="107"/>
      <c r="WN168" s="107"/>
      <c r="WO168" s="107"/>
      <c r="WP168" s="107"/>
      <c r="WQ168" s="107"/>
      <c r="WR168" s="107"/>
      <c r="WS168" s="107"/>
      <c r="WT168" s="107"/>
      <c r="WU168" s="107"/>
      <c r="WV168" s="107"/>
      <c r="WW168" s="107"/>
      <c r="WX168" s="107"/>
      <c r="WY168" s="107"/>
      <c r="WZ168" s="107"/>
      <c r="XA168" s="107"/>
      <c r="XB168" s="107"/>
      <c r="XC168" s="107"/>
      <c r="XD168" s="107"/>
      <c r="XE168" s="107"/>
      <c r="XF168" s="107"/>
      <c r="XG168" s="107"/>
      <c r="XH168" s="107"/>
      <c r="XI168" s="107"/>
      <c r="XJ168" s="107"/>
      <c r="XK168" s="107"/>
      <c r="XL168" s="107"/>
      <c r="XM168" s="107"/>
      <c r="XN168" s="107"/>
      <c r="XO168" s="107"/>
      <c r="XP168" s="107"/>
      <c r="XQ168" s="107"/>
      <c r="XR168" s="107"/>
      <c r="XS168" s="107"/>
      <c r="XT168" s="107"/>
      <c r="XU168" s="107"/>
      <c r="XV168" s="107"/>
      <c r="XW168" s="107"/>
      <c r="XX168" s="107"/>
      <c r="XY168" s="107"/>
      <c r="XZ168" s="107"/>
      <c r="YA168" s="107"/>
      <c r="YB168" s="107"/>
      <c r="YC168" s="107"/>
      <c r="YD168" s="107"/>
      <c r="YE168" s="107"/>
      <c r="YF168" s="107"/>
      <c r="YG168" s="107"/>
      <c r="YH168" s="107"/>
      <c r="YI168" s="107"/>
      <c r="YJ168" s="107"/>
      <c r="YK168" s="107"/>
      <c r="YL168" s="107"/>
      <c r="YM168" s="107"/>
      <c r="YN168" s="107"/>
      <c r="YO168" s="107"/>
      <c r="YP168" s="107"/>
      <c r="YQ168" s="107"/>
      <c r="YR168" s="107"/>
      <c r="YS168" s="107"/>
      <c r="YT168" s="107"/>
      <c r="YU168" s="107"/>
      <c r="YV168" s="107"/>
      <c r="YW168" s="107"/>
      <c r="YX168" s="107"/>
      <c r="YY168" s="107"/>
      <c r="YZ168" s="107"/>
      <c r="ZA168" s="107"/>
      <c r="ZB168" s="107"/>
      <c r="ZC168" s="107"/>
      <c r="ZD168" s="107"/>
      <c r="ZE168" s="107"/>
      <c r="ZF168" s="107"/>
      <c r="ZG168" s="107"/>
      <c r="ZH168" s="107"/>
      <c r="ZI168" s="107"/>
      <c r="ZJ168" s="107"/>
      <c r="ZK168" s="107"/>
      <c r="ZL168" s="107"/>
      <c r="ZM168" s="107"/>
      <c r="ZN168" s="107"/>
      <c r="ZO168" s="107"/>
      <c r="ZP168" s="107"/>
      <c r="ZQ168" s="107"/>
      <c r="ZR168" s="107"/>
      <c r="ZS168" s="107"/>
      <c r="ZT168" s="107"/>
      <c r="ZU168" s="107"/>
      <c r="ZV168" s="107"/>
      <c r="ZW168" s="107"/>
      <c r="ZX168" s="107"/>
      <c r="ZY168" s="107"/>
      <c r="ZZ168" s="107"/>
      <c r="AAA168" s="107"/>
      <c r="AAB168" s="107"/>
      <c r="AAC168" s="107"/>
      <c r="AAD168" s="107"/>
      <c r="AAE168" s="107"/>
      <c r="AAF168" s="107"/>
      <c r="AAG168" s="107"/>
      <c r="AAH168" s="107"/>
      <c r="AAI168" s="107"/>
      <c r="AAJ168" s="107"/>
      <c r="AAK168" s="107"/>
      <c r="AAL168" s="107"/>
      <c r="AAM168" s="107"/>
      <c r="AAN168" s="107"/>
      <c r="AAO168" s="107"/>
      <c r="AAP168" s="107"/>
      <c r="AAQ168" s="107"/>
      <c r="AAR168" s="107"/>
      <c r="AAS168" s="107"/>
      <c r="AAT168" s="107"/>
      <c r="AAU168" s="107"/>
      <c r="AAV168" s="107"/>
      <c r="AAW168" s="107"/>
      <c r="AAX168" s="107"/>
      <c r="AAY168" s="107"/>
      <c r="AAZ168" s="107"/>
      <c r="ABA168" s="107"/>
      <c r="ABB168" s="107"/>
      <c r="ABC168" s="107"/>
      <c r="ABD168" s="107"/>
      <c r="ABE168" s="107"/>
      <c r="ABF168" s="107"/>
      <c r="ABG168" s="107"/>
      <c r="ABH168" s="107"/>
      <c r="ABI168" s="107"/>
      <c r="ABJ168" s="107"/>
      <c r="ABK168" s="107"/>
      <c r="ABL168" s="107"/>
      <c r="ABM168" s="107"/>
      <c r="ABN168" s="107"/>
      <c r="ABO168" s="107"/>
      <c r="ABP168" s="107"/>
      <c r="ABQ168" s="107"/>
      <c r="ABR168" s="107"/>
      <c r="ABS168" s="107"/>
      <c r="ABT168" s="107"/>
      <c r="ABU168" s="107"/>
      <c r="ABV168" s="107"/>
      <c r="ABW168" s="107"/>
      <c r="ABX168" s="107"/>
      <c r="ABY168" s="107"/>
      <c r="ABZ168" s="107"/>
      <c r="ACA168" s="107"/>
      <c r="ACB168" s="107"/>
      <c r="ACC168" s="107"/>
      <c r="ACD168" s="107"/>
      <c r="ACE168" s="107"/>
      <c r="ACF168" s="107"/>
      <c r="ACG168" s="107"/>
      <c r="ACH168" s="107"/>
      <c r="ACI168" s="107"/>
      <c r="ACJ168" s="107"/>
      <c r="ACK168" s="107"/>
      <c r="ACL168" s="107"/>
      <c r="ACM168" s="107"/>
      <c r="ACN168" s="107"/>
      <c r="ACO168" s="107"/>
      <c r="ACP168" s="107"/>
      <c r="ACQ168" s="107"/>
      <c r="ACR168" s="107"/>
      <c r="ACS168" s="107"/>
      <c r="ACT168" s="107"/>
      <c r="ACU168" s="107"/>
      <c r="ACV168" s="107"/>
      <c r="ACW168" s="107"/>
      <c r="ACX168" s="107"/>
      <c r="ACY168" s="107"/>
      <c r="ACZ168" s="107"/>
      <c r="ADA168" s="107"/>
      <c r="ADB168" s="107"/>
      <c r="ADC168" s="107"/>
      <c r="ADD168" s="107"/>
      <c r="ADE168" s="107"/>
      <c r="ADF168" s="107"/>
      <c r="ADG168" s="107"/>
      <c r="ADH168" s="107"/>
      <c r="ADI168" s="107"/>
      <c r="ADJ168" s="107"/>
      <c r="ADK168" s="107"/>
      <c r="ADL168" s="107"/>
      <c r="ADM168" s="107"/>
      <c r="ADN168" s="107"/>
      <c r="ADO168" s="107"/>
      <c r="ADP168" s="107"/>
      <c r="ADQ168" s="107"/>
      <c r="ADR168" s="107"/>
      <c r="ADS168" s="107"/>
      <c r="ADT168" s="107"/>
      <c r="ADU168" s="107"/>
      <c r="ADV168" s="107"/>
      <c r="ADW168" s="107"/>
      <c r="ADX168" s="107"/>
      <c r="ADY168" s="107"/>
      <c r="ADZ168" s="107"/>
      <c r="AEA168" s="107"/>
      <c r="AEB168" s="107"/>
      <c r="AEC168" s="107"/>
      <c r="AED168" s="107"/>
      <c r="AEE168" s="107"/>
      <c r="AEF168" s="107"/>
      <c r="AEG168" s="107"/>
      <c r="AEH168" s="107"/>
      <c r="AEI168" s="107"/>
      <c r="AEJ168" s="107"/>
      <c r="AEK168" s="107"/>
      <c r="AEL168" s="107"/>
      <c r="AEM168" s="107"/>
      <c r="AEN168" s="107"/>
      <c r="AEO168" s="107"/>
      <c r="AEP168" s="107"/>
      <c r="AEQ168" s="107"/>
      <c r="AER168" s="107"/>
      <c r="AES168" s="107"/>
      <c r="AET168" s="107"/>
      <c r="AEU168" s="107"/>
      <c r="AEV168" s="107"/>
      <c r="AEW168" s="107"/>
      <c r="AEX168" s="107"/>
      <c r="AEY168" s="107"/>
      <c r="AEZ168" s="107"/>
      <c r="AFA168" s="107"/>
      <c r="AFB168" s="107"/>
      <c r="AFC168" s="107"/>
      <c r="AFD168" s="107"/>
      <c r="AFE168" s="107"/>
      <c r="AFF168" s="107"/>
      <c r="AFG168" s="107"/>
      <c r="AFH168" s="107"/>
      <c r="AFI168" s="107"/>
      <c r="AFJ168" s="107"/>
      <c r="AFK168" s="107"/>
      <c r="AFL168" s="107"/>
      <c r="AFM168" s="107"/>
      <c r="AFN168" s="107"/>
      <c r="AFO168" s="107"/>
      <c r="AFP168" s="107"/>
      <c r="AFQ168" s="107"/>
      <c r="AFR168" s="107"/>
      <c r="AFS168" s="107"/>
      <c r="AFT168" s="107"/>
      <c r="AFU168" s="107"/>
      <c r="AFV168" s="107"/>
      <c r="AFW168" s="107"/>
      <c r="AFX168" s="107"/>
      <c r="AFY168" s="107"/>
      <c r="AFZ168" s="107"/>
      <c r="AGA168" s="107"/>
      <c r="AGB168" s="107"/>
      <c r="AGC168" s="107"/>
      <c r="AGD168" s="107"/>
      <c r="AGE168" s="107"/>
      <c r="AGF168" s="107"/>
      <c r="AGG168" s="107"/>
      <c r="AGH168" s="107"/>
      <c r="AGI168" s="107"/>
      <c r="AGJ168" s="107"/>
      <c r="AGK168" s="107"/>
      <c r="AGL168" s="107"/>
      <c r="AGM168" s="107"/>
      <c r="AGN168" s="107"/>
      <c r="AGO168" s="107"/>
      <c r="AGP168" s="107"/>
      <c r="AGQ168" s="107"/>
      <c r="AGR168" s="107"/>
      <c r="AGS168" s="107"/>
      <c r="AGT168" s="107"/>
      <c r="AGU168" s="107"/>
      <c r="AGV168" s="107"/>
      <c r="AGW168" s="107"/>
      <c r="AGX168" s="107"/>
      <c r="AGY168" s="107"/>
      <c r="AGZ168" s="107"/>
      <c r="AHA168" s="107"/>
      <c r="AHB168" s="107"/>
      <c r="AHC168" s="107"/>
      <c r="AHD168" s="107"/>
      <c r="AHE168" s="107"/>
      <c r="AHF168" s="107"/>
      <c r="AHG168" s="107"/>
      <c r="AHH168" s="107"/>
      <c r="AHI168" s="107"/>
      <c r="AHJ168" s="107"/>
      <c r="AHK168" s="107"/>
      <c r="AHL168" s="107"/>
      <c r="AHM168" s="107"/>
      <c r="AHN168" s="107"/>
      <c r="AHO168" s="107"/>
      <c r="AHP168" s="107"/>
      <c r="AHQ168" s="107"/>
      <c r="AHR168" s="107"/>
      <c r="AHS168" s="107"/>
      <c r="AHT168" s="107"/>
      <c r="AHU168" s="107"/>
      <c r="AHV168" s="107"/>
      <c r="AHW168" s="107"/>
      <c r="AHX168" s="107"/>
      <c r="AHY168" s="107"/>
      <c r="AHZ168" s="107"/>
      <c r="AIA168" s="107"/>
      <c r="AIB168" s="107"/>
      <c r="AIC168" s="107"/>
      <c r="AID168" s="107"/>
      <c r="AIE168" s="107"/>
      <c r="AIF168" s="107"/>
      <c r="AIG168" s="107"/>
      <c r="AIH168" s="107"/>
      <c r="AII168" s="107"/>
      <c r="AIJ168" s="107"/>
      <c r="AIK168" s="107"/>
      <c r="AIL168" s="107"/>
      <c r="AIM168" s="107"/>
      <c r="AIN168" s="107"/>
    </row>
    <row r="169" spans="1:924" s="86" customFormat="1" ht="18.75" customHeight="1" x14ac:dyDescent="0.3">
      <c r="A169" s="125"/>
      <c r="B169" s="91">
        <v>359164078183242</v>
      </c>
      <c r="C169" s="92" t="s">
        <v>245</v>
      </c>
      <c r="D169" s="92" t="s">
        <v>227</v>
      </c>
      <c r="E169" s="92" t="s">
        <v>10</v>
      </c>
      <c r="F169" s="93" t="s">
        <v>15</v>
      </c>
      <c r="G169" s="92">
        <f t="shared" si="6"/>
        <v>0</v>
      </c>
      <c r="H169" s="124"/>
      <c r="I169" s="92" t="s">
        <v>36</v>
      </c>
      <c r="J169" s="92">
        <f t="shared" si="12"/>
        <v>0</v>
      </c>
      <c r="K169" s="124"/>
      <c r="L169" s="92" t="s">
        <v>15</v>
      </c>
      <c r="M169" s="92" t="s">
        <v>36</v>
      </c>
      <c r="N169" s="64">
        <f t="shared" si="5"/>
        <v>0</v>
      </c>
      <c r="O169" s="124"/>
      <c r="P169" s="114"/>
      <c r="Q169" s="114"/>
      <c r="R169" s="92" t="s">
        <v>483</v>
      </c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7"/>
      <c r="DG169" s="107"/>
      <c r="DH169" s="107"/>
      <c r="DI169" s="107"/>
      <c r="DJ169" s="107"/>
      <c r="DK169" s="107"/>
      <c r="DL169" s="107"/>
      <c r="DM169" s="107"/>
      <c r="DN169" s="107"/>
      <c r="DO169" s="107"/>
      <c r="DP169" s="107"/>
      <c r="DQ169" s="107"/>
      <c r="DR169" s="107"/>
      <c r="DS169" s="107"/>
      <c r="DT169" s="107"/>
      <c r="DU169" s="107"/>
      <c r="DV169" s="107"/>
      <c r="DW169" s="107"/>
      <c r="DX169" s="107"/>
      <c r="DY169" s="107"/>
      <c r="DZ169" s="107"/>
      <c r="EA169" s="107"/>
      <c r="EB169" s="107"/>
      <c r="EC169" s="107"/>
      <c r="ED169" s="107"/>
      <c r="EE169" s="107"/>
      <c r="EF169" s="107"/>
      <c r="EG169" s="107"/>
      <c r="EH169" s="107"/>
      <c r="EI169" s="107"/>
      <c r="EJ169" s="107"/>
      <c r="EK169" s="107"/>
      <c r="EL169" s="107"/>
      <c r="EM169" s="107"/>
      <c r="EN169" s="107"/>
      <c r="EO169" s="107"/>
      <c r="EP169" s="107"/>
      <c r="EQ169" s="107"/>
      <c r="ER169" s="107"/>
      <c r="ES169" s="107"/>
      <c r="ET169" s="107"/>
      <c r="EU169" s="107"/>
      <c r="EV169" s="107"/>
      <c r="EW169" s="107"/>
      <c r="EX169" s="107"/>
      <c r="EY169" s="107"/>
      <c r="EZ169" s="107"/>
      <c r="FA169" s="107"/>
      <c r="FB169" s="107"/>
      <c r="FC169" s="107"/>
      <c r="FD169" s="107"/>
      <c r="FE169" s="107"/>
      <c r="FF169" s="107"/>
      <c r="FG169" s="107"/>
      <c r="FH169" s="107"/>
      <c r="FI169" s="107"/>
      <c r="FJ169" s="107"/>
      <c r="FK169" s="107"/>
      <c r="FL169" s="107"/>
      <c r="FM169" s="107"/>
      <c r="FN169" s="107"/>
      <c r="FO169" s="107"/>
      <c r="FP169" s="107"/>
      <c r="FQ169" s="107"/>
      <c r="FR169" s="107"/>
      <c r="FS169" s="107"/>
      <c r="FT169" s="107"/>
      <c r="FU169" s="107"/>
      <c r="FV169" s="107"/>
      <c r="FW169" s="107"/>
      <c r="FX169" s="107"/>
      <c r="FY169" s="107"/>
      <c r="FZ169" s="107"/>
      <c r="GA169" s="107"/>
      <c r="GB169" s="107"/>
      <c r="GC169" s="107"/>
      <c r="GD169" s="107"/>
      <c r="GE169" s="107"/>
      <c r="GF169" s="107"/>
      <c r="GG169" s="107"/>
      <c r="GH169" s="107"/>
      <c r="GI169" s="107"/>
      <c r="GJ169" s="107"/>
      <c r="GK169" s="107"/>
      <c r="GL169" s="107"/>
      <c r="GM169" s="107"/>
      <c r="GN169" s="107"/>
      <c r="GO169" s="107"/>
      <c r="GP169" s="107"/>
      <c r="GQ169" s="107"/>
      <c r="GR169" s="107"/>
      <c r="GS169" s="107"/>
      <c r="GT169" s="107"/>
      <c r="GU169" s="107"/>
      <c r="GV169" s="107"/>
      <c r="GW169" s="107"/>
      <c r="GX169" s="107"/>
      <c r="GY169" s="107"/>
      <c r="GZ169" s="107"/>
      <c r="HA169" s="107"/>
      <c r="HB169" s="107"/>
      <c r="HC169" s="107"/>
      <c r="HD169" s="107"/>
      <c r="HE169" s="107"/>
      <c r="HF169" s="107"/>
      <c r="HG169" s="107"/>
      <c r="HH169" s="107"/>
      <c r="HI169" s="107"/>
      <c r="HJ169" s="107"/>
      <c r="HK169" s="107"/>
      <c r="HL169" s="107"/>
      <c r="HM169" s="107"/>
      <c r="HN169" s="107"/>
      <c r="HO169" s="107"/>
      <c r="HP169" s="107"/>
      <c r="HQ169" s="107"/>
      <c r="HR169" s="107"/>
      <c r="HS169" s="107"/>
      <c r="HT169" s="107"/>
      <c r="HU169" s="107"/>
      <c r="HV169" s="107"/>
      <c r="HW169" s="107"/>
      <c r="HX169" s="107"/>
      <c r="HY169" s="107"/>
      <c r="HZ169" s="107"/>
      <c r="IA169" s="107"/>
      <c r="IB169" s="107"/>
      <c r="IC169" s="107"/>
      <c r="ID169" s="107"/>
      <c r="IE169" s="107"/>
      <c r="IF169" s="107"/>
      <c r="IG169" s="107"/>
      <c r="IH169" s="107"/>
      <c r="II169" s="107"/>
      <c r="IJ169" s="107"/>
      <c r="IK169" s="107"/>
      <c r="IL169" s="107"/>
      <c r="IM169" s="107"/>
      <c r="IN169" s="107"/>
      <c r="IO169" s="107"/>
      <c r="IP169" s="107"/>
      <c r="IQ169" s="107"/>
      <c r="IR169" s="107"/>
      <c r="IS169" s="107"/>
      <c r="IT169" s="107"/>
      <c r="IU169" s="107"/>
      <c r="IV169" s="107"/>
      <c r="IW169" s="107"/>
      <c r="IX169" s="107"/>
      <c r="IY169" s="107"/>
      <c r="IZ169" s="107"/>
      <c r="JA169" s="107"/>
      <c r="JB169" s="107"/>
      <c r="JC169" s="107"/>
      <c r="JD169" s="107"/>
      <c r="JE169" s="107"/>
      <c r="JF169" s="107"/>
      <c r="JG169" s="107"/>
      <c r="JH169" s="107"/>
      <c r="JI169" s="107"/>
      <c r="JJ169" s="107"/>
      <c r="JK169" s="107"/>
      <c r="JL169" s="107"/>
      <c r="JM169" s="107"/>
      <c r="JN169" s="107"/>
      <c r="JO169" s="107"/>
      <c r="JP169" s="107"/>
      <c r="JQ169" s="107"/>
      <c r="JR169" s="107"/>
      <c r="JS169" s="107"/>
      <c r="JT169" s="107"/>
      <c r="JU169" s="107"/>
      <c r="JV169" s="107"/>
      <c r="JW169" s="107"/>
      <c r="JX169" s="107"/>
      <c r="JY169" s="107"/>
      <c r="JZ169" s="107"/>
      <c r="KA169" s="107"/>
      <c r="KB169" s="107"/>
      <c r="KC169" s="107"/>
      <c r="KD169" s="107"/>
      <c r="KE169" s="107"/>
      <c r="KF169" s="107"/>
      <c r="KG169" s="107"/>
      <c r="KH169" s="107"/>
      <c r="KI169" s="107"/>
      <c r="KJ169" s="107"/>
      <c r="KK169" s="107"/>
      <c r="KL169" s="107"/>
      <c r="KM169" s="107"/>
      <c r="KN169" s="107"/>
      <c r="KO169" s="107"/>
      <c r="KP169" s="107"/>
      <c r="KQ169" s="107"/>
      <c r="KR169" s="107"/>
      <c r="KS169" s="107"/>
      <c r="KT169" s="107"/>
      <c r="KU169" s="107"/>
      <c r="KV169" s="107"/>
      <c r="KW169" s="107"/>
      <c r="KX169" s="107"/>
      <c r="KY169" s="107"/>
      <c r="KZ169" s="107"/>
      <c r="LA169" s="107"/>
      <c r="LB169" s="107"/>
      <c r="LC169" s="107"/>
      <c r="LD169" s="107"/>
      <c r="LE169" s="107"/>
      <c r="LF169" s="107"/>
      <c r="LG169" s="107"/>
      <c r="LH169" s="107"/>
      <c r="LI169" s="107"/>
      <c r="LJ169" s="107"/>
      <c r="LK169" s="107"/>
      <c r="LL169" s="107"/>
      <c r="LM169" s="107"/>
      <c r="LN169" s="107"/>
      <c r="LO169" s="107"/>
      <c r="LP169" s="107"/>
      <c r="LQ169" s="107"/>
      <c r="LR169" s="107"/>
      <c r="LS169" s="107"/>
      <c r="LT169" s="107"/>
      <c r="LU169" s="107"/>
      <c r="LV169" s="107"/>
      <c r="LW169" s="107"/>
      <c r="LX169" s="107"/>
      <c r="LY169" s="107"/>
      <c r="LZ169" s="107"/>
      <c r="MA169" s="107"/>
      <c r="MB169" s="107"/>
      <c r="MC169" s="107"/>
      <c r="MD169" s="107"/>
      <c r="ME169" s="107"/>
      <c r="MF169" s="107"/>
      <c r="MG169" s="107"/>
      <c r="MH169" s="107"/>
      <c r="MI169" s="107"/>
      <c r="MJ169" s="107"/>
      <c r="MK169" s="107"/>
      <c r="ML169" s="107"/>
      <c r="MM169" s="107"/>
      <c r="MN169" s="107"/>
      <c r="MO169" s="107"/>
      <c r="MP169" s="107"/>
      <c r="MQ169" s="107"/>
      <c r="MR169" s="107"/>
      <c r="MS169" s="107"/>
      <c r="MT169" s="107"/>
      <c r="MU169" s="107"/>
      <c r="MV169" s="107"/>
      <c r="MW169" s="107"/>
      <c r="MX169" s="107"/>
      <c r="MY169" s="107"/>
      <c r="MZ169" s="107"/>
      <c r="NA169" s="107"/>
      <c r="NB169" s="107"/>
      <c r="NC169" s="107"/>
      <c r="ND169" s="107"/>
      <c r="NE169" s="107"/>
      <c r="NF169" s="107"/>
      <c r="NG169" s="107"/>
      <c r="NH169" s="107"/>
      <c r="NI169" s="107"/>
      <c r="NJ169" s="107"/>
      <c r="NK169" s="107"/>
      <c r="NL169" s="107"/>
      <c r="NM169" s="107"/>
      <c r="NN169" s="107"/>
      <c r="NO169" s="107"/>
      <c r="NP169" s="107"/>
      <c r="NQ169" s="107"/>
      <c r="NR169" s="107"/>
      <c r="NS169" s="107"/>
      <c r="NT169" s="107"/>
      <c r="NU169" s="107"/>
      <c r="NV169" s="107"/>
      <c r="NW169" s="107"/>
      <c r="NX169" s="107"/>
      <c r="NY169" s="107"/>
      <c r="NZ169" s="107"/>
      <c r="OA169" s="107"/>
      <c r="OB169" s="107"/>
      <c r="OC169" s="107"/>
      <c r="OD169" s="107"/>
      <c r="OE169" s="107"/>
      <c r="OF169" s="107"/>
      <c r="OG169" s="107"/>
      <c r="OH169" s="107"/>
      <c r="OI169" s="107"/>
      <c r="OJ169" s="107"/>
      <c r="OK169" s="107"/>
      <c r="OL169" s="107"/>
      <c r="OM169" s="107"/>
      <c r="ON169" s="107"/>
      <c r="OO169" s="107"/>
      <c r="OP169" s="107"/>
      <c r="OQ169" s="107"/>
      <c r="OR169" s="107"/>
      <c r="OS169" s="107"/>
      <c r="OT169" s="107"/>
      <c r="OU169" s="107"/>
      <c r="OV169" s="107"/>
      <c r="OW169" s="107"/>
      <c r="OX169" s="107"/>
      <c r="OY169" s="107"/>
      <c r="OZ169" s="107"/>
      <c r="PA169" s="107"/>
      <c r="PB169" s="107"/>
      <c r="PC169" s="107"/>
      <c r="PD169" s="107"/>
      <c r="PE169" s="107"/>
      <c r="PF169" s="107"/>
      <c r="PG169" s="107"/>
      <c r="PH169" s="107"/>
      <c r="PI169" s="107"/>
      <c r="PJ169" s="107"/>
      <c r="PK169" s="107"/>
      <c r="PL169" s="107"/>
      <c r="PM169" s="107"/>
      <c r="PN169" s="107"/>
      <c r="PO169" s="107"/>
      <c r="PP169" s="107"/>
      <c r="PQ169" s="107"/>
      <c r="PR169" s="107"/>
      <c r="PS169" s="107"/>
      <c r="PT169" s="107"/>
      <c r="PU169" s="107"/>
      <c r="PV169" s="107"/>
      <c r="PW169" s="107"/>
      <c r="PX169" s="107"/>
      <c r="PY169" s="107"/>
      <c r="PZ169" s="107"/>
      <c r="QA169" s="107"/>
      <c r="QB169" s="107"/>
      <c r="QC169" s="107"/>
      <c r="QD169" s="107"/>
      <c r="QE169" s="107"/>
      <c r="QF169" s="107"/>
      <c r="QG169" s="107"/>
      <c r="QH169" s="107"/>
      <c r="QI169" s="107"/>
      <c r="QJ169" s="107"/>
      <c r="QK169" s="107"/>
      <c r="QL169" s="107"/>
      <c r="QM169" s="107"/>
      <c r="QN169" s="107"/>
      <c r="QO169" s="107"/>
      <c r="QP169" s="107"/>
      <c r="QQ169" s="107"/>
      <c r="QR169" s="107"/>
      <c r="QS169" s="107"/>
      <c r="QT169" s="107"/>
      <c r="QU169" s="107"/>
      <c r="QV169" s="107"/>
      <c r="QW169" s="107"/>
      <c r="QX169" s="107"/>
      <c r="QY169" s="107"/>
      <c r="QZ169" s="107"/>
      <c r="RA169" s="107"/>
      <c r="RB169" s="107"/>
      <c r="RC169" s="107"/>
      <c r="RD169" s="107"/>
      <c r="RE169" s="107"/>
      <c r="RF169" s="107"/>
      <c r="RG169" s="107"/>
      <c r="RH169" s="107"/>
      <c r="RI169" s="107"/>
      <c r="RJ169" s="107"/>
      <c r="RK169" s="107"/>
      <c r="RL169" s="107"/>
      <c r="RM169" s="107"/>
      <c r="RN169" s="107"/>
      <c r="RO169" s="107"/>
      <c r="RP169" s="107"/>
      <c r="RQ169" s="107"/>
      <c r="RR169" s="107"/>
      <c r="RS169" s="107"/>
      <c r="RT169" s="107"/>
      <c r="RU169" s="107"/>
      <c r="RV169" s="107"/>
      <c r="RW169" s="107"/>
      <c r="RX169" s="107"/>
      <c r="RY169" s="107"/>
      <c r="RZ169" s="107"/>
      <c r="SA169" s="107"/>
      <c r="SB169" s="107"/>
      <c r="SC169" s="107"/>
      <c r="SD169" s="107"/>
      <c r="SE169" s="107"/>
      <c r="SF169" s="107"/>
      <c r="SG169" s="107"/>
      <c r="SH169" s="107"/>
      <c r="SI169" s="107"/>
      <c r="SJ169" s="107"/>
      <c r="SK169" s="107"/>
      <c r="SL169" s="107"/>
      <c r="SM169" s="107"/>
      <c r="SN169" s="107"/>
      <c r="SO169" s="107"/>
      <c r="SP169" s="107"/>
      <c r="SQ169" s="107"/>
      <c r="SR169" s="107"/>
      <c r="SS169" s="107"/>
      <c r="ST169" s="107"/>
      <c r="SU169" s="107"/>
      <c r="SV169" s="107"/>
      <c r="SW169" s="107"/>
      <c r="SX169" s="107"/>
      <c r="SY169" s="107"/>
      <c r="SZ169" s="107"/>
      <c r="TA169" s="107"/>
      <c r="TB169" s="107"/>
      <c r="TC169" s="107"/>
      <c r="TD169" s="107"/>
      <c r="TE169" s="107"/>
      <c r="TF169" s="107"/>
      <c r="TG169" s="107"/>
      <c r="TH169" s="107"/>
      <c r="TI169" s="107"/>
      <c r="TJ169" s="107"/>
      <c r="TK169" s="107"/>
      <c r="TL169" s="107"/>
      <c r="TM169" s="107"/>
      <c r="TN169" s="107"/>
      <c r="TO169" s="107"/>
      <c r="TP169" s="107"/>
      <c r="TQ169" s="107"/>
      <c r="TR169" s="107"/>
      <c r="TS169" s="107"/>
      <c r="TT169" s="107"/>
      <c r="TU169" s="107"/>
      <c r="TV169" s="107"/>
      <c r="TW169" s="107"/>
      <c r="TX169" s="107"/>
      <c r="TY169" s="107"/>
      <c r="TZ169" s="107"/>
      <c r="UA169" s="107"/>
      <c r="UB169" s="107"/>
      <c r="UC169" s="107"/>
      <c r="UD169" s="107"/>
      <c r="UE169" s="107"/>
      <c r="UF169" s="107"/>
      <c r="UG169" s="107"/>
      <c r="UH169" s="107"/>
      <c r="UI169" s="107"/>
      <c r="UJ169" s="107"/>
      <c r="UK169" s="107"/>
      <c r="UL169" s="107"/>
      <c r="UM169" s="107"/>
      <c r="UN169" s="107"/>
      <c r="UO169" s="107"/>
      <c r="UP169" s="107"/>
      <c r="UQ169" s="107"/>
      <c r="UR169" s="107"/>
      <c r="US169" s="107"/>
      <c r="UT169" s="107"/>
      <c r="UU169" s="107"/>
      <c r="UV169" s="107"/>
      <c r="UW169" s="107"/>
      <c r="UX169" s="107"/>
      <c r="UY169" s="107"/>
      <c r="UZ169" s="107"/>
      <c r="VA169" s="107"/>
      <c r="VB169" s="107"/>
      <c r="VC169" s="107"/>
      <c r="VD169" s="107"/>
      <c r="VE169" s="107"/>
      <c r="VF169" s="107"/>
      <c r="VG169" s="107"/>
      <c r="VH169" s="107"/>
      <c r="VI169" s="107"/>
      <c r="VJ169" s="107"/>
      <c r="VK169" s="107"/>
      <c r="VL169" s="107"/>
      <c r="VM169" s="107"/>
      <c r="VN169" s="107"/>
      <c r="VO169" s="107"/>
      <c r="VP169" s="107"/>
      <c r="VQ169" s="107"/>
      <c r="VR169" s="107"/>
      <c r="VS169" s="107"/>
      <c r="VT169" s="107"/>
      <c r="VU169" s="107"/>
      <c r="VV169" s="107"/>
      <c r="VW169" s="107"/>
      <c r="VX169" s="107"/>
      <c r="VY169" s="107"/>
      <c r="VZ169" s="107"/>
      <c r="WA169" s="107"/>
      <c r="WB169" s="107"/>
      <c r="WC169" s="107"/>
      <c r="WD169" s="107"/>
      <c r="WE169" s="107"/>
      <c r="WF169" s="107"/>
      <c r="WG169" s="107"/>
      <c r="WH169" s="107"/>
      <c r="WI169" s="107"/>
      <c r="WJ169" s="107"/>
      <c r="WK169" s="107"/>
      <c r="WL169" s="107"/>
      <c r="WM169" s="107"/>
      <c r="WN169" s="107"/>
      <c r="WO169" s="107"/>
      <c r="WP169" s="107"/>
      <c r="WQ169" s="107"/>
      <c r="WR169" s="107"/>
      <c r="WS169" s="107"/>
      <c r="WT169" s="107"/>
      <c r="WU169" s="107"/>
      <c r="WV169" s="107"/>
      <c r="WW169" s="107"/>
      <c r="WX169" s="107"/>
      <c r="WY169" s="107"/>
      <c r="WZ169" s="107"/>
      <c r="XA169" s="107"/>
      <c r="XB169" s="107"/>
      <c r="XC169" s="107"/>
      <c r="XD169" s="107"/>
      <c r="XE169" s="107"/>
      <c r="XF169" s="107"/>
      <c r="XG169" s="107"/>
      <c r="XH169" s="107"/>
      <c r="XI169" s="107"/>
      <c r="XJ169" s="107"/>
      <c r="XK169" s="107"/>
      <c r="XL169" s="107"/>
      <c r="XM169" s="107"/>
      <c r="XN169" s="107"/>
      <c r="XO169" s="107"/>
      <c r="XP169" s="107"/>
      <c r="XQ169" s="107"/>
      <c r="XR169" s="107"/>
      <c r="XS169" s="107"/>
      <c r="XT169" s="107"/>
      <c r="XU169" s="107"/>
      <c r="XV169" s="107"/>
      <c r="XW169" s="107"/>
      <c r="XX169" s="107"/>
      <c r="XY169" s="107"/>
      <c r="XZ169" s="107"/>
      <c r="YA169" s="107"/>
      <c r="YB169" s="107"/>
      <c r="YC169" s="107"/>
      <c r="YD169" s="107"/>
      <c r="YE169" s="107"/>
      <c r="YF169" s="107"/>
      <c r="YG169" s="107"/>
      <c r="YH169" s="107"/>
      <c r="YI169" s="107"/>
      <c r="YJ169" s="107"/>
      <c r="YK169" s="107"/>
      <c r="YL169" s="107"/>
      <c r="YM169" s="107"/>
      <c r="YN169" s="107"/>
      <c r="YO169" s="107"/>
      <c r="YP169" s="107"/>
      <c r="YQ169" s="107"/>
      <c r="YR169" s="107"/>
      <c r="YS169" s="107"/>
      <c r="YT169" s="107"/>
      <c r="YU169" s="107"/>
      <c r="YV169" s="107"/>
      <c r="YW169" s="107"/>
      <c r="YX169" s="107"/>
      <c r="YY169" s="107"/>
      <c r="YZ169" s="107"/>
      <c r="ZA169" s="107"/>
      <c r="ZB169" s="107"/>
      <c r="ZC169" s="107"/>
      <c r="ZD169" s="107"/>
      <c r="ZE169" s="107"/>
      <c r="ZF169" s="107"/>
      <c r="ZG169" s="107"/>
      <c r="ZH169" s="107"/>
      <c r="ZI169" s="107"/>
      <c r="ZJ169" s="107"/>
      <c r="ZK169" s="107"/>
      <c r="ZL169" s="107"/>
      <c r="ZM169" s="107"/>
      <c r="ZN169" s="107"/>
      <c r="ZO169" s="107"/>
      <c r="ZP169" s="107"/>
      <c r="ZQ169" s="107"/>
      <c r="ZR169" s="107"/>
      <c r="ZS169" s="107"/>
      <c r="ZT169" s="107"/>
      <c r="ZU169" s="107"/>
      <c r="ZV169" s="107"/>
      <c r="ZW169" s="107"/>
      <c r="ZX169" s="107"/>
      <c r="ZY169" s="107"/>
      <c r="ZZ169" s="107"/>
      <c r="AAA169" s="107"/>
      <c r="AAB169" s="107"/>
      <c r="AAC169" s="107"/>
      <c r="AAD169" s="107"/>
      <c r="AAE169" s="107"/>
      <c r="AAF169" s="107"/>
      <c r="AAG169" s="107"/>
      <c r="AAH169" s="107"/>
      <c r="AAI169" s="107"/>
      <c r="AAJ169" s="107"/>
      <c r="AAK169" s="107"/>
      <c r="AAL169" s="107"/>
      <c r="AAM169" s="107"/>
      <c r="AAN169" s="107"/>
      <c r="AAO169" s="107"/>
      <c r="AAP169" s="107"/>
      <c r="AAQ169" s="107"/>
      <c r="AAR169" s="107"/>
      <c r="AAS169" s="107"/>
      <c r="AAT169" s="107"/>
      <c r="AAU169" s="107"/>
      <c r="AAV169" s="107"/>
      <c r="AAW169" s="107"/>
      <c r="AAX169" s="107"/>
      <c r="AAY169" s="107"/>
      <c r="AAZ169" s="107"/>
      <c r="ABA169" s="107"/>
      <c r="ABB169" s="107"/>
      <c r="ABC169" s="107"/>
      <c r="ABD169" s="107"/>
      <c r="ABE169" s="107"/>
      <c r="ABF169" s="107"/>
      <c r="ABG169" s="107"/>
      <c r="ABH169" s="107"/>
      <c r="ABI169" s="107"/>
      <c r="ABJ169" s="107"/>
      <c r="ABK169" s="107"/>
      <c r="ABL169" s="107"/>
      <c r="ABM169" s="107"/>
      <c r="ABN169" s="107"/>
      <c r="ABO169" s="107"/>
      <c r="ABP169" s="107"/>
      <c r="ABQ169" s="107"/>
      <c r="ABR169" s="107"/>
      <c r="ABS169" s="107"/>
      <c r="ABT169" s="107"/>
      <c r="ABU169" s="107"/>
      <c r="ABV169" s="107"/>
      <c r="ABW169" s="107"/>
      <c r="ABX169" s="107"/>
      <c r="ABY169" s="107"/>
      <c r="ABZ169" s="107"/>
      <c r="ACA169" s="107"/>
      <c r="ACB169" s="107"/>
      <c r="ACC169" s="107"/>
      <c r="ACD169" s="107"/>
      <c r="ACE169" s="107"/>
      <c r="ACF169" s="107"/>
      <c r="ACG169" s="107"/>
      <c r="ACH169" s="107"/>
      <c r="ACI169" s="107"/>
      <c r="ACJ169" s="107"/>
      <c r="ACK169" s="107"/>
      <c r="ACL169" s="107"/>
      <c r="ACM169" s="107"/>
      <c r="ACN169" s="107"/>
      <c r="ACO169" s="107"/>
      <c r="ACP169" s="107"/>
      <c r="ACQ169" s="107"/>
      <c r="ACR169" s="107"/>
      <c r="ACS169" s="107"/>
      <c r="ACT169" s="107"/>
      <c r="ACU169" s="107"/>
      <c r="ACV169" s="107"/>
      <c r="ACW169" s="107"/>
      <c r="ACX169" s="107"/>
      <c r="ACY169" s="107"/>
      <c r="ACZ169" s="107"/>
      <c r="ADA169" s="107"/>
      <c r="ADB169" s="107"/>
      <c r="ADC169" s="107"/>
      <c r="ADD169" s="107"/>
      <c r="ADE169" s="107"/>
      <c r="ADF169" s="107"/>
      <c r="ADG169" s="107"/>
      <c r="ADH169" s="107"/>
      <c r="ADI169" s="107"/>
      <c r="ADJ169" s="107"/>
      <c r="ADK169" s="107"/>
      <c r="ADL169" s="107"/>
      <c r="ADM169" s="107"/>
      <c r="ADN169" s="107"/>
      <c r="ADO169" s="107"/>
      <c r="ADP169" s="107"/>
      <c r="ADQ169" s="107"/>
      <c r="ADR169" s="107"/>
      <c r="ADS169" s="107"/>
      <c r="ADT169" s="107"/>
      <c r="ADU169" s="107"/>
      <c r="ADV169" s="107"/>
      <c r="ADW169" s="107"/>
      <c r="ADX169" s="107"/>
      <c r="ADY169" s="107"/>
      <c r="ADZ169" s="107"/>
      <c r="AEA169" s="107"/>
      <c r="AEB169" s="107"/>
      <c r="AEC169" s="107"/>
      <c r="AED169" s="107"/>
      <c r="AEE169" s="107"/>
      <c r="AEF169" s="107"/>
      <c r="AEG169" s="107"/>
      <c r="AEH169" s="107"/>
      <c r="AEI169" s="107"/>
      <c r="AEJ169" s="107"/>
      <c r="AEK169" s="107"/>
      <c r="AEL169" s="107"/>
      <c r="AEM169" s="107"/>
      <c r="AEN169" s="107"/>
      <c r="AEO169" s="107"/>
      <c r="AEP169" s="107"/>
      <c r="AEQ169" s="107"/>
      <c r="AER169" s="107"/>
      <c r="AES169" s="107"/>
      <c r="AET169" s="107"/>
      <c r="AEU169" s="107"/>
      <c r="AEV169" s="107"/>
      <c r="AEW169" s="107"/>
      <c r="AEX169" s="107"/>
      <c r="AEY169" s="107"/>
      <c r="AEZ169" s="107"/>
      <c r="AFA169" s="107"/>
      <c r="AFB169" s="107"/>
      <c r="AFC169" s="107"/>
      <c r="AFD169" s="107"/>
      <c r="AFE169" s="107"/>
      <c r="AFF169" s="107"/>
      <c r="AFG169" s="107"/>
      <c r="AFH169" s="107"/>
      <c r="AFI169" s="107"/>
      <c r="AFJ169" s="107"/>
      <c r="AFK169" s="107"/>
      <c r="AFL169" s="107"/>
      <c r="AFM169" s="107"/>
      <c r="AFN169" s="107"/>
      <c r="AFO169" s="107"/>
      <c r="AFP169" s="107"/>
      <c r="AFQ169" s="107"/>
      <c r="AFR169" s="107"/>
      <c r="AFS169" s="107"/>
      <c r="AFT169" s="107"/>
      <c r="AFU169" s="107"/>
      <c r="AFV169" s="107"/>
      <c r="AFW169" s="107"/>
      <c r="AFX169" s="107"/>
      <c r="AFY169" s="107"/>
      <c r="AFZ169" s="107"/>
      <c r="AGA169" s="107"/>
      <c r="AGB169" s="107"/>
      <c r="AGC169" s="107"/>
      <c r="AGD169" s="107"/>
      <c r="AGE169" s="107"/>
      <c r="AGF169" s="107"/>
      <c r="AGG169" s="107"/>
      <c r="AGH169" s="107"/>
      <c r="AGI169" s="107"/>
      <c r="AGJ169" s="107"/>
      <c r="AGK169" s="107"/>
      <c r="AGL169" s="107"/>
      <c r="AGM169" s="107"/>
      <c r="AGN169" s="107"/>
      <c r="AGO169" s="107"/>
      <c r="AGP169" s="107"/>
      <c r="AGQ169" s="107"/>
      <c r="AGR169" s="107"/>
      <c r="AGS169" s="107"/>
      <c r="AGT169" s="107"/>
      <c r="AGU169" s="107"/>
      <c r="AGV169" s="107"/>
      <c r="AGW169" s="107"/>
      <c r="AGX169" s="107"/>
      <c r="AGY169" s="107"/>
      <c r="AGZ169" s="107"/>
      <c r="AHA169" s="107"/>
      <c r="AHB169" s="107"/>
      <c r="AHC169" s="107"/>
      <c r="AHD169" s="107"/>
      <c r="AHE169" s="107"/>
      <c r="AHF169" s="107"/>
      <c r="AHG169" s="107"/>
      <c r="AHH169" s="107"/>
      <c r="AHI169" s="107"/>
      <c r="AHJ169" s="107"/>
      <c r="AHK169" s="107"/>
      <c r="AHL169" s="107"/>
      <c r="AHM169" s="107"/>
      <c r="AHN169" s="107"/>
      <c r="AHO169" s="107"/>
      <c r="AHP169" s="107"/>
      <c r="AHQ169" s="107"/>
      <c r="AHR169" s="107"/>
      <c r="AHS169" s="107"/>
      <c r="AHT169" s="107"/>
      <c r="AHU169" s="107"/>
      <c r="AHV169" s="107"/>
      <c r="AHW169" s="107"/>
      <c r="AHX169" s="107"/>
      <c r="AHY169" s="107"/>
      <c r="AHZ169" s="107"/>
      <c r="AIA169" s="107"/>
      <c r="AIB169" s="107"/>
      <c r="AIC169" s="107"/>
      <c r="AID169" s="107"/>
      <c r="AIE169" s="107"/>
      <c r="AIF169" s="107"/>
      <c r="AIG169" s="107"/>
      <c r="AIH169" s="107"/>
      <c r="AII169" s="107"/>
      <c r="AIJ169" s="107"/>
      <c r="AIK169" s="107"/>
      <c r="AIL169" s="107"/>
      <c r="AIM169" s="107"/>
      <c r="AIN169" s="107"/>
    </row>
    <row r="170" spans="1:924" s="86" customFormat="1" ht="18.75" customHeight="1" x14ac:dyDescent="0.3">
      <c r="A170" s="125"/>
      <c r="B170" s="91">
        <v>359461083547191</v>
      </c>
      <c r="C170" s="92" t="s">
        <v>245</v>
      </c>
      <c r="D170" s="92" t="s">
        <v>227</v>
      </c>
      <c r="E170" s="92" t="s">
        <v>10</v>
      </c>
      <c r="F170" s="93" t="s">
        <v>10</v>
      </c>
      <c r="G170" s="92">
        <f t="shared" si="6"/>
        <v>1</v>
      </c>
      <c r="H170" s="124"/>
      <c r="I170" s="92" t="s">
        <v>36</v>
      </c>
      <c r="J170" s="92">
        <f t="shared" si="12"/>
        <v>0</v>
      </c>
      <c r="K170" s="124"/>
      <c r="L170" s="92" t="s">
        <v>10</v>
      </c>
      <c r="M170" s="92" t="s">
        <v>10</v>
      </c>
      <c r="N170" s="64">
        <f t="shared" si="5"/>
        <v>1</v>
      </c>
      <c r="O170" s="124"/>
      <c r="P170" s="114"/>
      <c r="Q170" s="114"/>
      <c r="R170" s="92" t="s">
        <v>484</v>
      </c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0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/>
      <c r="CS170" s="107"/>
      <c r="CT170" s="107"/>
      <c r="CU170" s="107"/>
      <c r="CV170" s="107"/>
      <c r="CW170" s="107"/>
      <c r="CX170" s="107"/>
      <c r="CY170" s="107"/>
      <c r="CZ170" s="107"/>
      <c r="DA170" s="107"/>
      <c r="DB170" s="107"/>
      <c r="DC170" s="107"/>
      <c r="DD170" s="107"/>
      <c r="DE170" s="107"/>
      <c r="DF170" s="107"/>
      <c r="DG170" s="107"/>
      <c r="DH170" s="107"/>
      <c r="DI170" s="107"/>
      <c r="DJ170" s="107"/>
      <c r="DK170" s="107"/>
      <c r="DL170" s="107"/>
      <c r="DM170" s="107"/>
      <c r="DN170" s="107"/>
      <c r="DO170" s="107"/>
      <c r="DP170" s="107"/>
      <c r="DQ170" s="107"/>
      <c r="DR170" s="107"/>
      <c r="DS170" s="107"/>
      <c r="DT170" s="107"/>
      <c r="DU170" s="107"/>
      <c r="DV170" s="107"/>
      <c r="DW170" s="107"/>
      <c r="DX170" s="107"/>
      <c r="DY170" s="107"/>
      <c r="DZ170" s="107"/>
      <c r="EA170" s="107"/>
      <c r="EB170" s="107"/>
      <c r="EC170" s="107"/>
      <c r="ED170" s="107"/>
      <c r="EE170" s="107"/>
      <c r="EF170" s="107"/>
      <c r="EG170" s="107"/>
      <c r="EH170" s="107"/>
      <c r="EI170" s="107"/>
      <c r="EJ170" s="107"/>
      <c r="EK170" s="107"/>
      <c r="EL170" s="107"/>
      <c r="EM170" s="107"/>
      <c r="EN170" s="107"/>
      <c r="EO170" s="107"/>
      <c r="EP170" s="107"/>
      <c r="EQ170" s="107"/>
      <c r="ER170" s="107"/>
      <c r="ES170" s="107"/>
      <c r="ET170" s="107"/>
      <c r="EU170" s="107"/>
      <c r="EV170" s="107"/>
      <c r="EW170" s="107"/>
      <c r="EX170" s="107"/>
      <c r="EY170" s="107"/>
      <c r="EZ170" s="107"/>
      <c r="FA170" s="107"/>
      <c r="FB170" s="107"/>
      <c r="FC170" s="107"/>
      <c r="FD170" s="107"/>
      <c r="FE170" s="107"/>
      <c r="FF170" s="107"/>
      <c r="FG170" s="107"/>
      <c r="FH170" s="107"/>
      <c r="FI170" s="107"/>
      <c r="FJ170" s="107"/>
      <c r="FK170" s="107"/>
      <c r="FL170" s="107"/>
      <c r="FM170" s="107"/>
      <c r="FN170" s="107"/>
      <c r="FO170" s="107"/>
      <c r="FP170" s="107"/>
      <c r="FQ170" s="107"/>
      <c r="FR170" s="107"/>
      <c r="FS170" s="107"/>
      <c r="FT170" s="107"/>
      <c r="FU170" s="107"/>
      <c r="FV170" s="107"/>
      <c r="FW170" s="107"/>
      <c r="FX170" s="107"/>
      <c r="FY170" s="107"/>
      <c r="FZ170" s="107"/>
      <c r="GA170" s="107"/>
      <c r="GB170" s="107"/>
      <c r="GC170" s="107"/>
      <c r="GD170" s="107"/>
      <c r="GE170" s="107"/>
      <c r="GF170" s="107"/>
      <c r="GG170" s="107"/>
      <c r="GH170" s="107"/>
      <c r="GI170" s="107"/>
      <c r="GJ170" s="107"/>
      <c r="GK170" s="107"/>
      <c r="GL170" s="107"/>
      <c r="GM170" s="107"/>
      <c r="GN170" s="107"/>
      <c r="GO170" s="107"/>
      <c r="GP170" s="107"/>
      <c r="GQ170" s="107"/>
      <c r="GR170" s="107"/>
      <c r="GS170" s="107"/>
      <c r="GT170" s="107"/>
      <c r="GU170" s="107"/>
      <c r="GV170" s="107"/>
      <c r="GW170" s="107"/>
      <c r="GX170" s="107"/>
      <c r="GY170" s="107"/>
      <c r="GZ170" s="107"/>
      <c r="HA170" s="107"/>
      <c r="HB170" s="107"/>
      <c r="HC170" s="107"/>
      <c r="HD170" s="107"/>
      <c r="HE170" s="107"/>
      <c r="HF170" s="107"/>
      <c r="HG170" s="107"/>
      <c r="HH170" s="107"/>
      <c r="HI170" s="107"/>
      <c r="HJ170" s="107"/>
      <c r="HK170" s="107"/>
      <c r="HL170" s="107"/>
      <c r="HM170" s="107"/>
      <c r="HN170" s="107"/>
      <c r="HO170" s="107"/>
      <c r="HP170" s="107"/>
      <c r="HQ170" s="107"/>
      <c r="HR170" s="107"/>
      <c r="HS170" s="107"/>
      <c r="HT170" s="107"/>
      <c r="HU170" s="107"/>
      <c r="HV170" s="107"/>
      <c r="HW170" s="107"/>
      <c r="HX170" s="107"/>
      <c r="HY170" s="107"/>
      <c r="HZ170" s="107"/>
      <c r="IA170" s="107"/>
      <c r="IB170" s="107"/>
      <c r="IC170" s="107"/>
      <c r="ID170" s="107"/>
      <c r="IE170" s="107"/>
      <c r="IF170" s="107"/>
      <c r="IG170" s="107"/>
      <c r="IH170" s="107"/>
      <c r="II170" s="107"/>
      <c r="IJ170" s="107"/>
      <c r="IK170" s="107"/>
      <c r="IL170" s="107"/>
      <c r="IM170" s="107"/>
      <c r="IN170" s="107"/>
      <c r="IO170" s="107"/>
      <c r="IP170" s="107"/>
      <c r="IQ170" s="107"/>
      <c r="IR170" s="107"/>
      <c r="IS170" s="107"/>
      <c r="IT170" s="107"/>
      <c r="IU170" s="107"/>
      <c r="IV170" s="107"/>
      <c r="IW170" s="107"/>
      <c r="IX170" s="107"/>
      <c r="IY170" s="107"/>
      <c r="IZ170" s="107"/>
      <c r="JA170" s="107"/>
      <c r="JB170" s="107"/>
      <c r="JC170" s="107"/>
      <c r="JD170" s="107"/>
      <c r="JE170" s="107"/>
      <c r="JF170" s="107"/>
      <c r="JG170" s="107"/>
      <c r="JH170" s="107"/>
      <c r="JI170" s="107"/>
      <c r="JJ170" s="107"/>
      <c r="JK170" s="107"/>
      <c r="JL170" s="107"/>
      <c r="JM170" s="107"/>
      <c r="JN170" s="107"/>
      <c r="JO170" s="107"/>
      <c r="JP170" s="107"/>
      <c r="JQ170" s="107"/>
      <c r="JR170" s="107"/>
      <c r="JS170" s="107"/>
      <c r="JT170" s="107"/>
      <c r="JU170" s="107"/>
      <c r="JV170" s="107"/>
      <c r="JW170" s="107"/>
      <c r="JX170" s="107"/>
      <c r="JY170" s="107"/>
      <c r="JZ170" s="107"/>
      <c r="KA170" s="107"/>
      <c r="KB170" s="107"/>
      <c r="KC170" s="107"/>
      <c r="KD170" s="107"/>
      <c r="KE170" s="107"/>
      <c r="KF170" s="107"/>
      <c r="KG170" s="107"/>
      <c r="KH170" s="107"/>
      <c r="KI170" s="107"/>
      <c r="KJ170" s="107"/>
      <c r="KK170" s="107"/>
      <c r="KL170" s="107"/>
      <c r="KM170" s="107"/>
      <c r="KN170" s="107"/>
      <c r="KO170" s="107"/>
      <c r="KP170" s="107"/>
      <c r="KQ170" s="107"/>
      <c r="KR170" s="107"/>
      <c r="KS170" s="107"/>
      <c r="KT170" s="107"/>
      <c r="KU170" s="107"/>
      <c r="KV170" s="107"/>
      <c r="KW170" s="107"/>
      <c r="KX170" s="107"/>
      <c r="KY170" s="107"/>
      <c r="KZ170" s="107"/>
      <c r="LA170" s="107"/>
      <c r="LB170" s="107"/>
      <c r="LC170" s="107"/>
      <c r="LD170" s="107"/>
      <c r="LE170" s="107"/>
      <c r="LF170" s="107"/>
      <c r="LG170" s="107"/>
      <c r="LH170" s="107"/>
      <c r="LI170" s="107"/>
      <c r="LJ170" s="107"/>
      <c r="LK170" s="107"/>
      <c r="LL170" s="107"/>
      <c r="LM170" s="107"/>
      <c r="LN170" s="107"/>
      <c r="LO170" s="107"/>
      <c r="LP170" s="107"/>
      <c r="LQ170" s="107"/>
      <c r="LR170" s="107"/>
      <c r="LS170" s="107"/>
      <c r="LT170" s="107"/>
      <c r="LU170" s="107"/>
      <c r="LV170" s="107"/>
      <c r="LW170" s="107"/>
      <c r="LX170" s="107"/>
      <c r="LY170" s="107"/>
      <c r="LZ170" s="107"/>
      <c r="MA170" s="107"/>
      <c r="MB170" s="107"/>
      <c r="MC170" s="107"/>
      <c r="MD170" s="107"/>
      <c r="ME170" s="107"/>
      <c r="MF170" s="107"/>
      <c r="MG170" s="107"/>
      <c r="MH170" s="107"/>
      <c r="MI170" s="107"/>
      <c r="MJ170" s="107"/>
      <c r="MK170" s="107"/>
      <c r="ML170" s="107"/>
      <c r="MM170" s="107"/>
      <c r="MN170" s="107"/>
      <c r="MO170" s="107"/>
      <c r="MP170" s="107"/>
      <c r="MQ170" s="107"/>
      <c r="MR170" s="107"/>
      <c r="MS170" s="107"/>
      <c r="MT170" s="107"/>
      <c r="MU170" s="107"/>
      <c r="MV170" s="107"/>
      <c r="MW170" s="107"/>
      <c r="MX170" s="107"/>
      <c r="MY170" s="107"/>
      <c r="MZ170" s="107"/>
      <c r="NA170" s="107"/>
      <c r="NB170" s="107"/>
      <c r="NC170" s="107"/>
      <c r="ND170" s="107"/>
      <c r="NE170" s="107"/>
      <c r="NF170" s="107"/>
      <c r="NG170" s="107"/>
      <c r="NH170" s="107"/>
      <c r="NI170" s="107"/>
      <c r="NJ170" s="107"/>
      <c r="NK170" s="107"/>
      <c r="NL170" s="107"/>
      <c r="NM170" s="107"/>
      <c r="NN170" s="107"/>
      <c r="NO170" s="107"/>
      <c r="NP170" s="107"/>
      <c r="NQ170" s="107"/>
      <c r="NR170" s="107"/>
      <c r="NS170" s="107"/>
      <c r="NT170" s="107"/>
      <c r="NU170" s="107"/>
      <c r="NV170" s="107"/>
      <c r="NW170" s="107"/>
      <c r="NX170" s="107"/>
      <c r="NY170" s="107"/>
      <c r="NZ170" s="107"/>
      <c r="OA170" s="107"/>
      <c r="OB170" s="107"/>
      <c r="OC170" s="107"/>
      <c r="OD170" s="107"/>
      <c r="OE170" s="107"/>
      <c r="OF170" s="107"/>
      <c r="OG170" s="107"/>
      <c r="OH170" s="107"/>
      <c r="OI170" s="107"/>
      <c r="OJ170" s="107"/>
      <c r="OK170" s="107"/>
      <c r="OL170" s="107"/>
      <c r="OM170" s="107"/>
      <c r="ON170" s="107"/>
      <c r="OO170" s="107"/>
      <c r="OP170" s="107"/>
      <c r="OQ170" s="107"/>
      <c r="OR170" s="107"/>
      <c r="OS170" s="107"/>
      <c r="OT170" s="107"/>
      <c r="OU170" s="107"/>
      <c r="OV170" s="107"/>
      <c r="OW170" s="107"/>
      <c r="OX170" s="107"/>
      <c r="OY170" s="107"/>
      <c r="OZ170" s="107"/>
      <c r="PA170" s="107"/>
      <c r="PB170" s="107"/>
      <c r="PC170" s="107"/>
      <c r="PD170" s="107"/>
      <c r="PE170" s="107"/>
      <c r="PF170" s="107"/>
      <c r="PG170" s="107"/>
      <c r="PH170" s="107"/>
      <c r="PI170" s="107"/>
      <c r="PJ170" s="107"/>
      <c r="PK170" s="107"/>
      <c r="PL170" s="107"/>
      <c r="PM170" s="107"/>
      <c r="PN170" s="107"/>
      <c r="PO170" s="107"/>
      <c r="PP170" s="107"/>
      <c r="PQ170" s="107"/>
      <c r="PR170" s="107"/>
      <c r="PS170" s="107"/>
      <c r="PT170" s="107"/>
      <c r="PU170" s="107"/>
      <c r="PV170" s="107"/>
      <c r="PW170" s="107"/>
      <c r="PX170" s="107"/>
      <c r="PY170" s="107"/>
      <c r="PZ170" s="107"/>
      <c r="QA170" s="107"/>
      <c r="QB170" s="107"/>
      <c r="QC170" s="107"/>
      <c r="QD170" s="107"/>
      <c r="QE170" s="107"/>
      <c r="QF170" s="107"/>
      <c r="QG170" s="107"/>
      <c r="QH170" s="107"/>
      <c r="QI170" s="107"/>
      <c r="QJ170" s="107"/>
      <c r="QK170" s="107"/>
      <c r="QL170" s="107"/>
      <c r="QM170" s="107"/>
      <c r="QN170" s="107"/>
      <c r="QO170" s="107"/>
      <c r="QP170" s="107"/>
      <c r="QQ170" s="107"/>
      <c r="QR170" s="107"/>
      <c r="QS170" s="107"/>
      <c r="QT170" s="107"/>
      <c r="QU170" s="107"/>
      <c r="QV170" s="107"/>
      <c r="QW170" s="107"/>
      <c r="QX170" s="107"/>
      <c r="QY170" s="107"/>
      <c r="QZ170" s="107"/>
      <c r="RA170" s="107"/>
      <c r="RB170" s="107"/>
      <c r="RC170" s="107"/>
      <c r="RD170" s="107"/>
      <c r="RE170" s="107"/>
      <c r="RF170" s="107"/>
      <c r="RG170" s="107"/>
      <c r="RH170" s="107"/>
      <c r="RI170" s="107"/>
      <c r="RJ170" s="107"/>
      <c r="RK170" s="107"/>
      <c r="RL170" s="107"/>
      <c r="RM170" s="107"/>
      <c r="RN170" s="107"/>
      <c r="RO170" s="107"/>
      <c r="RP170" s="107"/>
      <c r="RQ170" s="107"/>
      <c r="RR170" s="107"/>
      <c r="RS170" s="107"/>
      <c r="RT170" s="107"/>
      <c r="RU170" s="107"/>
      <c r="RV170" s="107"/>
      <c r="RW170" s="107"/>
      <c r="RX170" s="107"/>
      <c r="RY170" s="107"/>
      <c r="RZ170" s="107"/>
      <c r="SA170" s="107"/>
      <c r="SB170" s="107"/>
      <c r="SC170" s="107"/>
      <c r="SD170" s="107"/>
      <c r="SE170" s="107"/>
      <c r="SF170" s="107"/>
      <c r="SG170" s="107"/>
      <c r="SH170" s="107"/>
      <c r="SI170" s="107"/>
      <c r="SJ170" s="107"/>
      <c r="SK170" s="107"/>
      <c r="SL170" s="107"/>
      <c r="SM170" s="107"/>
      <c r="SN170" s="107"/>
      <c r="SO170" s="107"/>
      <c r="SP170" s="107"/>
      <c r="SQ170" s="107"/>
      <c r="SR170" s="107"/>
      <c r="SS170" s="107"/>
      <c r="ST170" s="107"/>
      <c r="SU170" s="107"/>
      <c r="SV170" s="107"/>
      <c r="SW170" s="107"/>
      <c r="SX170" s="107"/>
      <c r="SY170" s="107"/>
      <c r="SZ170" s="107"/>
      <c r="TA170" s="107"/>
      <c r="TB170" s="107"/>
      <c r="TC170" s="107"/>
      <c r="TD170" s="107"/>
      <c r="TE170" s="107"/>
      <c r="TF170" s="107"/>
      <c r="TG170" s="107"/>
      <c r="TH170" s="107"/>
      <c r="TI170" s="107"/>
      <c r="TJ170" s="107"/>
      <c r="TK170" s="107"/>
      <c r="TL170" s="107"/>
      <c r="TM170" s="107"/>
      <c r="TN170" s="107"/>
      <c r="TO170" s="107"/>
      <c r="TP170" s="107"/>
      <c r="TQ170" s="107"/>
      <c r="TR170" s="107"/>
      <c r="TS170" s="107"/>
      <c r="TT170" s="107"/>
      <c r="TU170" s="107"/>
      <c r="TV170" s="107"/>
      <c r="TW170" s="107"/>
      <c r="TX170" s="107"/>
      <c r="TY170" s="107"/>
      <c r="TZ170" s="107"/>
      <c r="UA170" s="107"/>
      <c r="UB170" s="107"/>
      <c r="UC170" s="107"/>
      <c r="UD170" s="107"/>
      <c r="UE170" s="107"/>
      <c r="UF170" s="107"/>
      <c r="UG170" s="107"/>
      <c r="UH170" s="107"/>
      <c r="UI170" s="107"/>
      <c r="UJ170" s="107"/>
      <c r="UK170" s="107"/>
      <c r="UL170" s="107"/>
      <c r="UM170" s="107"/>
      <c r="UN170" s="107"/>
      <c r="UO170" s="107"/>
      <c r="UP170" s="107"/>
      <c r="UQ170" s="107"/>
      <c r="UR170" s="107"/>
      <c r="US170" s="107"/>
      <c r="UT170" s="107"/>
      <c r="UU170" s="107"/>
      <c r="UV170" s="107"/>
      <c r="UW170" s="107"/>
      <c r="UX170" s="107"/>
      <c r="UY170" s="107"/>
      <c r="UZ170" s="107"/>
      <c r="VA170" s="107"/>
      <c r="VB170" s="107"/>
      <c r="VC170" s="107"/>
      <c r="VD170" s="107"/>
      <c r="VE170" s="107"/>
      <c r="VF170" s="107"/>
      <c r="VG170" s="107"/>
      <c r="VH170" s="107"/>
      <c r="VI170" s="107"/>
      <c r="VJ170" s="107"/>
      <c r="VK170" s="107"/>
      <c r="VL170" s="107"/>
      <c r="VM170" s="107"/>
      <c r="VN170" s="107"/>
      <c r="VO170" s="107"/>
      <c r="VP170" s="107"/>
      <c r="VQ170" s="107"/>
      <c r="VR170" s="107"/>
      <c r="VS170" s="107"/>
      <c r="VT170" s="107"/>
      <c r="VU170" s="107"/>
      <c r="VV170" s="107"/>
      <c r="VW170" s="107"/>
      <c r="VX170" s="107"/>
      <c r="VY170" s="107"/>
      <c r="VZ170" s="107"/>
      <c r="WA170" s="107"/>
      <c r="WB170" s="107"/>
      <c r="WC170" s="107"/>
      <c r="WD170" s="107"/>
      <c r="WE170" s="107"/>
      <c r="WF170" s="107"/>
      <c r="WG170" s="107"/>
      <c r="WH170" s="107"/>
      <c r="WI170" s="107"/>
      <c r="WJ170" s="107"/>
      <c r="WK170" s="107"/>
      <c r="WL170" s="107"/>
      <c r="WM170" s="107"/>
      <c r="WN170" s="107"/>
      <c r="WO170" s="107"/>
      <c r="WP170" s="107"/>
      <c r="WQ170" s="107"/>
      <c r="WR170" s="107"/>
      <c r="WS170" s="107"/>
      <c r="WT170" s="107"/>
      <c r="WU170" s="107"/>
      <c r="WV170" s="107"/>
      <c r="WW170" s="107"/>
      <c r="WX170" s="107"/>
      <c r="WY170" s="107"/>
      <c r="WZ170" s="107"/>
      <c r="XA170" s="107"/>
      <c r="XB170" s="107"/>
      <c r="XC170" s="107"/>
      <c r="XD170" s="107"/>
      <c r="XE170" s="107"/>
      <c r="XF170" s="107"/>
      <c r="XG170" s="107"/>
      <c r="XH170" s="107"/>
      <c r="XI170" s="107"/>
      <c r="XJ170" s="107"/>
      <c r="XK170" s="107"/>
      <c r="XL170" s="107"/>
      <c r="XM170" s="107"/>
      <c r="XN170" s="107"/>
      <c r="XO170" s="107"/>
      <c r="XP170" s="107"/>
      <c r="XQ170" s="107"/>
      <c r="XR170" s="107"/>
      <c r="XS170" s="107"/>
      <c r="XT170" s="107"/>
      <c r="XU170" s="107"/>
      <c r="XV170" s="107"/>
      <c r="XW170" s="107"/>
      <c r="XX170" s="107"/>
      <c r="XY170" s="107"/>
      <c r="XZ170" s="107"/>
      <c r="YA170" s="107"/>
      <c r="YB170" s="107"/>
      <c r="YC170" s="107"/>
      <c r="YD170" s="107"/>
      <c r="YE170" s="107"/>
      <c r="YF170" s="107"/>
      <c r="YG170" s="107"/>
      <c r="YH170" s="107"/>
      <c r="YI170" s="107"/>
      <c r="YJ170" s="107"/>
      <c r="YK170" s="107"/>
      <c r="YL170" s="107"/>
      <c r="YM170" s="107"/>
      <c r="YN170" s="107"/>
      <c r="YO170" s="107"/>
      <c r="YP170" s="107"/>
      <c r="YQ170" s="107"/>
      <c r="YR170" s="107"/>
      <c r="YS170" s="107"/>
      <c r="YT170" s="107"/>
      <c r="YU170" s="107"/>
      <c r="YV170" s="107"/>
      <c r="YW170" s="107"/>
      <c r="YX170" s="107"/>
      <c r="YY170" s="107"/>
      <c r="YZ170" s="107"/>
      <c r="ZA170" s="107"/>
      <c r="ZB170" s="107"/>
      <c r="ZC170" s="107"/>
      <c r="ZD170" s="107"/>
      <c r="ZE170" s="107"/>
      <c r="ZF170" s="107"/>
      <c r="ZG170" s="107"/>
      <c r="ZH170" s="107"/>
      <c r="ZI170" s="107"/>
      <c r="ZJ170" s="107"/>
      <c r="ZK170" s="107"/>
      <c r="ZL170" s="107"/>
      <c r="ZM170" s="107"/>
      <c r="ZN170" s="107"/>
      <c r="ZO170" s="107"/>
      <c r="ZP170" s="107"/>
      <c r="ZQ170" s="107"/>
      <c r="ZR170" s="107"/>
      <c r="ZS170" s="107"/>
      <c r="ZT170" s="107"/>
      <c r="ZU170" s="107"/>
      <c r="ZV170" s="107"/>
      <c r="ZW170" s="107"/>
      <c r="ZX170" s="107"/>
      <c r="ZY170" s="107"/>
      <c r="ZZ170" s="107"/>
      <c r="AAA170" s="107"/>
      <c r="AAB170" s="107"/>
      <c r="AAC170" s="107"/>
      <c r="AAD170" s="107"/>
      <c r="AAE170" s="107"/>
      <c r="AAF170" s="107"/>
      <c r="AAG170" s="107"/>
      <c r="AAH170" s="107"/>
      <c r="AAI170" s="107"/>
      <c r="AAJ170" s="107"/>
      <c r="AAK170" s="107"/>
      <c r="AAL170" s="107"/>
      <c r="AAM170" s="107"/>
      <c r="AAN170" s="107"/>
      <c r="AAO170" s="107"/>
      <c r="AAP170" s="107"/>
      <c r="AAQ170" s="107"/>
      <c r="AAR170" s="107"/>
      <c r="AAS170" s="107"/>
      <c r="AAT170" s="107"/>
      <c r="AAU170" s="107"/>
      <c r="AAV170" s="107"/>
      <c r="AAW170" s="107"/>
      <c r="AAX170" s="107"/>
      <c r="AAY170" s="107"/>
      <c r="AAZ170" s="107"/>
      <c r="ABA170" s="107"/>
      <c r="ABB170" s="107"/>
      <c r="ABC170" s="107"/>
      <c r="ABD170" s="107"/>
      <c r="ABE170" s="107"/>
      <c r="ABF170" s="107"/>
      <c r="ABG170" s="107"/>
      <c r="ABH170" s="107"/>
      <c r="ABI170" s="107"/>
      <c r="ABJ170" s="107"/>
      <c r="ABK170" s="107"/>
      <c r="ABL170" s="107"/>
      <c r="ABM170" s="107"/>
      <c r="ABN170" s="107"/>
      <c r="ABO170" s="107"/>
      <c r="ABP170" s="107"/>
      <c r="ABQ170" s="107"/>
      <c r="ABR170" s="107"/>
      <c r="ABS170" s="107"/>
      <c r="ABT170" s="107"/>
      <c r="ABU170" s="107"/>
      <c r="ABV170" s="107"/>
      <c r="ABW170" s="107"/>
      <c r="ABX170" s="107"/>
      <c r="ABY170" s="107"/>
      <c r="ABZ170" s="107"/>
      <c r="ACA170" s="107"/>
      <c r="ACB170" s="107"/>
      <c r="ACC170" s="107"/>
      <c r="ACD170" s="107"/>
      <c r="ACE170" s="107"/>
      <c r="ACF170" s="107"/>
      <c r="ACG170" s="107"/>
      <c r="ACH170" s="107"/>
      <c r="ACI170" s="107"/>
      <c r="ACJ170" s="107"/>
      <c r="ACK170" s="107"/>
      <c r="ACL170" s="107"/>
      <c r="ACM170" s="107"/>
      <c r="ACN170" s="107"/>
      <c r="ACO170" s="107"/>
      <c r="ACP170" s="107"/>
      <c r="ACQ170" s="107"/>
      <c r="ACR170" s="107"/>
      <c r="ACS170" s="107"/>
      <c r="ACT170" s="107"/>
      <c r="ACU170" s="107"/>
      <c r="ACV170" s="107"/>
      <c r="ACW170" s="107"/>
      <c r="ACX170" s="107"/>
      <c r="ACY170" s="107"/>
      <c r="ACZ170" s="107"/>
      <c r="ADA170" s="107"/>
      <c r="ADB170" s="107"/>
      <c r="ADC170" s="107"/>
      <c r="ADD170" s="107"/>
      <c r="ADE170" s="107"/>
      <c r="ADF170" s="107"/>
      <c r="ADG170" s="107"/>
      <c r="ADH170" s="107"/>
      <c r="ADI170" s="107"/>
      <c r="ADJ170" s="107"/>
      <c r="ADK170" s="107"/>
      <c r="ADL170" s="107"/>
      <c r="ADM170" s="107"/>
      <c r="ADN170" s="107"/>
      <c r="ADO170" s="107"/>
      <c r="ADP170" s="107"/>
      <c r="ADQ170" s="107"/>
      <c r="ADR170" s="107"/>
      <c r="ADS170" s="107"/>
      <c r="ADT170" s="107"/>
      <c r="ADU170" s="107"/>
      <c r="ADV170" s="107"/>
      <c r="ADW170" s="107"/>
      <c r="ADX170" s="107"/>
      <c r="ADY170" s="107"/>
      <c r="ADZ170" s="107"/>
      <c r="AEA170" s="107"/>
      <c r="AEB170" s="107"/>
      <c r="AEC170" s="107"/>
      <c r="AED170" s="107"/>
      <c r="AEE170" s="107"/>
      <c r="AEF170" s="107"/>
      <c r="AEG170" s="107"/>
      <c r="AEH170" s="107"/>
      <c r="AEI170" s="107"/>
      <c r="AEJ170" s="107"/>
      <c r="AEK170" s="107"/>
      <c r="AEL170" s="107"/>
      <c r="AEM170" s="107"/>
      <c r="AEN170" s="107"/>
      <c r="AEO170" s="107"/>
      <c r="AEP170" s="107"/>
      <c r="AEQ170" s="107"/>
      <c r="AER170" s="107"/>
      <c r="AES170" s="107"/>
      <c r="AET170" s="107"/>
      <c r="AEU170" s="107"/>
      <c r="AEV170" s="107"/>
      <c r="AEW170" s="107"/>
      <c r="AEX170" s="107"/>
      <c r="AEY170" s="107"/>
      <c r="AEZ170" s="107"/>
      <c r="AFA170" s="107"/>
      <c r="AFB170" s="107"/>
      <c r="AFC170" s="107"/>
      <c r="AFD170" s="107"/>
      <c r="AFE170" s="107"/>
      <c r="AFF170" s="107"/>
      <c r="AFG170" s="107"/>
      <c r="AFH170" s="107"/>
      <c r="AFI170" s="107"/>
      <c r="AFJ170" s="107"/>
      <c r="AFK170" s="107"/>
      <c r="AFL170" s="107"/>
      <c r="AFM170" s="107"/>
      <c r="AFN170" s="107"/>
      <c r="AFO170" s="107"/>
      <c r="AFP170" s="107"/>
      <c r="AFQ170" s="107"/>
      <c r="AFR170" s="107"/>
      <c r="AFS170" s="107"/>
      <c r="AFT170" s="107"/>
      <c r="AFU170" s="107"/>
      <c r="AFV170" s="107"/>
      <c r="AFW170" s="107"/>
      <c r="AFX170" s="107"/>
      <c r="AFY170" s="107"/>
      <c r="AFZ170" s="107"/>
      <c r="AGA170" s="107"/>
      <c r="AGB170" s="107"/>
      <c r="AGC170" s="107"/>
      <c r="AGD170" s="107"/>
      <c r="AGE170" s="107"/>
      <c r="AGF170" s="107"/>
      <c r="AGG170" s="107"/>
      <c r="AGH170" s="107"/>
      <c r="AGI170" s="107"/>
      <c r="AGJ170" s="107"/>
      <c r="AGK170" s="107"/>
      <c r="AGL170" s="107"/>
      <c r="AGM170" s="107"/>
      <c r="AGN170" s="107"/>
      <c r="AGO170" s="107"/>
      <c r="AGP170" s="107"/>
      <c r="AGQ170" s="107"/>
      <c r="AGR170" s="107"/>
      <c r="AGS170" s="107"/>
      <c r="AGT170" s="107"/>
      <c r="AGU170" s="107"/>
      <c r="AGV170" s="107"/>
      <c r="AGW170" s="107"/>
      <c r="AGX170" s="107"/>
      <c r="AGY170" s="107"/>
      <c r="AGZ170" s="107"/>
      <c r="AHA170" s="107"/>
      <c r="AHB170" s="107"/>
      <c r="AHC170" s="107"/>
      <c r="AHD170" s="107"/>
      <c r="AHE170" s="107"/>
      <c r="AHF170" s="107"/>
      <c r="AHG170" s="107"/>
      <c r="AHH170" s="107"/>
      <c r="AHI170" s="107"/>
      <c r="AHJ170" s="107"/>
      <c r="AHK170" s="107"/>
      <c r="AHL170" s="107"/>
      <c r="AHM170" s="107"/>
      <c r="AHN170" s="107"/>
      <c r="AHO170" s="107"/>
      <c r="AHP170" s="107"/>
      <c r="AHQ170" s="107"/>
      <c r="AHR170" s="107"/>
      <c r="AHS170" s="107"/>
      <c r="AHT170" s="107"/>
      <c r="AHU170" s="107"/>
      <c r="AHV170" s="107"/>
      <c r="AHW170" s="107"/>
      <c r="AHX170" s="107"/>
      <c r="AHY170" s="107"/>
      <c r="AHZ170" s="107"/>
      <c r="AIA170" s="107"/>
      <c r="AIB170" s="107"/>
      <c r="AIC170" s="107"/>
      <c r="AID170" s="107"/>
      <c r="AIE170" s="107"/>
      <c r="AIF170" s="107"/>
      <c r="AIG170" s="107"/>
      <c r="AIH170" s="107"/>
      <c r="AII170" s="107"/>
      <c r="AIJ170" s="107"/>
      <c r="AIK170" s="107"/>
      <c r="AIL170" s="107"/>
      <c r="AIM170" s="107"/>
      <c r="AIN170" s="107"/>
    </row>
    <row r="171" spans="1:924" s="86" customFormat="1" ht="18.75" customHeight="1" x14ac:dyDescent="0.3">
      <c r="A171" s="125"/>
      <c r="B171" s="91">
        <v>359164075059908</v>
      </c>
      <c r="C171" s="92" t="s">
        <v>245</v>
      </c>
      <c r="D171" s="92" t="s">
        <v>227</v>
      </c>
      <c r="E171" s="92" t="s">
        <v>10</v>
      </c>
      <c r="F171" s="93" t="s">
        <v>10</v>
      </c>
      <c r="G171" s="92">
        <f t="shared" si="6"/>
        <v>1</v>
      </c>
      <c r="H171" s="124"/>
      <c r="I171" s="92" t="s">
        <v>12</v>
      </c>
      <c r="J171" s="92">
        <f t="shared" si="12"/>
        <v>0</v>
      </c>
      <c r="K171" s="124"/>
      <c r="L171" s="92" t="s">
        <v>10</v>
      </c>
      <c r="M171" s="92" t="s">
        <v>15</v>
      </c>
      <c r="N171" s="64">
        <f t="shared" si="5"/>
        <v>0</v>
      </c>
      <c r="O171" s="124"/>
      <c r="P171" s="114"/>
      <c r="Q171" s="114"/>
      <c r="R171" s="92" t="s">
        <v>485</v>
      </c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7"/>
      <c r="DG171" s="107"/>
      <c r="DH171" s="107"/>
      <c r="DI171" s="107"/>
      <c r="DJ171" s="107"/>
      <c r="DK171" s="107"/>
      <c r="DL171" s="107"/>
      <c r="DM171" s="107"/>
      <c r="DN171" s="107"/>
      <c r="DO171" s="107"/>
      <c r="DP171" s="107"/>
      <c r="DQ171" s="107"/>
      <c r="DR171" s="107"/>
      <c r="DS171" s="107"/>
      <c r="DT171" s="107"/>
      <c r="DU171" s="107"/>
      <c r="DV171" s="107"/>
      <c r="DW171" s="107"/>
      <c r="DX171" s="107"/>
      <c r="DY171" s="107"/>
      <c r="DZ171" s="107"/>
      <c r="EA171" s="107"/>
      <c r="EB171" s="107"/>
      <c r="EC171" s="107"/>
      <c r="ED171" s="107"/>
      <c r="EE171" s="107"/>
      <c r="EF171" s="107"/>
      <c r="EG171" s="107"/>
      <c r="EH171" s="107"/>
      <c r="EI171" s="107"/>
      <c r="EJ171" s="107"/>
      <c r="EK171" s="107"/>
      <c r="EL171" s="107"/>
      <c r="EM171" s="107"/>
      <c r="EN171" s="107"/>
      <c r="EO171" s="107"/>
      <c r="EP171" s="107"/>
      <c r="EQ171" s="107"/>
      <c r="ER171" s="107"/>
      <c r="ES171" s="107"/>
      <c r="ET171" s="107"/>
      <c r="EU171" s="107"/>
      <c r="EV171" s="107"/>
      <c r="EW171" s="107"/>
      <c r="EX171" s="107"/>
      <c r="EY171" s="107"/>
      <c r="EZ171" s="107"/>
      <c r="FA171" s="107"/>
      <c r="FB171" s="107"/>
      <c r="FC171" s="107"/>
      <c r="FD171" s="107"/>
      <c r="FE171" s="107"/>
      <c r="FF171" s="107"/>
      <c r="FG171" s="107"/>
      <c r="FH171" s="107"/>
      <c r="FI171" s="107"/>
      <c r="FJ171" s="107"/>
      <c r="FK171" s="107"/>
      <c r="FL171" s="107"/>
      <c r="FM171" s="107"/>
      <c r="FN171" s="107"/>
      <c r="FO171" s="107"/>
      <c r="FP171" s="107"/>
      <c r="FQ171" s="107"/>
      <c r="FR171" s="107"/>
      <c r="FS171" s="107"/>
      <c r="FT171" s="107"/>
      <c r="FU171" s="107"/>
      <c r="FV171" s="107"/>
      <c r="FW171" s="107"/>
      <c r="FX171" s="107"/>
      <c r="FY171" s="107"/>
      <c r="FZ171" s="107"/>
      <c r="GA171" s="107"/>
      <c r="GB171" s="107"/>
      <c r="GC171" s="107"/>
      <c r="GD171" s="107"/>
      <c r="GE171" s="107"/>
      <c r="GF171" s="107"/>
      <c r="GG171" s="107"/>
      <c r="GH171" s="107"/>
      <c r="GI171" s="107"/>
      <c r="GJ171" s="107"/>
      <c r="GK171" s="107"/>
      <c r="GL171" s="107"/>
      <c r="GM171" s="107"/>
      <c r="GN171" s="107"/>
      <c r="GO171" s="107"/>
      <c r="GP171" s="107"/>
      <c r="GQ171" s="107"/>
      <c r="GR171" s="107"/>
      <c r="GS171" s="107"/>
      <c r="GT171" s="107"/>
      <c r="GU171" s="107"/>
      <c r="GV171" s="107"/>
      <c r="GW171" s="107"/>
      <c r="GX171" s="107"/>
      <c r="GY171" s="107"/>
      <c r="GZ171" s="107"/>
      <c r="HA171" s="107"/>
      <c r="HB171" s="107"/>
      <c r="HC171" s="107"/>
      <c r="HD171" s="107"/>
      <c r="HE171" s="107"/>
      <c r="HF171" s="107"/>
      <c r="HG171" s="107"/>
      <c r="HH171" s="107"/>
      <c r="HI171" s="107"/>
      <c r="HJ171" s="107"/>
      <c r="HK171" s="107"/>
      <c r="HL171" s="107"/>
      <c r="HM171" s="107"/>
      <c r="HN171" s="107"/>
      <c r="HO171" s="107"/>
      <c r="HP171" s="107"/>
      <c r="HQ171" s="107"/>
      <c r="HR171" s="107"/>
      <c r="HS171" s="107"/>
      <c r="HT171" s="107"/>
      <c r="HU171" s="107"/>
      <c r="HV171" s="107"/>
      <c r="HW171" s="107"/>
      <c r="HX171" s="107"/>
      <c r="HY171" s="107"/>
      <c r="HZ171" s="107"/>
      <c r="IA171" s="107"/>
      <c r="IB171" s="107"/>
      <c r="IC171" s="107"/>
      <c r="ID171" s="107"/>
      <c r="IE171" s="107"/>
      <c r="IF171" s="107"/>
      <c r="IG171" s="107"/>
      <c r="IH171" s="107"/>
      <c r="II171" s="107"/>
      <c r="IJ171" s="107"/>
      <c r="IK171" s="107"/>
      <c r="IL171" s="107"/>
      <c r="IM171" s="107"/>
      <c r="IN171" s="107"/>
      <c r="IO171" s="107"/>
      <c r="IP171" s="107"/>
      <c r="IQ171" s="107"/>
      <c r="IR171" s="107"/>
      <c r="IS171" s="107"/>
      <c r="IT171" s="107"/>
      <c r="IU171" s="107"/>
      <c r="IV171" s="107"/>
      <c r="IW171" s="107"/>
      <c r="IX171" s="107"/>
      <c r="IY171" s="107"/>
      <c r="IZ171" s="107"/>
      <c r="JA171" s="107"/>
      <c r="JB171" s="107"/>
      <c r="JC171" s="107"/>
      <c r="JD171" s="107"/>
      <c r="JE171" s="107"/>
      <c r="JF171" s="107"/>
      <c r="JG171" s="107"/>
      <c r="JH171" s="107"/>
      <c r="JI171" s="107"/>
      <c r="JJ171" s="107"/>
      <c r="JK171" s="107"/>
      <c r="JL171" s="107"/>
      <c r="JM171" s="107"/>
      <c r="JN171" s="107"/>
      <c r="JO171" s="107"/>
      <c r="JP171" s="107"/>
      <c r="JQ171" s="107"/>
      <c r="JR171" s="107"/>
      <c r="JS171" s="107"/>
      <c r="JT171" s="107"/>
      <c r="JU171" s="107"/>
      <c r="JV171" s="107"/>
      <c r="JW171" s="107"/>
      <c r="JX171" s="107"/>
      <c r="JY171" s="107"/>
      <c r="JZ171" s="107"/>
      <c r="KA171" s="107"/>
      <c r="KB171" s="107"/>
      <c r="KC171" s="107"/>
      <c r="KD171" s="107"/>
      <c r="KE171" s="107"/>
      <c r="KF171" s="107"/>
      <c r="KG171" s="107"/>
      <c r="KH171" s="107"/>
      <c r="KI171" s="107"/>
      <c r="KJ171" s="107"/>
      <c r="KK171" s="107"/>
      <c r="KL171" s="107"/>
      <c r="KM171" s="107"/>
      <c r="KN171" s="107"/>
      <c r="KO171" s="107"/>
      <c r="KP171" s="107"/>
      <c r="KQ171" s="107"/>
      <c r="KR171" s="107"/>
      <c r="KS171" s="107"/>
      <c r="KT171" s="107"/>
      <c r="KU171" s="107"/>
      <c r="KV171" s="107"/>
      <c r="KW171" s="107"/>
      <c r="KX171" s="107"/>
      <c r="KY171" s="107"/>
      <c r="KZ171" s="107"/>
      <c r="LA171" s="107"/>
      <c r="LB171" s="107"/>
      <c r="LC171" s="107"/>
      <c r="LD171" s="107"/>
      <c r="LE171" s="107"/>
      <c r="LF171" s="107"/>
      <c r="LG171" s="107"/>
      <c r="LH171" s="107"/>
      <c r="LI171" s="107"/>
      <c r="LJ171" s="107"/>
      <c r="LK171" s="107"/>
      <c r="LL171" s="107"/>
      <c r="LM171" s="107"/>
      <c r="LN171" s="107"/>
      <c r="LO171" s="107"/>
      <c r="LP171" s="107"/>
      <c r="LQ171" s="107"/>
      <c r="LR171" s="107"/>
      <c r="LS171" s="107"/>
      <c r="LT171" s="107"/>
      <c r="LU171" s="107"/>
      <c r="LV171" s="107"/>
      <c r="LW171" s="107"/>
      <c r="LX171" s="107"/>
      <c r="LY171" s="107"/>
      <c r="LZ171" s="107"/>
      <c r="MA171" s="107"/>
      <c r="MB171" s="107"/>
      <c r="MC171" s="107"/>
      <c r="MD171" s="107"/>
      <c r="ME171" s="107"/>
      <c r="MF171" s="107"/>
      <c r="MG171" s="107"/>
      <c r="MH171" s="107"/>
      <c r="MI171" s="107"/>
      <c r="MJ171" s="107"/>
      <c r="MK171" s="107"/>
      <c r="ML171" s="107"/>
      <c r="MM171" s="107"/>
      <c r="MN171" s="107"/>
      <c r="MO171" s="107"/>
      <c r="MP171" s="107"/>
      <c r="MQ171" s="107"/>
      <c r="MR171" s="107"/>
      <c r="MS171" s="107"/>
      <c r="MT171" s="107"/>
      <c r="MU171" s="107"/>
      <c r="MV171" s="107"/>
      <c r="MW171" s="107"/>
      <c r="MX171" s="107"/>
      <c r="MY171" s="107"/>
      <c r="MZ171" s="107"/>
      <c r="NA171" s="107"/>
      <c r="NB171" s="107"/>
      <c r="NC171" s="107"/>
      <c r="ND171" s="107"/>
      <c r="NE171" s="107"/>
      <c r="NF171" s="107"/>
      <c r="NG171" s="107"/>
      <c r="NH171" s="107"/>
      <c r="NI171" s="107"/>
      <c r="NJ171" s="107"/>
      <c r="NK171" s="107"/>
      <c r="NL171" s="107"/>
      <c r="NM171" s="107"/>
      <c r="NN171" s="107"/>
      <c r="NO171" s="107"/>
      <c r="NP171" s="107"/>
      <c r="NQ171" s="107"/>
      <c r="NR171" s="107"/>
      <c r="NS171" s="107"/>
      <c r="NT171" s="107"/>
      <c r="NU171" s="107"/>
      <c r="NV171" s="107"/>
      <c r="NW171" s="107"/>
      <c r="NX171" s="107"/>
      <c r="NY171" s="107"/>
      <c r="NZ171" s="107"/>
      <c r="OA171" s="107"/>
      <c r="OB171" s="107"/>
      <c r="OC171" s="107"/>
      <c r="OD171" s="107"/>
      <c r="OE171" s="107"/>
      <c r="OF171" s="107"/>
      <c r="OG171" s="107"/>
      <c r="OH171" s="107"/>
      <c r="OI171" s="107"/>
      <c r="OJ171" s="107"/>
      <c r="OK171" s="107"/>
      <c r="OL171" s="107"/>
      <c r="OM171" s="107"/>
      <c r="ON171" s="107"/>
      <c r="OO171" s="107"/>
      <c r="OP171" s="107"/>
      <c r="OQ171" s="107"/>
      <c r="OR171" s="107"/>
      <c r="OS171" s="107"/>
      <c r="OT171" s="107"/>
      <c r="OU171" s="107"/>
      <c r="OV171" s="107"/>
      <c r="OW171" s="107"/>
      <c r="OX171" s="107"/>
      <c r="OY171" s="107"/>
      <c r="OZ171" s="107"/>
      <c r="PA171" s="107"/>
      <c r="PB171" s="107"/>
      <c r="PC171" s="107"/>
      <c r="PD171" s="107"/>
      <c r="PE171" s="107"/>
      <c r="PF171" s="107"/>
      <c r="PG171" s="107"/>
      <c r="PH171" s="107"/>
      <c r="PI171" s="107"/>
      <c r="PJ171" s="107"/>
      <c r="PK171" s="107"/>
      <c r="PL171" s="107"/>
      <c r="PM171" s="107"/>
      <c r="PN171" s="107"/>
      <c r="PO171" s="107"/>
      <c r="PP171" s="107"/>
      <c r="PQ171" s="107"/>
      <c r="PR171" s="107"/>
      <c r="PS171" s="107"/>
      <c r="PT171" s="107"/>
      <c r="PU171" s="107"/>
      <c r="PV171" s="107"/>
      <c r="PW171" s="107"/>
      <c r="PX171" s="107"/>
      <c r="PY171" s="107"/>
      <c r="PZ171" s="107"/>
      <c r="QA171" s="107"/>
      <c r="QB171" s="107"/>
      <c r="QC171" s="107"/>
      <c r="QD171" s="107"/>
      <c r="QE171" s="107"/>
      <c r="QF171" s="107"/>
      <c r="QG171" s="107"/>
      <c r="QH171" s="107"/>
      <c r="QI171" s="107"/>
      <c r="QJ171" s="107"/>
      <c r="QK171" s="107"/>
      <c r="QL171" s="107"/>
      <c r="QM171" s="107"/>
      <c r="QN171" s="107"/>
      <c r="QO171" s="107"/>
      <c r="QP171" s="107"/>
      <c r="QQ171" s="107"/>
      <c r="QR171" s="107"/>
      <c r="QS171" s="107"/>
      <c r="QT171" s="107"/>
      <c r="QU171" s="107"/>
      <c r="QV171" s="107"/>
      <c r="QW171" s="107"/>
      <c r="QX171" s="107"/>
      <c r="QY171" s="107"/>
      <c r="QZ171" s="107"/>
      <c r="RA171" s="107"/>
      <c r="RB171" s="107"/>
      <c r="RC171" s="107"/>
      <c r="RD171" s="107"/>
      <c r="RE171" s="107"/>
      <c r="RF171" s="107"/>
      <c r="RG171" s="107"/>
      <c r="RH171" s="107"/>
      <c r="RI171" s="107"/>
      <c r="RJ171" s="107"/>
      <c r="RK171" s="107"/>
      <c r="RL171" s="107"/>
      <c r="RM171" s="107"/>
      <c r="RN171" s="107"/>
      <c r="RO171" s="107"/>
      <c r="RP171" s="107"/>
      <c r="RQ171" s="107"/>
      <c r="RR171" s="107"/>
      <c r="RS171" s="107"/>
      <c r="RT171" s="107"/>
      <c r="RU171" s="107"/>
      <c r="RV171" s="107"/>
      <c r="RW171" s="107"/>
      <c r="RX171" s="107"/>
      <c r="RY171" s="107"/>
      <c r="RZ171" s="107"/>
      <c r="SA171" s="107"/>
      <c r="SB171" s="107"/>
      <c r="SC171" s="107"/>
      <c r="SD171" s="107"/>
      <c r="SE171" s="107"/>
      <c r="SF171" s="107"/>
      <c r="SG171" s="107"/>
      <c r="SH171" s="107"/>
      <c r="SI171" s="107"/>
      <c r="SJ171" s="107"/>
      <c r="SK171" s="107"/>
      <c r="SL171" s="107"/>
      <c r="SM171" s="107"/>
      <c r="SN171" s="107"/>
      <c r="SO171" s="107"/>
      <c r="SP171" s="107"/>
      <c r="SQ171" s="107"/>
      <c r="SR171" s="107"/>
      <c r="SS171" s="107"/>
      <c r="ST171" s="107"/>
      <c r="SU171" s="107"/>
      <c r="SV171" s="107"/>
      <c r="SW171" s="107"/>
      <c r="SX171" s="107"/>
      <c r="SY171" s="107"/>
      <c r="SZ171" s="107"/>
      <c r="TA171" s="107"/>
      <c r="TB171" s="107"/>
      <c r="TC171" s="107"/>
      <c r="TD171" s="107"/>
      <c r="TE171" s="107"/>
      <c r="TF171" s="107"/>
      <c r="TG171" s="107"/>
      <c r="TH171" s="107"/>
      <c r="TI171" s="107"/>
      <c r="TJ171" s="107"/>
      <c r="TK171" s="107"/>
      <c r="TL171" s="107"/>
      <c r="TM171" s="107"/>
      <c r="TN171" s="107"/>
      <c r="TO171" s="107"/>
      <c r="TP171" s="107"/>
      <c r="TQ171" s="107"/>
      <c r="TR171" s="107"/>
      <c r="TS171" s="107"/>
      <c r="TT171" s="107"/>
      <c r="TU171" s="107"/>
      <c r="TV171" s="107"/>
      <c r="TW171" s="107"/>
      <c r="TX171" s="107"/>
      <c r="TY171" s="107"/>
      <c r="TZ171" s="107"/>
      <c r="UA171" s="107"/>
      <c r="UB171" s="107"/>
      <c r="UC171" s="107"/>
      <c r="UD171" s="107"/>
      <c r="UE171" s="107"/>
      <c r="UF171" s="107"/>
      <c r="UG171" s="107"/>
      <c r="UH171" s="107"/>
      <c r="UI171" s="107"/>
      <c r="UJ171" s="107"/>
      <c r="UK171" s="107"/>
      <c r="UL171" s="107"/>
      <c r="UM171" s="107"/>
      <c r="UN171" s="107"/>
      <c r="UO171" s="107"/>
      <c r="UP171" s="107"/>
      <c r="UQ171" s="107"/>
      <c r="UR171" s="107"/>
      <c r="US171" s="107"/>
      <c r="UT171" s="107"/>
      <c r="UU171" s="107"/>
      <c r="UV171" s="107"/>
      <c r="UW171" s="107"/>
      <c r="UX171" s="107"/>
      <c r="UY171" s="107"/>
      <c r="UZ171" s="107"/>
      <c r="VA171" s="107"/>
      <c r="VB171" s="107"/>
      <c r="VC171" s="107"/>
      <c r="VD171" s="107"/>
      <c r="VE171" s="107"/>
      <c r="VF171" s="107"/>
      <c r="VG171" s="107"/>
      <c r="VH171" s="107"/>
      <c r="VI171" s="107"/>
      <c r="VJ171" s="107"/>
      <c r="VK171" s="107"/>
      <c r="VL171" s="107"/>
      <c r="VM171" s="107"/>
      <c r="VN171" s="107"/>
      <c r="VO171" s="107"/>
      <c r="VP171" s="107"/>
      <c r="VQ171" s="107"/>
      <c r="VR171" s="107"/>
      <c r="VS171" s="107"/>
      <c r="VT171" s="107"/>
      <c r="VU171" s="107"/>
      <c r="VV171" s="107"/>
      <c r="VW171" s="107"/>
      <c r="VX171" s="107"/>
      <c r="VY171" s="107"/>
      <c r="VZ171" s="107"/>
      <c r="WA171" s="107"/>
      <c r="WB171" s="107"/>
      <c r="WC171" s="107"/>
      <c r="WD171" s="107"/>
      <c r="WE171" s="107"/>
      <c r="WF171" s="107"/>
      <c r="WG171" s="107"/>
      <c r="WH171" s="107"/>
      <c r="WI171" s="107"/>
      <c r="WJ171" s="107"/>
      <c r="WK171" s="107"/>
      <c r="WL171" s="107"/>
      <c r="WM171" s="107"/>
      <c r="WN171" s="107"/>
      <c r="WO171" s="107"/>
      <c r="WP171" s="107"/>
      <c r="WQ171" s="107"/>
      <c r="WR171" s="107"/>
      <c r="WS171" s="107"/>
      <c r="WT171" s="107"/>
      <c r="WU171" s="107"/>
      <c r="WV171" s="107"/>
      <c r="WW171" s="107"/>
      <c r="WX171" s="107"/>
      <c r="WY171" s="107"/>
      <c r="WZ171" s="107"/>
      <c r="XA171" s="107"/>
      <c r="XB171" s="107"/>
      <c r="XC171" s="107"/>
      <c r="XD171" s="107"/>
      <c r="XE171" s="107"/>
      <c r="XF171" s="107"/>
      <c r="XG171" s="107"/>
      <c r="XH171" s="107"/>
      <c r="XI171" s="107"/>
      <c r="XJ171" s="107"/>
      <c r="XK171" s="107"/>
      <c r="XL171" s="107"/>
      <c r="XM171" s="107"/>
      <c r="XN171" s="107"/>
      <c r="XO171" s="107"/>
      <c r="XP171" s="107"/>
      <c r="XQ171" s="107"/>
      <c r="XR171" s="107"/>
      <c r="XS171" s="107"/>
      <c r="XT171" s="107"/>
      <c r="XU171" s="107"/>
      <c r="XV171" s="107"/>
      <c r="XW171" s="107"/>
      <c r="XX171" s="107"/>
      <c r="XY171" s="107"/>
      <c r="XZ171" s="107"/>
      <c r="YA171" s="107"/>
      <c r="YB171" s="107"/>
      <c r="YC171" s="107"/>
      <c r="YD171" s="107"/>
      <c r="YE171" s="107"/>
      <c r="YF171" s="107"/>
      <c r="YG171" s="107"/>
      <c r="YH171" s="107"/>
      <c r="YI171" s="107"/>
      <c r="YJ171" s="107"/>
      <c r="YK171" s="107"/>
      <c r="YL171" s="107"/>
      <c r="YM171" s="107"/>
      <c r="YN171" s="107"/>
      <c r="YO171" s="107"/>
      <c r="YP171" s="107"/>
      <c r="YQ171" s="107"/>
      <c r="YR171" s="107"/>
      <c r="YS171" s="107"/>
      <c r="YT171" s="107"/>
      <c r="YU171" s="107"/>
      <c r="YV171" s="107"/>
      <c r="YW171" s="107"/>
      <c r="YX171" s="107"/>
      <c r="YY171" s="107"/>
      <c r="YZ171" s="107"/>
      <c r="ZA171" s="107"/>
      <c r="ZB171" s="107"/>
      <c r="ZC171" s="107"/>
      <c r="ZD171" s="107"/>
      <c r="ZE171" s="107"/>
      <c r="ZF171" s="107"/>
      <c r="ZG171" s="107"/>
      <c r="ZH171" s="107"/>
      <c r="ZI171" s="107"/>
      <c r="ZJ171" s="107"/>
      <c r="ZK171" s="107"/>
      <c r="ZL171" s="107"/>
      <c r="ZM171" s="107"/>
      <c r="ZN171" s="107"/>
      <c r="ZO171" s="107"/>
      <c r="ZP171" s="107"/>
      <c r="ZQ171" s="107"/>
      <c r="ZR171" s="107"/>
      <c r="ZS171" s="107"/>
      <c r="ZT171" s="107"/>
      <c r="ZU171" s="107"/>
      <c r="ZV171" s="107"/>
      <c r="ZW171" s="107"/>
      <c r="ZX171" s="107"/>
      <c r="ZY171" s="107"/>
      <c r="ZZ171" s="107"/>
      <c r="AAA171" s="107"/>
      <c r="AAB171" s="107"/>
      <c r="AAC171" s="107"/>
      <c r="AAD171" s="107"/>
      <c r="AAE171" s="107"/>
      <c r="AAF171" s="107"/>
      <c r="AAG171" s="107"/>
      <c r="AAH171" s="107"/>
      <c r="AAI171" s="107"/>
      <c r="AAJ171" s="107"/>
      <c r="AAK171" s="107"/>
      <c r="AAL171" s="107"/>
      <c r="AAM171" s="107"/>
      <c r="AAN171" s="107"/>
      <c r="AAO171" s="107"/>
      <c r="AAP171" s="107"/>
      <c r="AAQ171" s="107"/>
      <c r="AAR171" s="107"/>
      <c r="AAS171" s="107"/>
      <c r="AAT171" s="107"/>
      <c r="AAU171" s="107"/>
      <c r="AAV171" s="107"/>
      <c r="AAW171" s="107"/>
      <c r="AAX171" s="107"/>
      <c r="AAY171" s="107"/>
      <c r="AAZ171" s="107"/>
      <c r="ABA171" s="107"/>
      <c r="ABB171" s="107"/>
      <c r="ABC171" s="107"/>
      <c r="ABD171" s="107"/>
      <c r="ABE171" s="107"/>
      <c r="ABF171" s="107"/>
      <c r="ABG171" s="107"/>
      <c r="ABH171" s="107"/>
      <c r="ABI171" s="107"/>
      <c r="ABJ171" s="107"/>
      <c r="ABK171" s="107"/>
      <c r="ABL171" s="107"/>
      <c r="ABM171" s="107"/>
      <c r="ABN171" s="107"/>
      <c r="ABO171" s="107"/>
      <c r="ABP171" s="107"/>
      <c r="ABQ171" s="107"/>
      <c r="ABR171" s="107"/>
      <c r="ABS171" s="107"/>
      <c r="ABT171" s="107"/>
      <c r="ABU171" s="107"/>
      <c r="ABV171" s="107"/>
      <c r="ABW171" s="107"/>
      <c r="ABX171" s="107"/>
      <c r="ABY171" s="107"/>
      <c r="ABZ171" s="107"/>
      <c r="ACA171" s="107"/>
      <c r="ACB171" s="107"/>
      <c r="ACC171" s="107"/>
      <c r="ACD171" s="107"/>
      <c r="ACE171" s="107"/>
      <c r="ACF171" s="107"/>
      <c r="ACG171" s="107"/>
      <c r="ACH171" s="107"/>
      <c r="ACI171" s="107"/>
      <c r="ACJ171" s="107"/>
      <c r="ACK171" s="107"/>
      <c r="ACL171" s="107"/>
      <c r="ACM171" s="107"/>
      <c r="ACN171" s="107"/>
      <c r="ACO171" s="107"/>
      <c r="ACP171" s="107"/>
      <c r="ACQ171" s="107"/>
      <c r="ACR171" s="107"/>
      <c r="ACS171" s="107"/>
      <c r="ACT171" s="107"/>
      <c r="ACU171" s="107"/>
      <c r="ACV171" s="107"/>
      <c r="ACW171" s="107"/>
      <c r="ACX171" s="107"/>
      <c r="ACY171" s="107"/>
      <c r="ACZ171" s="107"/>
      <c r="ADA171" s="107"/>
      <c r="ADB171" s="107"/>
      <c r="ADC171" s="107"/>
      <c r="ADD171" s="107"/>
      <c r="ADE171" s="107"/>
      <c r="ADF171" s="107"/>
      <c r="ADG171" s="107"/>
      <c r="ADH171" s="107"/>
      <c r="ADI171" s="107"/>
      <c r="ADJ171" s="107"/>
      <c r="ADK171" s="107"/>
      <c r="ADL171" s="107"/>
      <c r="ADM171" s="107"/>
      <c r="ADN171" s="107"/>
      <c r="ADO171" s="107"/>
      <c r="ADP171" s="107"/>
      <c r="ADQ171" s="107"/>
      <c r="ADR171" s="107"/>
      <c r="ADS171" s="107"/>
      <c r="ADT171" s="107"/>
      <c r="ADU171" s="107"/>
      <c r="ADV171" s="107"/>
      <c r="ADW171" s="107"/>
      <c r="ADX171" s="107"/>
      <c r="ADY171" s="107"/>
      <c r="ADZ171" s="107"/>
      <c r="AEA171" s="107"/>
      <c r="AEB171" s="107"/>
      <c r="AEC171" s="107"/>
      <c r="AED171" s="107"/>
      <c r="AEE171" s="107"/>
      <c r="AEF171" s="107"/>
      <c r="AEG171" s="107"/>
      <c r="AEH171" s="107"/>
      <c r="AEI171" s="107"/>
      <c r="AEJ171" s="107"/>
      <c r="AEK171" s="107"/>
      <c r="AEL171" s="107"/>
      <c r="AEM171" s="107"/>
      <c r="AEN171" s="107"/>
      <c r="AEO171" s="107"/>
      <c r="AEP171" s="107"/>
      <c r="AEQ171" s="107"/>
      <c r="AER171" s="107"/>
      <c r="AES171" s="107"/>
      <c r="AET171" s="107"/>
      <c r="AEU171" s="107"/>
      <c r="AEV171" s="107"/>
      <c r="AEW171" s="107"/>
      <c r="AEX171" s="107"/>
      <c r="AEY171" s="107"/>
      <c r="AEZ171" s="107"/>
      <c r="AFA171" s="107"/>
      <c r="AFB171" s="107"/>
      <c r="AFC171" s="107"/>
      <c r="AFD171" s="107"/>
      <c r="AFE171" s="107"/>
      <c r="AFF171" s="107"/>
      <c r="AFG171" s="107"/>
      <c r="AFH171" s="107"/>
      <c r="AFI171" s="107"/>
      <c r="AFJ171" s="107"/>
      <c r="AFK171" s="107"/>
      <c r="AFL171" s="107"/>
      <c r="AFM171" s="107"/>
      <c r="AFN171" s="107"/>
      <c r="AFO171" s="107"/>
      <c r="AFP171" s="107"/>
      <c r="AFQ171" s="107"/>
      <c r="AFR171" s="107"/>
      <c r="AFS171" s="107"/>
      <c r="AFT171" s="107"/>
      <c r="AFU171" s="107"/>
      <c r="AFV171" s="107"/>
      <c r="AFW171" s="107"/>
      <c r="AFX171" s="107"/>
      <c r="AFY171" s="107"/>
      <c r="AFZ171" s="107"/>
      <c r="AGA171" s="107"/>
      <c r="AGB171" s="107"/>
      <c r="AGC171" s="107"/>
      <c r="AGD171" s="107"/>
      <c r="AGE171" s="107"/>
      <c r="AGF171" s="107"/>
      <c r="AGG171" s="107"/>
      <c r="AGH171" s="107"/>
      <c r="AGI171" s="107"/>
      <c r="AGJ171" s="107"/>
      <c r="AGK171" s="107"/>
      <c r="AGL171" s="107"/>
      <c r="AGM171" s="107"/>
      <c r="AGN171" s="107"/>
      <c r="AGO171" s="107"/>
      <c r="AGP171" s="107"/>
      <c r="AGQ171" s="107"/>
      <c r="AGR171" s="107"/>
      <c r="AGS171" s="107"/>
      <c r="AGT171" s="107"/>
      <c r="AGU171" s="107"/>
      <c r="AGV171" s="107"/>
      <c r="AGW171" s="107"/>
      <c r="AGX171" s="107"/>
      <c r="AGY171" s="107"/>
      <c r="AGZ171" s="107"/>
      <c r="AHA171" s="107"/>
      <c r="AHB171" s="107"/>
      <c r="AHC171" s="107"/>
      <c r="AHD171" s="107"/>
      <c r="AHE171" s="107"/>
      <c r="AHF171" s="107"/>
      <c r="AHG171" s="107"/>
      <c r="AHH171" s="107"/>
      <c r="AHI171" s="107"/>
      <c r="AHJ171" s="107"/>
      <c r="AHK171" s="107"/>
      <c r="AHL171" s="107"/>
      <c r="AHM171" s="107"/>
      <c r="AHN171" s="107"/>
      <c r="AHO171" s="107"/>
      <c r="AHP171" s="107"/>
      <c r="AHQ171" s="107"/>
      <c r="AHR171" s="107"/>
      <c r="AHS171" s="107"/>
      <c r="AHT171" s="107"/>
      <c r="AHU171" s="107"/>
      <c r="AHV171" s="107"/>
      <c r="AHW171" s="107"/>
      <c r="AHX171" s="107"/>
      <c r="AHY171" s="107"/>
      <c r="AHZ171" s="107"/>
      <c r="AIA171" s="107"/>
      <c r="AIB171" s="107"/>
      <c r="AIC171" s="107"/>
      <c r="AID171" s="107"/>
      <c r="AIE171" s="107"/>
      <c r="AIF171" s="107"/>
      <c r="AIG171" s="107"/>
      <c r="AIH171" s="107"/>
      <c r="AII171" s="107"/>
      <c r="AIJ171" s="107"/>
      <c r="AIK171" s="107"/>
      <c r="AIL171" s="107"/>
      <c r="AIM171" s="107"/>
      <c r="AIN171" s="107"/>
    </row>
    <row r="172" spans="1:924" ht="18.75" customHeight="1" x14ac:dyDescent="0.3">
      <c r="A172" s="147">
        <v>270</v>
      </c>
      <c r="B172" s="94">
        <v>359467081233775</v>
      </c>
      <c r="C172" s="95" t="s">
        <v>245</v>
      </c>
      <c r="D172" s="95" t="s">
        <v>246</v>
      </c>
      <c r="E172" s="95" t="s">
        <v>10</v>
      </c>
      <c r="F172" s="95" t="s">
        <v>12</v>
      </c>
      <c r="G172" s="95">
        <f t="shared" si="6"/>
        <v>0</v>
      </c>
      <c r="H172" s="129">
        <f>SUM(G172:G181)/COUNT(G172:G181)</f>
        <v>0.5</v>
      </c>
      <c r="I172" s="95" t="s">
        <v>12</v>
      </c>
      <c r="J172" s="95">
        <f t="shared" ref="J172:J201" si="13">IF(I172=F172,1,0)</f>
        <v>1</v>
      </c>
      <c r="K172" s="129">
        <f>SUM(J172:J181)/COUNT(J172:J181)</f>
        <v>0.6</v>
      </c>
      <c r="L172" s="96" t="s">
        <v>12</v>
      </c>
      <c r="M172" s="95" t="s">
        <v>12</v>
      </c>
      <c r="N172" s="95">
        <f t="shared" si="5"/>
        <v>1</v>
      </c>
      <c r="O172" s="129">
        <f>SUM(N172:N181)/COUNT(N172:N181)</f>
        <v>1</v>
      </c>
      <c r="P172" s="95" t="s">
        <v>247</v>
      </c>
      <c r="Q172" s="95" t="s">
        <v>248</v>
      </c>
      <c r="R172" s="95"/>
      <c r="S172" s="105"/>
      <c r="T172" s="105"/>
      <c r="U172" s="105"/>
      <c r="V172" s="105"/>
      <c r="W172" s="105"/>
    </row>
    <row r="173" spans="1:924" ht="18.75" customHeight="1" x14ac:dyDescent="0.3">
      <c r="A173" s="147"/>
      <c r="B173" s="94">
        <v>359462088064885</v>
      </c>
      <c r="C173" s="95" t="s">
        <v>245</v>
      </c>
      <c r="D173" s="95" t="s">
        <v>246</v>
      </c>
      <c r="E173" s="95" t="s">
        <v>10</v>
      </c>
      <c r="F173" s="95" t="s">
        <v>10</v>
      </c>
      <c r="G173" s="95">
        <f t="shared" si="6"/>
        <v>1</v>
      </c>
      <c r="H173" s="129"/>
      <c r="I173" s="95" t="s">
        <v>12</v>
      </c>
      <c r="J173" s="95">
        <f t="shared" si="13"/>
        <v>0</v>
      </c>
      <c r="K173" s="129"/>
      <c r="L173" s="104" t="s">
        <v>12</v>
      </c>
      <c r="M173" s="95" t="s">
        <v>12</v>
      </c>
      <c r="N173" s="95">
        <f t="shared" si="5"/>
        <v>1</v>
      </c>
      <c r="O173" s="129"/>
      <c r="P173" s="95" t="s">
        <v>249</v>
      </c>
      <c r="Q173" s="95" t="s">
        <v>250</v>
      </c>
      <c r="R173" s="95"/>
      <c r="S173" s="105"/>
      <c r="T173" s="105"/>
      <c r="U173" s="105"/>
      <c r="V173" s="105"/>
      <c r="W173" s="105"/>
    </row>
    <row r="174" spans="1:924" ht="18.75" customHeight="1" x14ac:dyDescent="0.3">
      <c r="A174" s="147"/>
      <c r="B174" s="94">
        <v>359462086898508</v>
      </c>
      <c r="C174" s="95" t="s">
        <v>245</v>
      </c>
      <c r="D174" s="95" t="s">
        <v>246</v>
      </c>
      <c r="E174" s="95" t="s">
        <v>10</v>
      </c>
      <c r="F174" s="95" t="s">
        <v>10</v>
      </c>
      <c r="G174" s="95">
        <f t="shared" si="6"/>
        <v>1</v>
      </c>
      <c r="H174" s="129"/>
      <c r="I174" s="95" t="s">
        <v>10</v>
      </c>
      <c r="J174" s="95">
        <f t="shared" si="13"/>
        <v>1</v>
      </c>
      <c r="K174" s="129"/>
      <c r="L174" s="96" t="s">
        <v>10</v>
      </c>
      <c r="M174" s="95" t="s">
        <v>10</v>
      </c>
      <c r="N174" s="95">
        <f t="shared" si="5"/>
        <v>1</v>
      </c>
      <c r="O174" s="129"/>
      <c r="P174" s="95" t="s">
        <v>107</v>
      </c>
      <c r="Q174" s="95" t="s">
        <v>251</v>
      </c>
      <c r="R174" s="95"/>
      <c r="S174" s="105"/>
      <c r="T174" s="105"/>
      <c r="U174" s="105"/>
      <c r="V174" s="105"/>
      <c r="W174" s="105"/>
    </row>
    <row r="175" spans="1:924" ht="18.75" customHeight="1" x14ac:dyDescent="0.3">
      <c r="A175" s="147"/>
      <c r="B175" s="94">
        <v>355829089452364</v>
      </c>
      <c r="C175" s="95" t="s">
        <v>245</v>
      </c>
      <c r="D175" s="95" t="s">
        <v>246</v>
      </c>
      <c r="E175" s="95" t="s">
        <v>10</v>
      </c>
      <c r="F175" s="95" t="s">
        <v>10</v>
      </c>
      <c r="G175" s="95">
        <f t="shared" si="6"/>
        <v>1</v>
      </c>
      <c r="H175" s="129"/>
      <c r="I175" s="95" t="s">
        <v>12</v>
      </c>
      <c r="J175" s="95">
        <f t="shared" si="13"/>
        <v>0</v>
      </c>
      <c r="K175" s="129"/>
      <c r="L175" s="96" t="s">
        <v>10</v>
      </c>
      <c r="M175" s="95" t="s">
        <v>10</v>
      </c>
      <c r="N175" s="95">
        <f t="shared" si="5"/>
        <v>1</v>
      </c>
      <c r="O175" s="129"/>
      <c r="P175" s="95" t="s">
        <v>252</v>
      </c>
      <c r="Q175" s="95" t="s">
        <v>250</v>
      </c>
      <c r="R175" s="95"/>
      <c r="S175" s="105"/>
      <c r="T175" s="105"/>
      <c r="U175" s="105"/>
      <c r="V175" s="105"/>
      <c r="W175" s="105"/>
    </row>
    <row r="176" spans="1:924" ht="18.75" customHeight="1" x14ac:dyDescent="0.3">
      <c r="A176" s="147"/>
      <c r="B176" s="94">
        <v>355824089404606</v>
      </c>
      <c r="C176" s="95" t="s">
        <v>245</v>
      </c>
      <c r="D176" s="95" t="s">
        <v>246</v>
      </c>
      <c r="E176" s="95" t="s">
        <v>10</v>
      </c>
      <c r="F176" s="95" t="s">
        <v>10</v>
      </c>
      <c r="G176" s="95">
        <f t="shared" si="6"/>
        <v>1</v>
      </c>
      <c r="H176" s="129"/>
      <c r="I176" s="95" t="s">
        <v>15</v>
      </c>
      <c r="J176" s="95">
        <f t="shared" si="13"/>
        <v>0</v>
      </c>
      <c r="K176" s="129"/>
      <c r="L176" s="96" t="s">
        <v>10</v>
      </c>
      <c r="M176" s="95" t="s">
        <v>10</v>
      </c>
      <c r="N176" s="95">
        <f t="shared" si="5"/>
        <v>1</v>
      </c>
      <c r="O176" s="129"/>
      <c r="P176" s="95" t="s">
        <v>253</v>
      </c>
      <c r="Q176" s="95" t="s">
        <v>254</v>
      </c>
      <c r="R176" s="95"/>
      <c r="S176" s="105"/>
      <c r="T176" s="105"/>
      <c r="U176" s="105"/>
      <c r="V176" s="105"/>
      <c r="W176" s="105"/>
    </row>
    <row r="177" spans="1:924" ht="18.75" customHeight="1" x14ac:dyDescent="0.3">
      <c r="A177" s="147"/>
      <c r="B177" s="94">
        <v>355832089470378</v>
      </c>
      <c r="C177" s="95" t="s">
        <v>245</v>
      </c>
      <c r="D177" s="95" t="s">
        <v>246</v>
      </c>
      <c r="E177" s="95" t="s">
        <v>10</v>
      </c>
      <c r="F177" s="95" t="s">
        <v>15</v>
      </c>
      <c r="G177" s="95">
        <f t="shared" si="6"/>
        <v>0</v>
      </c>
      <c r="H177" s="129"/>
      <c r="I177" s="95" t="s">
        <v>15</v>
      </c>
      <c r="J177" s="95">
        <f t="shared" si="13"/>
        <v>1</v>
      </c>
      <c r="K177" s="129"/>
      <c r="L177" s="104" t="s">
        <v>10</v>
      </c>
      <c r="M177" s="95" t="s">
        <v>10</v>
      </c>
      <c r="N177" s="95">
        <f t="shared" si="5"/>
        <v>1</v>
      </c>
      <c r="O177" s="129"/>
      <c r="P177" s="95" t="s">
        <v>255</v>
      </c>
      <c r="Q177" s="95" t="s">
        <v>256</v>
      </c>
      <c r="R177" s="95"/>
      <c r="S177" s="105"/>
      <c r="T177" s="105"/>
      <c r="U177" s="105"/>
      <c r="V177" s="105"/>
      <c r="W177" s="105"/>
    </row>
    <row r="178" spans="1:924" ht="18.75" customHeight="1" x14ac:dyDescent="0.3">
      <c r="A178" s="147"/>
      <c r="B178" s="94">
        <v>359464081181310</v>
      </c>
      <c r="C178" s="95" t="s">
        <v>245</v>
      </c>
      <c r="D178" s="95" t="s">
        <v>246</v>
      </c>
      <c r="E178" s="95" t="s">
        <v>10</v>
      </c>
      <c r="F178" s="95" t="s">
        <v>12</v>
      </c>
      <c r="G178" s="95">
        <f t="shared" si="6"/>
        <v>0</v>
      </c>
      <c r="H178" s="129"/>
      <c r="I178" s="95" t="s">
        <v>12</v>
      </c>
      <c r="J178" s="95">
        <f t="shared" si="13"/>
        <v>1</v>
      </c>
      <c r="K178" s="129"/>
      <c r="L178" s="96" t="s">
        <v>12</v>
      </c>
      <c r="M178" s="95" t="s">
        <v>12</v>
      </c>
      <c r="N178" s="95">
        <f t="shared" si="5"/>
        <v>1</v>
      </c>
      <c r="O178" s="129"/>
      <c r="P178" s="95" t="s">
        <v>257</v>
      </c>
      <c r="Q178" s="95"/>
      <c r="R178" s="95"/>
      <c r="S178" s="105"/>
      <c r="T178" s="105"/>
      <c r="U178" s="105"/>
      <c r="V178" s="105"/>
      <c r="W178" s="105"/>
    </row>
    <row r="179" spans="1:924" ht="18.75" customHeight="1" x14ac:dyDescent="0.3">
      <c r="A179" s="147"/>
      <c r="B179" s="94">
        <v>355826089008352</v>
      </c>
      <c r="C179" s="95" t="s">
        <v>245</v>
      </c>
      <c r="D179" s="95" t="s">
        <v>246</v>
      </c>
      <c r="E179" s="95" t="s">
        <v>10</v>
      </c>
      <c r="F179" s="95" t="s">
        <v>12</v>
      </c>
      <c r="G179" s="95">
        <f t="shared" si="6"/>
        <v>0</v>
      </c>
      <c r="H179" s="129"/>
      <c r="I179" s="95" t="s">
        <v>12</v>
      </c>
      <c r="J179" s="95">
        <f t="shared" si="13"/>
        <v>1</v>
      </c>
      <c r="K179" s="129"/>
      <c r="L179" s="96" t="s">
        <v>12</v>
      </c>
      <c r="M179" s="95" t="s">
        <v>12</v>
      </c>
      <c r="N179" s="95">
        <f t="shared" si="5"/>
        <v>1</v>
      </c>
      <c r="O179" s="129"/>
      <c r="P179" s="95" t="s">
        <v>258</v>
      </c>
      <c r="Q179" s="95" t="s">
        <v>259</v>
      </c>
      <c r="R179" s="95"/>
      <c r="S179" s="105"/>
      <c r="T179" s="105"/>
      <c r="U179" s="105"/>
      <c r="V179" s="105"/>
      <c r="W179" s="105"/>
    </row>
    <row r="180" spans="1:924" ht="18.75" customHeight="1" x14ac:dyDescent="0.3">
      <c r="A180" s="147"/>
      <c r="B180" s="94">
        <v>359464081247343</v>
      </c>
      <c r="C180" s="95" t="s">
        <v>245</v>
      </c>
      <c r="D180" s="95" t="s">
        <v>246</v>
      </c>
      <c r="E180" s="95" t="s">
        <v>10</v>
      </c>
      <c r="F180" s="95" t="s">
        <v>10</v>
      </c>
      <c r="G180" s="95">
        <f t="shared" si="6"/>
        <v>1</v>
      </c>
      <c r="H180" s="129"/>
      <c r="I180" s="95" t="s">
        <v>10</v>
      </c>
      <c r="J180" s="95">
        <f t="shared" si="13"/>
        <v>1</v>
      </c>
      <c r="K180" s="129"/>
      <c r="L180" s="96" t="s">
        <v>10</v>
      </c>
      <c r="M180" s="95" t="s">
        <v>10</v>
      </c>
      <c r="N180" s="95">
        <f t="shared" ref="N180:N268" si="14">IF(L180=M180,1,0)</f>
        <v>1</v>
      </c>
      <c r="O180" s="129"/>
      <c r="P180" s="95" t="s">
        <v>260</v>
      </c>
      <c r="Q180" s="95"/>
      <c r="R180" s="95"/>
      <c r="S180" s="105"/>
      <c r="T180" s="105"/>
      <c r="U180" s="105"/>
      <c r="V180" s="105"/>
      <c r="W180" s="105"/>
    </row>
    <row r="181" spans="1:924" ht="18.75" customHeight="1" x14ac:dyDescent="0.3">
      <c r="A181" s="147"/>
      <c r="B181" s="94">
        <v>355829089462397</v>
      </c>
      <c r="C181" s="95" t="s">
        <v>245</v>
      </c>
      <c r="D181" s="95" t="s">
        <v>246</v>
      </c>
      <c r="E181" s="95" t="s">
        <v>10</v>
      </c>
      <c r="F181" s="95" t="s">
        <v>12</v>
      </c>
      <c r="G181" s="95">
        <f t="shared" ref="G181:G269" si="15">IF(F181=E181,1,0)</f>
        <v>0</v>
      </c>
      <c r="H181" s="129"/>
      <c r="I181" s="95" t="s">
        <v>15</v>
      </c>
      <c r="J181" s="95">
        <f t="shared" si="13"/>
        <v>0</v>
      </c>
      <c r="K181" s="129"/>
      <c r="L181" s="96" t="s">
        <v>12</v>
      </c>
      <c r="M181" s="95" t="s">
        <v>12</v>
      </c>
      <c r="N181" s="95">
        <f t="shared" si="14"/>
        <v>1</v>
      </c>
      <c r="O181" s="129"/>
      <c r="P181" s="95" t="s">
        <v>261</v>
      </c>
      <c r="Q181" s="95" t="s">
        <v>262</v>
      </c>
      <c r="R181" s="95"/>
      <c r="S181" s="105"/>
      <c r="T181" s="105"/>
      <c r="U181" s="105"/>
      <c r="V181" s="105"/>
      <c r="W181" s="105"/>
    </row>
    <row r="182" spans="1:924" ht="18.75" customHeight="1" x14ac:dyDescent="0.3">
      <c r="A182" s="147">
        <v>270</v>
      </c>
      <c r="B182" s="94">
        <v>359464088274381</v>
      </c>
      <c r="C182" s="95" t="s">
        <v>245</v>
      </c>
      <c r="D182" s="95" t="s">
        <v>246</v>
      </c>
      <c r="E182" s="95" t="s">
        <v>15</v>
      </c>
      <c r="F182" s="95" t="s">
        <v>15</v>
      </c>
      <c r="G182" s="95">
        <f t="shared" si="15"/>
        <v>1</v>
      </c>
      <c r="H182" s="129">
        <f>SUM(G182:G191)/COUNT(G182:G191)</f>
        <v>0.9</v>
      </c>
      <c r="I182" s="95" t="s">
        <v>15</v>
      </c>
      <c r="J182" s="95">
        <f t="shared" si="13"/>
        <v>1</v>
      </c>
      <c r="K182" s="129">
        <f>SUM(J182:J191)/COUNT(J182:J191)</f>
        <v>0.5</v>
      </c>
      <c r="L182" s="96" t="s">
        <v>15</v>
      </c>
      <c r="M182" s="95" t="s">
        <v>15</v>
      </c>
      <c r="N182" s="95">
        <f t="shared" si="14"/>
        <v>1</v>
      </c>
      <c r="O182" s="129">
        <f>SUM(N182:N191)/COUNT(N182:N191)</f>
        <v>0.7</v>
      </c>
      <c r="P182" s="95" t="s">
        <v>263</v>
      </c>
      <c r="Q182" s="95"/>
      <c r="R182" s="95"/>
      <c r="S182" s="105"/>
      <c r="T182" s="105"/>
      <c r="U182" s="105"/>
      <c r="V182" s="105"/>
      <c r="W182" s="105"/>
    </row>
    <row r="183" spans="1:924" ht="18.75" customHeight="1" x14ac:dyDescent="0.3">
      <c r="A183" s="147"/>
      <c r="B183" s="94">
        <v>353824082370442</v>
      </c>
      <c r="C183" s="95" t="s">
        <v>245</v>
      </c>
      <c r="D183" s="95" t="s">
        <v>246</v>
      </c>
      <c r="E183" s="95" t="s">
        <v>15</v>
      </c>
      <c r="F183" s="95" t="s">
        <v>36</v>
      </c>
      <c r="G183" s="95">
        <f t="shared" si="15"/>
        <v>0</v>
      </c>
      <c r="H183" s="129"/>
      <c r="I183" s="95" t="s">
        <v>15</v>
      </c>
      <c r="J183" s="95">
        <f t="shared" si="13"/>
        <v>0</v>
      </c>
      <c r="K183" s="129"/>
      <c r="L183" s="96" t="s">
        <v>36</v>
      </c>
      <c r="M183" s="95" t="s">
        <v>36</v>
      </c>
      <c r="N183" s="95">
        <f t="shared" si="14"/>
        <v>1</v>
      </c>
      <c r="O183" s="129"/>
      <c r="P183" s="95" t="s">
        <v>264</v>
      </c>
      <c r="Q183" s="95" t="s">
        <v>265</v>
      </c>
      <c r="R183" s="95"/>
      <c r="S183" s="105"/>
      <c r="T183" s="105"/>
      <c r="U183" s="105"/>
      <c r="V183" s="105"/>
      <c r="W183" s="105"/>
    </row>
    <row r="184" spans="1:924" ht="18.75" customHeight="1" x14ac:dyDescent="0.3">
      <c r="A184" s="147"/>
      <c r="B184" s="94">
        <v>353822084171222</v>
      </c>
      <c r="C184" s="95" t="s">
        <v>245</v>
      </c>
      <c r="D184" s="95" t="s">
        <v>246</v>
      </c>
      <c r="E184" s="95" t="s">
        <v>15</v>
      </c>
      <c r="F184" s="95" t="s">
        <v>15</v>
      </c>
      <c r="G184" s="95">
        <f t="shared" si="15"/>
        <v>1</v>
      </c>
      <c r="H184" s="129"/>
      <c r="I184" s="95" t="s">
        <v>12</v>
      </c>
      <c r="J184" s="95">
        <f t="shared" si="13"/>
        <v>0</v>
      </c>
      <c r="K184" s="129"/>
      <c r="L184" s="96" t="s">
        <v>15</v>
      </c>
      <c r="M184" s="95" t="s">
        <v>15</v>
      </c>
      <c r="N184" s="95">
        <f t="shared" si="14"/>
        <v>1</v>
      </c>
      <c r="O184" s="129"/>
      <c r="P184" s="95" t="s">
        <v>266</v>
      </c>
      <c r="Q184" s="95" t="s">
        <v>267</v>
      </c>
      <c r="R184" s="95"/>
      <c r="S184" s="105"/>
      <c r="T184" s="105"/>
      <c r="U184" s="105"/>
      <c r="V184" s="105"/>
      <c r="W184" s="105"/>
    </row>
    <row r="185" spans="1:924" ht="18.75" customHeight="1" x14ac:dyDescent="0.3">
      <c r="A185" s="147"/>
      <c r="B185" s="94">
        <v>355344086238212</v>
      </c>
      <c r="C185" s="95" t="s">
        <v>245</v>
      </c>
      <c r="D185" s="95" t="s">
        <v>246</v>
      </c>
      <c r="E185" s="95" t="s">
        <v>15</v>
      </c>
      <c r="F185" s="95" t="s">
        <v>15</v>
      </c>
      <c r="G185" s="95">
        <f t="shared" si="15"/>
        <v>1</v>
      </c>
      <c r="H185" s="129"/>
      <c r="I185" s="95" t="s">
        <v>12</v>
      </c>
      <c r="J185" s="95">
        <f t="shared" si="13"/>
        <v>0</v>
      </c>
      <c r="K185" s="129"/>
      <c r="L185" s="104" t="s">
        <v>12</v>
      </c>
      <c r="M185" s="95" t="s">
        <v>12</v>
      </c>
      <c r="N185" s="95">
        <f t="shared" si="14"/>
        <v>1</v>
      </c>
      <c r="O185" s="129"/>
      <c r="P185" s="95" t="s">
        <v>268</v>
      </c>
      <c r="Q185" s="95" t="s">
        <v>269</v>
      </c>
      <c r="R185" s="95"/>
      <c r="S185" s="105"/>
      <c r="T185" s="105"/>
      <c r="U185" s="105"/>
      <c r="V185" s="105"/>
      <c r="W185" s="105"/>
    </row>
    <row r="186" spans="1:924" ht="18.75" customHeight="1" x14ac:dyDescent="0.3">
      <c r="A186" s="147"/>
      <c r="B186" s="94">
        <v>355312085224673</v>
      </c>
      <c r="C186" s="95" t="s">
        <v>245</v>
      </c>
      <c r="D186" s="95" t="s">
        <v>246</v>
      </c>
      <c r="E186" s="95" t="s">
        <v>15</v>
      </c>
      <c r="F186" s="95" t="s">
        <v>15</v>
      </c>
      <c r="G186" s="95">
        <f t="shared" si="15"/>
        <v>1</v>
      </c>
      <c r="H186" s="129"/>
      <c r="I186" s="95" t="s">
        <v>15</v>
      </c>
      <c r="J186" s="95">
        <f t="shared" si="13"/>
        <v>1</v>
      </c>
      <c r="K186" s="129"/>
      <c r="L186" s="96" t="s">
        <v>15</v>
      </c>
      <c r="M186" s="95" t="s">
        <v>36</v>
      </c>
      <c r="N186" s="95">
        <f t="shared" si="14"/>
        <v>0</v>
      </c>
      <c r="O186" s="129"/>
      <c r="P186" s="95" t="s">
        <v>270</v>
      </c>
      <c r="Q186" s="95" t="s">
        <v>271</v>
      </c>
      <c r="R186" s="95"/>
      <c r="S186" s="105"/>
      <c r="T186" s="105"/>
      <c r="U186" s="105"/>
      <c r="V186" s="105"/>
      <c r="W186" s="105"/>
    </row>
    <row r="187" spans="1:924" ht="18.75" customHeight="1" x14ac:dyDescent="0.3">
      <c r="A187" s="147"/>
      <c r="B187" s="94">
        <v>355311086065275</v>
      </c>
      <c r="C187" s="95" t="s">
        <v>245</v>
      </c>
      <c r="D187" s="95" t="s">
        <v>246</v>
      </c>
      <c r="E187" s="95" t="s">
        <v>15</v>
      </c>
      <c r="F187" s="95" t="s">
        <v>15</v>
      </c>
      <c r="G187" s="95">
        <f t="shared" si="15"/>
        <v>1</v>
      </c>
      <c r="H187" s="129"/>
      <c r="I187" s="95" t="s">
        <v>15</v>
      </c>
      <c r="J187" s="95">
        <f t="shared" si="13"/>
        <v>1</v>
      </c>
      <c r="K187" s="129"/>
      <c r="L187" s="96" t="s">
        <v>15</v>
      </c>
      <c r="M187" s="95" t="s">
        <v>15</v>
      </c>
      <c r="N187" s="95">
        <f t="shared" si="14"/>
        <v>1</v>
      </c>
      <c r="O187" s="129"/>
      <c r="P187" s="95" t="s">
        <v>272</v>
      </c>
      <c r="Q187" s="95" t="s">
        <v>273</v>
      </c>
      <c r="R187" s="95"/>
      <c r="S187" s="105"/>
      <c r="T187" s="105"/>
      <c r="U187" s="105"/>
      <c r="V187" s="105"/>
      <c r="W187" s="105"/>
    </row>
    <row r="188" spans="1:924" ht="18.75" customHeight="1" x14ac:dyDescent="0.3">
      <c r="A188" s="147"/>
      <c r="B188" s="94">
        <v>355342084877239</v>
      </c>
      <c r="C188" s="95" t="s">
        <v>245</v>
      </c>
      <c r="D188" s="95" t="s">
        <v>246</v>
      </c>
      <c r="E188" s="95" t="s">
        <v>15</v>
      </c>
      <c r="F188" s="95" t="s">
        <v>15</v>
      </c>
      <c r="G188" s="95">
        <f t="shared" si="15"/>
        <v>1</v>
      </c>
      <c r="H188" s="129"/>
      <c r="I188" s="95" t="s">
        <v>10</v>
      </c>
      <c r="J188" s="95">
        <f t="shared" si="13"/>
        <v>0</v>
      </c>
      <c r="K188" s="129"/>
      <c r="L188" s="96" t="s">
        <v>15</v>
      </c>
      <c r="M188" s="95" t="s">
        <v>15</v>
      </c>
      <c r="N188" s="95">
        <f t="shared" si="14"/>
        <v>1</v>
      </c>
      <c r="O188" s="129"/>
      <c r="P188" s="95" t="s">
        <v>274</v>
      </c>
      <c r="Q188" s="95" t="s">
        <v>275</v>
      </c>
      <c r="R188" s="95"/>
      <c r="S188" s="105"/>
      <c r="T188" s="105"/>
      <c r="U188" s="105"/>
      <c r="V188" s="105"/>
      <c r="W188" s="105"/>
    </row>
    <row r="189" spans="1:924" ht="18.75" customHeight="1" x14ac:dyDescent="0.3">
      <c r="A189" s="147"/>
      <c r="B189" s="94">
        <v>353825085092859</v>
      </c>
      <c r="C189" s="95" t="s">
        <v>245</v>
      </c>
      <c r="D189" s="95" t="s">
        <v>246</v>
      </c>
      <c r="E189" s="95" t="s">
        <v>15</v>
      </c>
      <c r="F189" s="95" t="s">
        <v>15</v>
      </c>
      <c r="G189" s="95">
        <f t="shared" si="15"/>
        <v>1</v>
      </c>
      <c r="H189" s="129"/>
      <c r="I189" s="95" t="s">
        <v>15</v>
      </c>
      <c r="J189" s="95">
        <f t="shared" si="13"/>
        <v>1</v>
      </c>
      <c r="K189" s="129"/>
      <c r="L189" s="96" t="s">
        <v>15</v>
      </c>
      <c r="M189" s="95" t="s">
        <v>36</v>
      </c>
      <c r="N189" s="95">
        <f t="shared" si="14"/>
        <v>0</v>
      </c>
      <c r="O189" s="129"/>
      <c r="P189" s="95" t="s">
        <v>276</v>
      </c>
      <c r="Q189" s="95" t="s">
        <v>277</v>
      </c>
      <c r="R189" s="95"/>
      <c r="S189" s="105"/>
      <c r="T189" s="105"/>
      <c r="U189" s="105"/>
      <c r="V189" s="105"/>
      <c r="W189" s="105"/>
    </row>
    <row r="190" spans="1:924" ht="18.75" customHeight="1" x14ac:dyDescent="0.3">
      <c r="A190" s="147"/>
      <c r="B190" s="94">
        <v>355310082519772</v>
      </c>
      <c r="C190" s="95" t="s">
        <v>245</v>
      </c>
      <c r="D190" s="95" t="s">
        <v>246</v>
      </c>
      <c r="E190" s="95" t="s">
        <v>15</v>
      </c>
      <c r="F190" s="95" t="s">
        <v>15</v>
      </c>
      <c r="G190" s="95">
        <f t="shared" si="15"/>
        <v>1</v>
      </c>
      <c r="H190" s="129"/>
      <c r="I190" s="95" t="s">
        <v>15</v>
      </c>
      <c r="J190" s="95">
        <f t="shared" si="13"/>
        <v>1</v>
      </c>
      <c r="K190" s="129"/>
      <c r="L190" s="96" t="s">
        <v>15</v>
      </c>
      <c r="M190" s="95" t="s">
        <v>36</v>
      </c>
      <c r="N190" s="95">
        <f t="shared" si="14"/>
        <v>0</v>
      </c>
      <c r="O190" s="129"/>
      <c r="P190" s="95" t="s">
        <v>278</v>
      </c>
      <c r="Q190" s="95" t="s">
        <v>279</v>
      </c>
      <c r="R190" s="95"/>
      <c r="S190" s="105"/>
      <c r="T190" s="105"/>
      <c r="U190" s="105"/>
      <c r="V190" s="105"/>
      <c r="W190" s="105"/>
    </row>
    <row r="191" spans="1:924" s="32" customFormat="1" ht="18.75" customHeight="1" x14ac:dyDescent="0.3">
      <c r="A191" s="147"/>
      <c r="B191" s="94">
        <v>353822081220774</v>
      </c>
      <c r="C191" s="95" t="s">
        <v>245</v>
      </c>
      <c r="D191" s="95" t="s">
        <v>246</v>
      </c>
      <c r="E191" s="95" t="s">
        <v>15</v>
      </c>
      <c r="F191" s="95" t="s">
        <v>15</v>
      </c>
      <c r="G191" s="95">
        <f t="shared" si="15"/>
        <v>1</v>
      </c>
      <c r="H191" s="129"/>
      <c r="I191" s="95" t="s">
        <v>12</v>
      </c>
      <c r="J191" s="95">
        <f t="shared" si="13"/>
        <v>0</v>
      </c>
      <c r="K191" s="129"/>
      <c r="L191" s="104" t="s">
        <v>12</v>
      </c>
      <c r="M191" s="95" t="s">
        <v>12</v>
      </c>
      <c r="N191" s="95">
        <f t="shared" si="14"/>
        <v>1</v>
      </c>
      <c r="O191" s="129"/>
      <c r="P191" s="95" t="s">
        <v>280</v>
      </c>
      <c r="Q191" s="95"/>
      <c r="R191" s="95"/>
      <c r="S191" s="105"/>
      <c r="T191" s="105"/>
      <c r="U191" s="105"/>
      <c r="V191" s="105"/>
      <c r="W191" s="105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  <c r="BB191" s="106"/>
      <c r="BC191" s="106"/>
      <c r="BD191" s="106"/>
      <c r="BE191" s="106"/>
      <c r="BF191" s="106"/>
      <c r="BG191" s="106"/>
      <c r="BH191" s="106"/>
      <c r="BI191" s="106"/>
      <c r="BJ191" s="106"/>
      <c r="BK191" s="106"/>
      <c r="BL191" s="106"/>
      <c r="BM191" s="106"/>
      <c r="BN191" s="106"/>
      <c r="BO191" s="106"/>
      <c r="BP191" s="106"/>
      <c r="BQ191" s="106"/>
      <c r="BR191" s="106"/>
      <c r="BS191" s="106"/>
      <c r="BT191" s="106"/>
      <c r="BU191" s="106"/>
      <c r="BV191" s="106"/>
      <c r="BW191" s="106"/>
      <c r="BX191" s="106"/>
      <c r="BY191" s="106"/>
      <c r="BZ191" s="106"/>
      <c r="CA191" s="106"/>
      <c r="CB191" s="106"/>
      <c r="CC191" s="106"/>
      <c r="CD191" s="106"/>
      <c r="CE191" s="106"/>
      <c r="CF191" s="106"/>
      <c r="CG191" s="106"/>
      <c r="CH191" s="106"/>
      <c r="CI191" s="106"/>
      <c r="CJ191" s="106"/>
      <c r="CK191" s="106"/>
      <c r="CL191" s="106"/>
      <c r="CM191" s="106"/>
      <c r="CN191" s="106"/>
      <c r="CO191" s="106"/>
      <c r="CP191" s="106"/>
      <c r="CQ191" s="106"/>
      <c r="CR191" s="106"/>
      <c r="CS191" s="106"/>
      <c r="CT191" s="106"/>
      <c r="CU191" s="106"/>
      <c r="CV191" s="106"/>
      <c r="CW191" s="106"/>
      <c r="CX191" s="106"/>
      <c r="CY191" s="106"/>
      <c r="CZ191" s="106"/>
      <c r="DA191" s="106"/>
      <c r="DB191" s="106"/>
      <c r="DC191" s="106"/>
      <c r="DD191" s="106"/>
      <c r="DE191" s="106"/>
      <c r="DF191" s="106"/>
      <c r="DG191" s="106"/>
      <c r="DH191" s="106"/>
      <c r="DI191" s="106"/>
      <c r="DJ191" s="106"/>
      <c r="DK191" s="106"/>
      <c r="DL191" s="106"/>
      <c r="DM191" s="106"/>
      <c r="DN191" s="106"/>
      <c r="DO191" s="106"/>
      <c r="DP191" s="106"/>
      <c r="DQ191" s="106"/>
      <c r="DR191" s="106"/>
      <c r="DS191" s="106"/>
      <c r="DT191" s="106"/>
      <c r="DU191" s="106"/>
      <c r="DV191" s="106"/>
      <c r="DW191" s="106"/>
      <c r="DX191" s="106"/>
      <c r="DY191" s="106"/>
      <c r="DZ191" s="106"/>
      <c r="EA191" s="106"/>
      <c r="EB191" s="106"/>
      <c r="EC191" s="106"/>
      <c r="ED191" s="106"/>
      <c r="EE191" s="106"/>
      <c r="EF191" s="106"/>
      <c r="EG191" s="106"/>
      <c r="EH191" s="106"/>
      <c r="EI191" s="106"/>
      <c r="EJ191" s="106"/>
      <c r="EK191" s="106"/>
      <c r="EL191" s="106"/>
      <c r="EM191" s="106"/>
      <c r="EN191" s="106"/>
      <c r="EO191" s="106"/>
      <c r="EP191" s="106"/>
      <c r="EQ191" s="106"/>
      <c r="ER191" s="106"/>
      <c r="ES191" s="106"/>
      <c r="ET191" s="106"/>
      <c r="EU191" s="106"/>
      <c r="EV191" s="106"/>
      <c r="EW191" s="106"/>
      <c r="EX191" s="106"/>
      <c r="EY191" s="106"/>
      <c r="EZ191" s="106"/>
      <c r="FA191" s="106"/>
      <c r="FB191" s="106"/>
      <c r="FC191" s="106"/>
      <c r="FD191" s="106"/>
      <c r="FE191" s="106"/>
      <c r="FF191" s="106"/>
      <c r="FG191" s="106"/>
      <c r="FH191" s="106"/>
      <c r="FI191" s="106"/>
      <c r="FJ191" s="106"/>
      <c r="FK191" s="106"/>
      <c r="FL191" s="106"/>
      <c r="FM191" s="106"/>
      <c r="FN191" s="106"/>
      <c r="FO191" s="106"/>
      <c r="FP191" s="106"/>
      <c r="FQ191" s="106"/>
      <c r="FR191" s="106"/>
      <c r="FS191" s="106"/>
      <c r="FT191" s="106"/>
      <c r="FU191" s="106"/>
      <c r="FV191" s="106"/>
      <c r="FW191" s="106"/>
      <c r="FX191" s="106"/>
      <c r="FY191" s="106"/>
      <c r="FZ191" s="106"/>
      <c r="GA191" s="106"/>
      <c r="GB191" s="106"/>
      <c r="GC191" s="106"/>
      <c r="GD191" s="106"/>
      <c r="GE191" s="106"/>
      <c r="GF191" s="106"/>
      <c r="GG191" s="106"/>
      <c r="GH191" s="106"/>
      <c r="GI191" s="106"/>
      <c r="GJ191" s="106"/>
      <c r="GK191" s="106"/>
      <c r="GL191" s="106"/>
      <c r="GM191" s="106"/>
      <c r="GN191" s="106"/>
      <c r="GO191" s="106"/>
      <c r="GP191" s="106"/>
      <c r="GQ191" s="106"/>
      <c r="GR191" s="106"/>
      <c r="GS191" s="106"/>
      <c r="GT191" s="106"/>
      <c r="GU191" s="106"/>
      <c r="GV191" s="106"/>
      <c r="GW191" s="106"/>
      <c r="GX191" s="106"/>
      <c r="GY191" s="106"/>
      <c r="GZ191" s="106"/>
      <c r="HA191" s="106"/>
      <c r="HB191" s="106"/>
      <c r="HC191" s="106"/>
      <c r="HD191" s="106"/>
      <c r="HE191" s="106"/>
      <c r="HF191" s="106"/>
      <c r="HG191" s="106"/>
      <c r="HH191" s="106"/>
      <c r="HI191" s="106"/>
      <c r="HJ191" s="106"/>
      <c r="HK191" s="106"/>
      <c r="HL191" s="106"/>
      <c r="HM191" s="106"/>
      <c r="HN191" s="106"/>
      <c r="HO191" s="106"/>
      <c r="HP191" s="106"/>
      <c r="HQ191" s="106"/>
      <c r="HR191" s="106"/>
      <c r="HS191" s="106"/>
      <c r="HT191" s="106"/>
      <c r="HU191" s="106"/>
      <c r="HV191" s="106"/>
      <c r="HW191" s="106"/>
      <c r="HX191" s="106"/>
      <c r="HY191" s="106"/>
      <c r="HZ191" s="106"/>
      <c r="IA191" s="106"/>
      <c r="IB191" s="106"/>
      <c r="IC191" s="106"/>
      <c r="ID191" s="106"/>
      <c r="IE191" s="106"/>
      <c r="IF191" s="106"/>
      <c r="IG191" s="106"/>
      <c r="IH191" s="106"/>
      <c r="II191" s="106"/>
      <c r="IJ191" s="106"/>
      <c r="IK191" s="106"/>
      <c r="IL191" s="106"/>
      <c r="IM191" s="106"/>
      <c r="IN191" s="106"/>
      <c r="IO191" s="106"/>
      <c r="IP191" s="106"/>
      <c r="IQ191" s="106"/>
      <c r="IR191" s="106"/>
      <c r="IS191" s="106"/>
      <c r="IT191" s="106"/>
      <c r="IU191" s="106"/>
      <c r="IV191" s="106"/>
      <c r="IW191" s="106"/>
      <c r="IX191" s="106"/>
      <c r="IY191" s="106"/>
      <c r="IZ191" s="106"/>
      <c r="JA191" s="106"/>
      <c r="JB191" s="106"/>
      <c r="JC191" s="106"/>
      <c r="JD191" s="106"/>
      <c r="JE191" s="106"/>
      <c r="JF191" s="106"/>
      <c r="JG191" s="106"/>
      <c r="JH191" s="106"/>
      <c r="JI191" s="106"/>
      <c r="JJ191" s="106"/>
      <c r="JK191" s="106"/>
      <c r="JL191" s="106"/>
      <c r="JM191" s="106"/>
      <c r="JN191" s="106"/>
      <c r="JO191" s="106"/>
      <c r="JP191" s="106"/>
      <c r="JQ191" s="106"/>
      <c r="JR191" s="106"/>
      <c r="JS191" s="106"/>
      <c r="JT191" s="106"/>
      <c r="JU191" s="106"/>
      <c r="JV191" s="106"/>
      <c r="JW191" s="106"/>
      <c r="JX191" s="106"/>
      <c r="JY191" s="106"/>
      <c r="JZ191" s="106"/>
      <c r="KA191" s="106"/>
      <c r="KB191" s="106"/>
      <c r="KC191" s="106"/>
      <c r="KD191" s="106"/>
      <c r="KE191" s="106"/>
      <c r="KF191" s="106"/>
      <c r="KG191" s="106"/>
      <c r="KH191" s="106"/>
      <c r="KI191" s="106"/>
      <c r="KJ191" s="106"/>
      <c r="KK191" s="106"/>
      <c r="KL191" s="106"/>
      <c r="KM191" s="106"/>
      <c r="KN191" s="106"/>
      <c r="KO191" s="106"/>
      <c r="KP191" s="106"/>
      <c r="KQ191" s="106"/>
      <c r="KR191" s="106"/>
      <c r="KS191" s="106"/>
      <c r="KT191" s="106"/>
      <c r="KU191" s="106"/>
      <c r="KV191" s="106"/>
      <c r="KW191" s="106"/>
      <c r="KX191" s="106"/>
      <c r="KY191" s="106"/>
      <c r="KZ191" s="106"/>
      <c r="LA191" s="106"/>
      <c r="LB191" s="106"/>
      <c r="LC191" s="106"/>
      <c r="LD191" s="106"/>
      <c r="LE191" s="106"/>
      <c r="LF191" s="106"/>
      <c r="LG191" s="106"/>
      <c r="LH191" s="106"/>
      <c r="LI191" s="106"/>
      <c r="LJ191" s="106"/>
      <c r="LK191" s="106"/>
      <c r="LL191" s="106"/>
      <c r="LM191" s="106"/>
      <c r="LN191" s="106"/>
      <c r="LO191" s="106"/>
      <c r="LP191" s="106"/>
      <c r="LQ191" s="106"/>
      <c r="LR191" s="106"/>
      <c r="LS191" s="106"/>
      <c r="LT191" s="106"/>
      <c r="LU191" s="106"/>
      <c r="LV191" s="106"/>
      <c r="LW191" s="106"/>
      <c r="LX191" s="106"/>
      <c r="LY191" s="106"/>
      <c r="LZ191" s="106"/>
      <c r="MA191" s="106"/>
      <c r="MB191" s="106"/>
      <c r="MC191" s="106"/>
      <c r="MD191" s="106"/>
      <c r="ME191" s="106"/>
      <c r="MF191" s="106"/>
      <c r="MG191" s="106"/>
      <c r="MH191" s="106"/>
      <c r="MI191" s="106"/>
      <c r="MJ191" s="106"/>
      <c r="MK191" s="106"/>
      <c r="ML191" s="106"/>
      <c r="MM191" s="106"/>
      <c r="MN191" s="106"/>
      <c r="MO191" s="106"/>
      <c r="MP191" s="106"/>
      <c r="MQ191" s="106"/>
      <c r="MR191" s="106"/>
      <c r="MS191" s="106"/>
      <c r="MT191" s="106"/>
      <c r="MU191" s="106"/>
      <c r="MV191" s="106"/>
      <c r="MW191" s="106"/>
      <c r="MX191" s="106"/>
      <c r="MY191" s="106"/>
      <c r="MZ191" s="106"/>
      <c r="NA191" s="106"/>
      <c r="NB191" s="106"/>
      <c r="NC191" s="106"/>
      <c r="ND191" s="106"/>
      <c r="NE191" s="106"/>
      <c r="NF191" s="106"/>
      <c r="NG191" s="106"/>
      <c r="NH191" s="106"/>
      <c r="NI191" s="106"/>
      <c r="NJ191" s="106"/>
      <c r="NK191" s="106"/>
      <c r="NL191" s="106"/>
      <c r="NM191" s="106"/>
      <c r="NN191" s="106"/>
      <c r="NO191" s="106"/>
      <c r="NP191" s="106"/>
      <c r="NQ191" s="106"/>
      <c r="NR191" s="106"/>
      <c r="NS191" s="106"/>
      <c r="NT191" s="106"/>
      <c r="NU191" s="106"/>
      <c r="NV191" s="106"/>
      <c r="NW191" s="106"/>
      <c r="NX191" s="106"/>
      <c r="NY191" s="106"/>
      <c r="NZ191" s="106"/>
      <c r="OA191" s="106"/>
      <c r="OB191" s="106"/>
      <c r="OC191" s="106"/>
      <c r="OD191" s="106"/>
      <c r="OE191" s="106"/>
      <c r="OF191" s="106"/>
      <c r="OG191" s="106"/>
      <c r="OH191" s="106"/>
      <c r="OI191" s="106"/>
      <c r="OJ191" s="106"/>
      <c r="OK191" s="106"/>
      <c r="OL191" s="106"/>
      <c r="OM191" s="106"/>
      <c r="ON191" s="106"/>
      <c r="OO191" s="106"/>
      <c r="OP191" s="106"/>
      <c r="OQ191" s="106"/>
      <c r="OR191" s="106"/>
      <c r="OS191" s="106"/>
      <c r="OT191" s="106"/>
      <c r="OU191" s="106"/>
      <c r="OV191" s="106"/>
      <c r="OW191" s="106"/>
      <c r="OX191" s="106"/>
      <c r="OY191" s="106"/>
      <c r="OZ191" s="106"/>
      <c r="PA191" s="106"/>
      <c r="PB191" s="106"/>
      <c r="PC191" s="106"/>
      <c r="PD191" s="106"/>
      <c r="PE191" s="106"/>
      <c r="PF191" s="106"/>
      <c r="PG191" s="106"/>
      <c r="PH191" s="106"/>
      <c r="PI191" s="106"/>
      <c r="PJ191" s="106"/>
      <c r="PK191" s="106"/>
      <c r="PL191" s="106"/>
      <c r="PM191" s="106"/>
      <c r="PN191" s="106"/>
      <c r="PO191" s="106"/>
      <c r="PP191" s="106"/>
      <c r="PQ191" s="106"/>
      <c r="PR191" s="106"/>
      <c r="PS191" s="106"/>
      <c r="PT191" s="106"/>
      <c r="PU191" s="106"/>
      <c r="PV191" s="106"/>
      <c r="PW191" s="106"/>
      <c r="PX191" s="106"/>
      <c r="PY191" s="106"/>
      <c r="PZ191" s="106"/>
      <c r="QA191" s="106"/>
      <c r="QB191" s="106"/>
      <c r="QC191" s="106"/>
      <c r="QD191" s="106"/>
      <c r="QE191" s="106"/>
      <c r="QF191" s="106"/>
      <c r="QG191" s="106"/>
      <c r="QH191" s="106"/>
      <c r="QI191" s="106"/>
      <c r="QJ191" s="106"/>
      <c r="QK191" s="106"/>
      <c r="QL191" s="106"/>
      <c r="QM191" s="106"/>
      <c r="QN191" s="106"/>
      <c r="QO191" s="106"/>
      <c r="QP191" s="106"/>
      <c r="QQ191" s="106"/>
      <c r="QR191" s="106"/>
      <c r="QS191" s="106"/>
      <c r="QT191" s="106"/>
      <c r="QU191" s="106"/>
      <c r="QV191" s="106"/>
      <c r="QW191" s="106"/>
      <c r="QX191" s="106"/>
      <c r="QY191" s="106"/>
      <c r="QZ191" s="106"/>
      <c r="RA191" s="106"/>
      <c r="RB191" s="106"/>
      <c r="RC191" s="106"/>
      <c r="RD191" s="106"/>
      <c r="RE191" s="106"/>
      <c r="RF191" s="106"/>
      <c r="RG191" s="106"/>
      <c r="RH191" s="106"/>
      <c r="RI191" s="106"/>
      <c r="RJ191" s="106"/>
      <c r="RK191" s="106"/>
      <c r="RL191" s="106"/>
      <c r="RM191" s="106"/>
      <c r="RN191" s="106"/>
      <c r="RO191" s="106"/>
      <c r="RP191" s="106"/>
      <c r="RQ191" s="106"/>
      <c r="RR191" s="106"/>
      <c r="RS191" s="106"/>
      <c r="RT191" s="106"/>
      <c r="RU191" s="106"/>
      <c r="RV191" s="106"/>
      <c r="RW191" s="106"/>
      <c r="RX191" s="106"/>
      <c r="RY191" s="106"/>
      <c r="RZ191" s="106"/>
      <c r="SA191" s="106"/>
      <c r="SB191" s="106"/>
      <c r="SC191" s="106"/>
      <c r="SD191" s="106"/>
      <c r="SE191" s="106"/>
      <c r="SF191" s="106"/>
      <c r="SG191" s="106"/>
      <c r="SH191" s="106"/>
      <c r="SI191" s="106"/>
      <c r="SJ191" s="106"/>
      <c r="SK191" s="106"/>
      <c r="SL191" s="106"/>
      <c r="SM191" s="106"/>
      <c r="SN191" s="106"/>
      <c r="SO191" s="106"/>
      <c r="SP191" s="106"/>
      <c r="SQ191" s="106"/>
      <c r="SR191" s="106"/>
      <c r="SS191" s="106"/>
      <c r="ST191" s="106"/>
      <c r="SU191" s="106"/>
      <c r="SV191" s="106"/>
      <c r="SW191" s="106"/>
      <c r="SX191" s="106"/>
      <c r="SY191" s="106"/>
      <c r="SZ191" s="106"/>
      <c r="TA191" s="106"/>
      <c r="TB191" s="106"/>
      <c r="TC191" s="106"/>
      <c r="TD191" s="106"/>
      <c r="TE191" s="106"/>
      <c r="TF191" s="106"/>
      <c r="TG191" s="106"/>
      <c r="TH191" s="106"/>
      <c r="TI191" s="106"/>
      <c r="TJ191" s="106"/>
      <c r="TK191" s="106"/>
      <c r="TL191" s="106"/>
      <c r="TM191" s="106"/>
      <c r="TN191" s="106"/>
      <c r="TO191" s="106"/>
      <c r="TP191" s="106"/>
      <c r="TQ191" s="106"/>
      <c r="TR191" s="106"/>
      <c r="TS191" s="106"/>
      <c r="TT191" s="106"/>
      <c r="TU191" s="106"/>
      <c r="TV191" s="106"/>
      <c r="TW191" s="106"/>
      <c r="TX191" s="106"/>
      <c r="TY191" s="106"/>
      <c r="TZ191" s="106"/>
      <c r="UA191" s="106"/>
      <c r="UB191" s="106"/>
      <c r="UC191" s="106"/>
      <c r="UD191" s="106"/>
      <c r="UE191" s="106"/>
      <c r="UF191" s="106"/>
      <c r="UG191" s="106"/>
      <c r="UH191" s="106"/>
      <c r="UI191" s="106"/>
      <c r="UJ191" s="106"/>
      <c r="UK191" s="106"/>
      <c r="UL191" s="106"/>
      <c r="UM191" s="106"/>
      <c r="UN191" s="106"/>
      <c r="UO191" s="106"/>
      <c r="UP191" s="106"/>
      <c r="UQ191" s="106"/>
      <c r="UR191" s="106"/>
      <c r="US191" s="106"/>
      <c r="UT191" s="106"/>
      <c r="UU191" s="106"/>
      <c r="UV191" s="106"/>
      <c r="UW191" s="106"/>
      <c r="UX191" s="106"/>
      <c r="UY191" s="106"/>
      <c r="UZ191" s="106"/>
      <c r="VA191" s="106"/>
      <c r="VB191" s="106"/>
      <c r="VC191" s="106"/>
      <c r="VD191" s="106"/>
      <c r="VE191" s="106"/>
      <c r="VF191" s="106"/>
      <c r="VG191" s="106"/>
      <c r="VH191" s="106"/>
      <c r="VI191" s="106"/>
      <c r="VJ191" s="106"/>
      <c r="VK191" s="106"/>
      <c r="VL191" s="106"/>
      <c r="VM191" s="106"/>
      <c r="VN191" s="106"/>
      <c r="VO191" s="106"/>
      <c r="VP191" s="106"/>
      <c r="VQ191" s="106"/>
      <c r="VR191" s="106"/>
      <c r="VS191" s="106"/>
      <c r="VT191" s="106"/>
      <c r="VU191" s="106"/>
      <c r="VV191" s="106"/>
      <c r="VW191" s="106"/>
      <c r="VX191" s="106"/>
      <c r="VY191" s="106"/>
      <c r="VZ191" s="106"/>
      <c r="WA191" s="106"/>
      <c r="WB191" s="106"/>
      <c r="WC191" s="106"/>
      <c r="WD191" s="106"/>
      <c r="WE191" s="106"/>
      <c r="WF191" s="106"/>
      <c r="WG191" s="106"/>
      <c r="WH191" s="106"/>
      <c r="WI191" s="106"/>
      <c r="WJ191" s="106"/>
      <c r="WK191" s="106"/>
      <c r="WL191" s="106"/>
      <c r="WM191" s="106"/>
      <c r="WN191" s="106"/>
      <c r="WO191" s="106"/>
      <c r="WP191" s="106"/>
      <c r="WQ191" s="106"/>
      <c r="WR191" s="106"/>
      <c r="WS191" s="106"/>
      <c r="WT191" s="106"/>
      <c r="WU191" s="106"/>
      <c r="WV191" s="106"/>
      <c r="WW191" s="106"/>
      <c r="WX191" s="106"/>
      <c r="WY191" s="106"/>
      <c r="WZ191" s="106"/>
      <c r="XA191" s="106"/>
      <c r="XB191" s="106"/>
      <c r="XC191" s="106"/>
      <c r="XD191" s="106"/>
      <c r="XE191" s="106"/>
      <c r="XF191" s="106"/>
      <c r="XG191" s="106"/>
      <c r="XH191" s="106"/>
      <c r="XI191" s="106"/>
      <c r="XJ191" s="106"/>
      <c r="XK191" s="106"/>
      <c r="XL191" s="106"/>
      <c r="XM191" s="106"/>
      <c r="XN191" s="106"/>
      <c r="XO191" s="106"/>
      <c r="XP191" s="106"/>
      <c r="XQ191" s="106"/>
      <c r="XR191" s="106"/>
      <c r="XS191" s="106"/>
      <c r="XT191" s="106"/>
      <c r="XU191" s="106"/>
      <c r="XV191" s="106"/>
      <c r="XW191" s="106"/>
      <c r="XX191" s="106"/>
      <c r="XY191" s="106"/>
      <c r="XZ191" s="106"/>
      <c r="YA191" s="106"/>
      <c r="YB191" s="106"/>
      <c r="YC191" s="106"/>
      <c r="YD191" s="106"/>
      <c r="YE191" s="106"/>
      <c r="YF191" s="106"/>
      <c r="YG191" s="106"/>
      <c r="YH191" s="106"/>
      <c r="YI191" s="106"/>
      <c r="YJ191" s="106"/>
      <c r="YK191" s="106"/>
      <c r="YL191" s="106"/>
      <c r="YM191" s="106"/>
      <c r="YN191" s="106"/>
      <c r="YO191" s="106"/>
      <c r="YP191" s="106"/>
      <c r="YQ191" s="106"/>
      <c r="YR191" s="106"/>
      <c r="YS191" s="106"/>
      <c r="YT191" s="106"/>
      <c r="YU191" s="106"/>
      <c r="YV191" s="106"/>
      <c r="YW191" s="106"/>
      <c r="YX191" s="106"/>
      <c r="YY191" s="106"/>
      <c r="YZ191" s="106"/>
      <c r="ZA191" s="106"/>
      <c r="ZB191" s="106"/>
      <c r="ZC191" s="106"/>
      <c r="ZD191" s="106"/>
      <c r="ZE191" s="106"/>
      <c r="ZF191" s="106"/>
      <c r="ZG191" s="106"/>
      <c r="ZH191" s="106"/>
      <c r="ZI191" s="106"/>
      <c r="ZJ191" s="106"/>
      <c r="ZK191" s="106"/>
      <c r="ZL191" s="106"/>
      <c r="ZM191" s="106"/>
      <c r="ZN191" s="106"/>
      <c r="ZO191" s="106"/>
      <c r="ZP191" s="106"/>
      <c r="ZQ191" s="106"/>
      <c r="ZR191" s="106"/>
      <c r="ZS191" s="106"/>
      <c r="ZT191" s="106"/>
      <c r="ZU191" s="106"/>
      <c r="ZV191" s="106"/>
      <c r="ZW191" s="106"/>
      <c r="ZX191" s="106"/>
      <c r="ZY191" s="106"/>
      <c r="ZZ191" s="106"/>
      <c r="AAA191" s="106"/>
      <c r="AAB191" s="106"/>
      <c r="AAC191" s="106"/>
      <c r="AAD191" s="106"/>
      <c r="AAE191" s="106"/>
      <c r="AAF191" s="106"/>
      <c r="AAG191" s="106"/>
      <c r="AAH191" s="106"/>
      <c r="AAI191" s="106"/>
      <c r="AAJ191" s="106"/>
      <c r="AAK191" s="106"/>
      <c r="AAL191" s="106"/>
      <c r="AAM191" s="106"/>
      <c r="AAN191" s="106"/>
      <c r="AAO191" s="106"/>
      <c r="AAP191" s="106"/>
      <c r="AAQ191" s="106"/>
      <c r="AAR191" s="106"/>
      <c r="AAS191" s="106"/>
      <c r="AAT191" s="106"/>
      <c r="AAU191" s="106"/>
      <c r="AAV191" s="106"/>
      <c r="AAW191" s="106"/>
      <c r="AAX191" s="106"/>
      <c r="AAY191" s="106"/>
      <c r="AAZ191" s="106"/>
      <c r="ABA191" s="106"/>
      <c r="ABB191" s="106"/>
      <c r="ABC191" s="106"/>
      <c r="ABD191" s="106"/>
      <c r="ABE191" s="106"/>
      <c r="ABF191" s="106"/>
      <c r="ABG191" s="106"/>
      <c r="ABH191" s="106"/>
      <c r="ABI191" s="106"/>
      <c r="ABJ191" s="106"/>
      <c r="ABK191" s="106"/>
      <c r="ABL191" s="106"/>
      <c r="ABM191" s="106"/>
      <c r="ABN191" s="106"/>
      <c r="ABO191" s="106"/>
      <c r="ABP191" s="106"/>
      <c r="ABQ191" s="106"/>
      <c r="ABR191" s="106"/>
      <c r="ABS191" s="106"/>
      <c r="ABT191" s="106"/>
      <c r="ABU191" s="106"/>
      <c r="ABV191" s="106"/>
      <c r="ABW191" s="106"/>
      <c r="ABX191" s="106"/>
      <c r="ABY191" s="106"/>
      <c r="ABZ191" s="106"/>
      <c r="ACA191" s="106"/>
      <c r="ACB191" s="106"/>
      <c r="ACC191" s="106"/>
      <c r="ACD191" s="106"/>
      <c r="ACE191" s="106"/>
      <c r="ACF191" s="106"/>
      <c r="ACG191" s="106"/>
      <c r="ACH191" s="106"/>
      <c r="ACI191" s="106"/>
      <c r="ACJ191" s="106"/>
      <c r="ACK191" s="106"/>
      <c r="ACL191" s="106"/>
      <c r="ACM191" s="106"/>
      <c r="ACN191" s="106"/>
      <c r="ACO191" s="106"/>
      <c r="ACP191" s="106"/>
      <c r="ACQ191" s="106"/>
      <c r="ACR191" s="106"/>
      <c r="ACS191" s="106"/>
      <c r="ACT191" s="106"/>
      <c r="ACU191" s="106"/>
      <c r="ACV191" s="106"/>
      <c r="ACW191" s="106"/>
      <c r="ACX191" s="106"/>
      <c r="ACY191" s="106"/>
      <c r="ACZ191" s="106"/>
      <c r="ADA191" s="106"/>
      <c r="ADB191" s="106"/>
      <c r="ADC191" s="106"/>
      <c r="ADD191" s="106"/>
      <c r="ADE191" s="106"/>
      <c r="ADF191" s="106"/>
      <c r="ADG191" s="106"/>
      <c r="ADH191" s="106"/>
      <c r="ADI191" s="106"/>
      <c r="ADJ191" s="106"/>
      <c r="ADK191" s="106"/>
      <c r="ADL191" s="106"/>
      <c r="ADM191" s="106"/>
      <c r="ADN191" s="106"/>
      <c r="ADO191" s="106"/>
      <c r="ADP191" s="106"/>
      <c r="ADQ191" s="106"/>
      <c r="ADR191" s="106"/>
      <c r="ADS191" s="106"/>
      <c r="ADT191" s="106"/>
      <c r="ADU191" s="106"/>
      <c r="ADV191" s="106"/>
      <c r="ADW191" s="106"/>
      <c r="ADX191" s="106"/>
      <c r="ADY191" s="106"/>
      <c r="ADZ191" s="106"/>
      <c r="AEA191" s="106"/>
      <c r="AEB191" s="106"/>
      <c r="AEC191" s="106"/>
      <c r="AED191" s="106"/>
      <c r="AEE191" s="106"/>
      <c r="AEF191" s="106"/>
      <c r="AEG191" s="106"/>
      <c r="AEH191" s="106"/>
      <c r="AEI191" s="106"/>
      <c r="AEJ191" s="106"/>
      <c r="AEK191" s="106"/>
      <c r="AEL191" s="106"/>
      <c r="AEM191" s="106"/>
      <c r="AEN191" s="106"/>
      <c r="AEO191" s="106"/>
      <c r="AEP191" s="106"/>
      <c r="AEQ191" s="106"/>
      <c r="AER191" s="106"/>
      <c r="AES191" s="106"/>
      <c r="AET191" s="106"/>
      <c r="AEU191" s="106"/>
      <c r="AEV191" s="106"/>
      <c r="AEW191" s="106"/>
      <c r="AEX191" s="106"/>
      <c r="AEY191" s="106"/>
      <c r="AEZ191" s="106"/>
      <c r="AFA191" s="106"/>
      <c r="AFB191" s="106"/>
      <c r="AFC191" s="106"/>
      <c r="AFD191" s="106"/>
      <c r="AFE191" s="106"/>
      <c r="AFF191" s="106"/>
      <c r="AFG191" s="106"/>
      <c r="AFH191" s="106"/>
      <c r="AFI191" s="106"/>
      <c r="AFJ191" s="106"/>
      <c r="AFK191" s="106"/>
      <c r="AFL191" s="106"/>
      <c r="AFM191" s="106"/>
      <c r="AFN191" s="106"/>
      <c r="AFO191" s="106"/>
      <c r="AFP191" s="106"/>
      <c r="AFQ191" s="106"/>
      <c r="AFR191" s="106"/>
      <c r="AFS191" s="106"/>
      <c r="AFT191" s="106"/>
      <c r="AFU191" s="106"/>
      <c r="AFV191" s="106"/>
      <c r="AFW191" s="106"/>
      <c r="AFX191" s="106"/>
      <c r="AFY191" s="106"/>
      <c r="AFZ191" s="106"/>
      <c r="AGA191" s="106"/>
      <c r="AGB191" s="106"/>
      <c r="AGC191" s="106"/>
      <c r="AGD191" s="106"/>
      <c r="AGE191" s="106"/>
      <c r="AGF191" s="106"/>
      <c r="AGG191" s="106"/>
      <c r="AGH191" s="106"/>
      <c r="AGI191" s="106"/>
      <c r="AGJ191" s="106"/>
      <c r="AGK191" s="106"/>
      <c r="AGL191" s="106"/>
      <c r="AGM191" s="106"/>
      <c r="AGN191" s="106"/>
      <c r="AGO191" s="106"/>
      <c r="AGP191" s="106"/>
      <c r="AGQ191" s="106"/>
      <c r="AGR191" s="106"/>
      <c r="AGS191" s="106"/>
      <c r="AGT191" s="106"/>
      <c r="AGU191" s="106"/>
      <c r="AGV191" s="106"/>
      <c r="AGW191" s="106"/>
      <c r="AGX191" s="106"/>
      <c r="AGY191" s="106"/>
      <c r="AGZ191" s="106"/>
      <c r="AHA191" s="106"/>
      <c r="AHB191" s="106"/>
      <c r="AHC191" s="106"/>
      <c r="AHD191" s="106"/>
      <c r="AHE191" s="106"/>
      <c r="AHF191" s="106"/>
      <c r="AHG191" s="106"/>
      <c r="AHH191" s="106"/>
      <c r="AHI191" s="106"/>
      <c r="AHJ191" s="106"/>
      <c r="AHK191" s="106"/>
      <c r="AHL191" s="106"/>
      <c r="AHM191" s="106"/>
      <c r="AHN191" s="106"/>
      <c r="AHO191" s="106"/>
      <c r="AHP191" s="106"/>
      <c r="AHQ191" s="106"/>
      <c r="AHR191" s="106"/>
      <c r="AHS191" s="106"/>
      <c r="AHT191" s="106"/>
      <c r="AHU191" s="106"/>
      <c r="AHV191" s="106"/>
      <c r="AHW191" s="106"/>
      <c r="AHX191" s="106"/>
      <c r="AHY191" s="106"/>
      <c r="AHZ191" s="106"/>
      <c r="AIA191" s="106"/>
      <c r="AIB191" s="106"/>
      <c r="AIC191" s="106"/>
      <c r="AID191" s="106"/>
      <c r="AIE191" s="106"/>
      <c r="AIF191" s="106"/>
      <c r="AIG191" s="106"/>
      <c r="AIH191" s="106"/>
      <c r="AII191" s="106"/>
      <c r="AIJ191" s="106"/>
      <c r="AIK191" s="106"/>
      <c r="AIL191" s="106"/>
      <c r="AIM191" s="106"/>
      <c r="AIN191" s="106"/>
    </row>
    <row r="192" spans="1:924" ht="18.75" customHeight="1" x14ac:dyDescent="0.3">
      <c r="A192" s="145">
        <v>270</v>
      </c>
      <c r="B192" s="100">
        <v>353826080155675</v>
      </c>
      <c r="C192" s="101" t="s">
        <v>245</v>
      </c>
      <c r="D192" s="101" t="s">
        <v>281</v>
      </c>
      <c r="E192" s="101" t="s">
        <v>36</v>
      </c>
      <c r="F192" s="101" t="s">
        <v>36</v>
      </c>
      <c r="G192" s="101">
        <f t="shared" si="15"/>
        <v>1</v>
      </c>
      <c r="H192" s="128">
        <f>SUM(G192:G201)/COUNT(G192:G201)</f>
        <v>0.8</v>
      </c>
      <c r="I192" s="101" t="s">
        <v>10</v>
      </c>
      <c r="J192" s="101">
        <f t="shared" si="13"/>
        <v>0</v>
      </c>
      <c r="K192" s="128">
        <f>SUM(J192:J201)/COUNT(J192:J201)</f>
        <v>0.5</v>
      </c>
      <c r="L192" s="102" t="s">
        <v>36</v>
      </c>
      <c r="M192" s="101" t="s">
        <v>36</v>
      </c>
      <c r="N192" s="101">
        <f t="shared" si="14"/>
        <v>1</v>
      </c>
      <c r="O192" s="128">
        <f>SUM(N192:N201)/COUNT(N192:N201)</f>
        <v>0.9</v>
      </c>
      <c r="P192" s="101" t="s">
        <v>282</v>
      </c>
      <c r="Q192" s="101"/>
      <c r="R192" s="101"/>
      <c r="S192" s="105"/>
      <c r="T192" s="105"/>
      <c r="U192" s="105"/>
      <c r="V192" s="105"/>
      <c r="W192" s="105"/>
    </row>
    <row r="193" spans="1:924" ht="18.75" customHeight="1" x14ac:dyDescent="0.3">
      <c r="A193" s="145"/>
      <c r="B193" s="100">
        <v>353826085453349</v>
      </c>
      <c r="C193" s="101" t="s">
        <v>245</v>
      </c>
      <c r="D193" s="101" t="s">
        <v>281</v>
      </c>
      <c r="E193" s="101" t="s">
        <v>36</v>
      </c>
      <c r="F193" s="101" t="s">
        <v>36</v>
      </c>
      <c r="G193" s="101">
        <f t="shared" si="15"/>
        <v>1</v>
      </c>
      <c r="H193" s="128"/>
      <c r="I193" s="101" t="s">
        <v>15</v>
      </c>
      <c r="J193" s="101">
        <f t="shared" si="13"/>
        <v>0</v>
      </c>
      <c r="K193" s="128"/>
      <c r="L193" s="102" t="s">
        <v>36</v>
      </c>
      <c r="M193" s="101" t="s">
        <v>36</v>
      </c>
      <c r="N193" s="101">
        <f t="shared" si="14"/>
        <v>1</v>
      </c>
      <c r="O193" s="128"/>
      <c r="P193" s="101" t="s">
        <v>283</v>
      </c>
      <c r="Q193" s="101"/>
      <c r="R193" s="101"/>
      <c r="S193" s="105"/>
      <c r="T193" s="105"/>
      <c r="U193" s="105"/>
      <c r="V193" s="105"/>
      <c r="W193" s="105"/>
    </row>
    <row r="194" spans="1:924" ht="18.75" customHeight="1" x14ac:dyDescent="0.3">
      <c r="A194" s="145"/>
      <c r="B194" s="100">
        <v>359463084697710</v>
      </c>
      <c r="C194" s="101" t="s">
        <v>245</v>
      </c>
      <c r="D194" s="101" t="s">
        <v>281</v>
      </c>
      <c r="E194" s="101" t="s">
        <v>36</v>
      </c>
      <c r="F194" s="101" t="s">
        <v>15</v>
      </c>
      <c r="G194" s="101">
        <f t="shared" si="15"/>
        <v>0</v>
      </c>
      <c r="H194" s="128"/>
      <c r="I194" s="101" t="s">
        <v>15</v>
      </c>
      <c r="J194" s="101">
        <f t="shared" si="13"/>
        <v>1</v>
      </c>
      <c r="K194" s="128"/>
      <c r="L194" s="102" t="s">
        <v>15</v>
      </c>
      <c r="M194" s="101" t="s">
        <v>36</v>
      </c>
      <c r="N194" s="101">
        <f t="shared" si="14"/>
        <v>0</v>
      </c>
      <c r="O194" s="128"/>
      <c r="P194" s="101" t="s">
        <v>284</v>
      </c>
      <c r="Q194" s="101"/>
      <c r="R194" s="101"/>
      <c r="S194" s="105"/>
      <c r="T194" s="105"/>
      <c r="U194" s="105"/>
      <c r="V194" s="105"/>
      <c r="W194" s="105"/>
    </row>
    <row r="195" spans="1:924" ht="18.75" customHeight="1" x14ac:dyDescent="0.3">
      <c r="A195" s="145"/>
      <c r="B195" s="100">
        <v>355343084110340</v>
      </c>
      <c r="C195" s="101" t="s">
        <v>245</v>
      </c>
      <c r="D195" s="101" t="s">
        <v>281</v>
      </c>
      <c r="E195" s="101" t="s">
        <v>36</v>
      </c>
      <c r="F195" s="101" t="s">
        <v>36</v>
      </c>
      <c r="G195" s="101">
        <f t="shared" si="15"/>
        <v>1</v>
      </c>
      <c r="H195" s="128"/>
      <c r="I195" s="101" t="s">
        <v>36</v>
      </c>
      <c r="J195" s="101">
        <f t="shared" si="13"/>
        <v>1</v>
      </c>
      <c r="K195" s="128"/>
      <c r="L195" s="102" t="s">
        <v>36</v>
      </c>
      <c r="M195" s="101" t="s">
        <v>36</v>
      </c>
      <c r="N195" s="101">
        <f t="shared" si="14"/>
        <v>1</v>
      </c>
      <c r="O195" s="128"/>
      <c r="P195" s="101" t="s">
        <v>285</v>
      </c>
      <c r="Q195" s="101"/>
      <c r="R195" s="101"/>
      <c r="S195" s="105"/>
      <c r="T195" s="105"/>
      <c r="U195" s="105"/>
      <c r="V195" s="105"/>
      <c r="W195" s="105"/>
    </row>
    <row r="196" spans="1:924" ht="18.75" customHeight="1" x14ac:dyDescent="0.3">
      <c r="A196" s="145"/>
      <c r="B196" s="100">
        <v>355340084640342</v>
      </c>
      <c r="C196" s="101" t="s">
        <v>245</v>
      </c>
      <c r="D196" s="101" t="s">
        <v>281</v>
      </c>
      <c r="E196" s="101" t="s">
        <v>36</v>
      </c>
      <c r="F196" s="101" t="s">
        <v>36</v>
      </c>
      <c r="G196" s="101">
        <f t="shared" si="15"/>
        <v>1</v>
      </c>
      <c r="H196" s="128"/>
      <c r="I196" s="101" t="s">
        <v>36</v>
      </c>
      <c r="J196" s="101">
        <f t="shared" si="13"/>
        <v>1</v>
      </c>
      <c r="K196" s="128"/>
      <c r="L196" s="102" t="s">
        <v>36</v>
      </c>
      <c r="M196" s="101" t="s">
        <v>36</v>
      </c>
      <c r="N196" s="101">
        <f t="shared" si="14"/>
        <v>1</v>
      </c>
      <c r="O196" s="128"/>
      <c r="P196" s="101" t="s">
        <v>286</v>
      </c>
      <c r="Q196" s="101"/>
      <c r="R196" s="101"/>
      <c r="S196" s="105"/>
      <c r="T196" s="105"/>
      <c r="U196" s="105"/>
      <c r="V196" s="105"/>
      <c r="W196" s="105"/>
    </row>
    <row r="197" spans="1:924" ht="18.75" customHeight="1" x14ac:dyDescent="0.3">
      <c r="A197" s="145"/>
      <c r="B197" s="100">
        <v>353824084721014</v>
      </c>
      <c r="C197" s="101" t="s">
        <v>245</v>
      </c>
      <c r="D197" s="101" t="s">
        <v>281</v>
      </c>
      <c r="E197" s="101" t="s">
        <v>36</v>
      </c>
      <c r="F197" s="101" t="s">
        <v>36</v>
      </c>
      <c r="G197" s="101">
        <f t="shared" si="15"/>
        <v>1</v>
      </c>
      <c r="H197" s="128"/>
      <c r="I197" s="101" t="s">
        <v>15</v>
      </c>
      <c r="J197" s="101">
        <f t="shared" si="13"/>
        <v>0</v>
      </c>
      <c r="K197" s="128"/>
      <c r="L197" s="102" t="s">
        <v>36</v>
      </c>
      <c r="M197" s="101" t="s">
        <v>36</v>
      </c>
      <c r="N197" s="101">
        <f t="shared" si="14"/>
        <v>1</v>
      </c>
      <c r="O197" s="128"/>
      <c r="P197" s="101" t="s">
        <v>287</v>
      </c>
      <c r="Q197" s="101"/>
      <c r="R197" s="101"/>
      <c r="S197" s="105"/>
      <c r="T197" s="105"/>
      <c r="U197" s="105"/>
      <c r="V197" s="105"/>
      <c r="W197" s="105"/>
    </row>
    <row r="198" spans="1:924" ht="18.75" customHeight="1" x14ac:dyDescent="0.3">
      <c r="A198" s="145"/>
      <c r="B198" s="100">
        <v>355344088136018</v>
      </c>
      <c r="C198" s="101" t="s">
        <v>245</v>
      </c>
      <c r="D198" s="101" t="s">
        <v>281</v>
      </c>
      <c r="E198" s="101" t="s">
        <v>36</v>
      </c>
      <c r="F198" s="101" t="s">
        <v>36</v>
      </c>
      <c r="G198" s="101">
        <f t="shared" si="15"/>
        <v>1</v>
      </c>
      <c r="H198" s="128"/>
      <c r="I198" s="101" t="s">
        <v>12</v>
      </c>
      <c r="J198" s="101">
        <f t="shared" si="13"/>
        <v>0</v>
      </c>
      <c r="K198" s="128"/>
      <c r="L198" s="102" t="s">
        <v>36</v>
      </c>
      <c r="M198" s="101" t="s">
        <v>36</v>
      </c>
      <c r="N198" s="101">
        <f t="shared" si="14"/>
        <v>1</v>
      </c>
      <c r="O198" s="128"/>
      <c r="P198" s="101" t="s">
        <v>288</v>
      </c>
      <c r="Q198" s="101"/>
      <c r="R198" s="101"/>
      <c r="S198" s="105"/>
      <c r="T198" s="105"/>
      <c r="U198" s="105"/>
      <c r="V198" s="105"/>
      <c r="W198" s="105"/>
    </row>
    <row r="199" spans="1:924" ht="18.75" customHeight="1" x14ac:dyDescent="0.3">
      <c r="A199" s="145"/>
      <c r="B199" s="100">
        <v>355829086096438</v>
      </c>
      <c r="C199" s="101" t="s">
        <v>245</v>
      </c>
      <c r="D199" s="101" t="s">
        <v>281</v>
      </c>
      <c r="E199" s="101" t="s">
        <v>36</v>
      </c>
      <c r="F199" s="101" t="s">
        <v>36</v>
      </c>
      <c r="G199" s="101">
        <f t="shared" si="15"/>
        <v>1</v>
      </c>
      <c r="H199" s="128"/>
      <c r="I199" s="101" t="s">
        <v>36</v>
      </c>
      <c r="J199" s="101">
        <f t="shared" si="13"/>
        <v>1</v>
      </c>
      <c r="K199" s="128"/>
      <c r="L199" s="102" t="s">
        <v>36</v>
      </c>
      <c r="M199" s="101" t="s">
        <v>36</v>
      </c>
      <c r="N199" s="101">
        <f t="shared" si="14"/>
        <v>1</v>
      </c>
      <c r="O199" s="128"/>
      <c r="P199" s="101" t="s">
        <v>289</v>
      </c>
      <c r="Q199" s="101"/>
      <c r="R199" s="101"/>
      <c r="S199" s="105"/>
      <c r="T199" s="105"/>
      <c r="U199" s="105"/>
      <c r="V199" s="105"/>
      <c r="W199" s="105"/>
    </row>
    <row r="200" spans="1:924" ht="18.75" customHeight="1" x14ac:dyDescent="0.3">
      <c r="A200" s="145"/>
      <c r="B200" s="100">
        <v>359465088302411</v>
      </c>
      <c r="C200" s="101" t="s">
        <v>245</v>
      </c>
      <c r="D200" s="101" t="s">
        <v>281</v>
      </c>
      <c r="E200" s="101" t="s">
        <v>36</v>
      </c>
      <c r="F200" s="101" t="s">
        <v>33</v>
      </c>
      <c r="G200" s="101">
        <f t="shared" si="15"/>
        <v>0</v>
      </c>
      <c r="H200" s="128"/>
      <c r="I200" s="101" t="s">
        <v>15</v>
      </c>
      <c r="J200" s="101">
        <f t="shared" si="13"/>
        <v>0</v>
      </c>
      <c r="K200" s="128"/>
      <c r="L200" s="103" t="s">
        <v>36</v>
      </c>
      <c r="M200" s="101" t="s">
        <v>36</v>
      </c>
      <c r="N200" s="101">
        <f t="shared" si="14"/>
        <v>1</v>
      </c>
      <c r="O200" s="128"/>
      <c r="P200" s="101" t="s">
        <v>157</v>
      </c>
      <c r="Q200" s="101"/>
      <c r="R200" s="101"/>
      <c r="S200" s="105"/>
      <c r="T200" s="105"/>
      <c r="U200" s="105"/>
      <c r="V200" s="105"/>
      <c r="W200" s="105"/>
    </row>
    <row r="201" spans="1:924" ht="18.75" customHeight="1" x14ac:dyDescent="0.3">
      <c r="A201" s="145"/>
      <c r="B201" s="100">
        <v>359127078267737</v>
      </c>
      <c r="C201" s="101" t="s">
        <v>245</v>
      </c>
      <c r="D201" s="101" t="s">
        <v>281</v>
      </c>
      <c r="E201" s="101" t="s">
        <v>36</v>
      </c>
      <c r="F201" s="101" t="s">
        <v>36</v>
      </c>
      <c r="G201" s="101">
        <f t="shared" si="15"/>
        <v>1</v>
      </c>
      <c r="H201" s="128"/>
      <c r="I201" s="101" t="s">
        <v>36</v>
      </c>
      <c r="J201" s="101">
        <f t="shared" si="13"/>
        <v>1</v>
      </c>
      <c r="K201" s="128"/>
      <c r="L201" s="102" t="s">
        <v>36</v>
      </c>
      <c r="M201" s="101" t="s">
        <v>36</v>
      </c>
      <c r="N201" s="101">
        <f t="shared" si="14"/>
        <v>1</v>
      </c>
      <c r="O201" s="128"/>
      <c r="P201" s="101" t="s">
        <v>290</v>
      </c>
      <c r="Q201" s="101"/>
      <c r="R201" s="101"/>
      <c r="S201" s="105"/>
      <c r="T201" s="105"/>
      <c r="U201" s="105"/>
      <c r="V201" s="105"/>
      <c r="W201" s="105"/>
    </row>
    <row r="202" spans="1:924" s="86" customFormat="1" ht="18.75" customHeight="1" x14ac:dyDescent="0.3">
      <c r="A202" s="127">
        <v>117</v>
      </c>
      <c r="B202" s="100">
        <v>359169070871710</v>
      </c>
      <c r="C202" s="101" t="s">
        <v>245</v>
      </c>
      <c r="D202" s="101" t="s">
        <v>281</v>
      </c>
      <c r="E202" s="101" t="s">
        <v>15</v>
      </c>
      <c r="F202" s="102" t="s">
        <v>15</v>
      </c>
      <c r="G202" s="101">
        <f t="shared" si="15"/>
        <v>1</v>
      </c>
      <c r="H202" s="128">
        <f>SUM(G202:G211)/COUNT(G202:G211)</f>
        <v>0.3</v>
      </c>
      <c r="I202" s="101" t="s">
        <v>36</v>
      </c>
      <c r="J202" s="101">
        <f t="shared" ref="J202:J211" si="16">IF(F202=I202,1,0)</f>
        <v>0</v>
      </c>
      <c r="K202" s="128">
        <f>SUM(J202:J211)/COUNT(J202:J211)</f>
        <v>0.5</v>
      </c>
      <c r="L202" s="102" t="s">
        <v>15</v>
      </c>
      <c r="M202" s="101" t="s">
        <v>36</v>
      </c>
      <c r="N202" s="101">
        <f t="shared" si="14"/>
        <v>0</v>
      </c>
      <c r="O202" s="128">
        <f>SUM(N202:N211)/COUNT(N202:N211)</f>
        <v>0.7</v>
      </c>
      <c r="P202" s="101"/>
      <c r="Q202" s="101"/>
      <c r="R202" s="101" t="s">
        <v>486</v>
      </c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  <c r="CE202" s="107"/>
      <c r="CF202" s="107"/>
      <c r="CG202" s="107"/>
      <c r="CH202" s="107"/>
      <c r="CI202" s="107"/>
      <c r="CJ202" s="107"/>
      <c r="CK202" s="107"/>
      <c r="CL202" s="107"/>
      <c r="CM202" s="107"/>
      <c r="CN202" s="107"/>
      <c r="CO202" s="107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7"/>
      <c r="DB202" s="107"/>
      <c r="DC202" s="107"/>
      <c r="DD202" s="107"/>
      <c r="DE202" s="107"/>
      <c r="DF202" s="107"/>
      <c r="DG202" s="107"/>
      <c r="DH202" s="107"/>
      <c r="DI202" s="107"/>
      <c r="DJ202" s="107"/>
      <c r="DK202" s="107"/>
      <c r="DL202" s="107"/>
      <c r="DM202" s="107"/>
      <c r="DN202" s="107"/>
      <c r="DO202" s="107"/>
      <c r="DP202" s="107"/>
      <c r="DQ202" s="107"/>
      <c r="DR202" s="107"/>
      <c r="DS202" s="107"/>
      <c r="DT202" s="107"/>
      <c r="DU202" s="107"/>
      <c r="DV202" s="107"/>
      <c r="DW202" s="107"/>
      <c r="DX202" s="107"/>
      <c r="DY202" s="107"/>
      <c r="DZ202" s="107"/>
      <c r="EA202" s="107"/>
      <c r="EB202" s="107"/>
      <c r="EC202" s="107"/>
      <c r="ED202" s="107"/>
      <c r="EE202" s="107"/>
      <c r="EF202" s="107"/>
      <c r="EG202" s="107"/>
      <c r="EH202" s="107"/>
      <c r="EI202" s="107"/>
      <c r="EJ202" s="107"/>
      <c r="EK202" s="107"/>
      <c r="EL202" s="107"/>
      <c r="EM202" s="107"/>
      <c r="EN202" s="107"/>
      <c r="EO202" s="107"/>
      <c r="EP202" s="107"/>
      <c r="EQ202" s="107"/>
      <c r="ER202" s="107"/>
      <c r="ES202" s="107"/>
      <c r="ET202" s="107"/>
      <c r="EU202" s="107"/>
      <c r="EV202" s="107"/>
      <c r="EW202" s="107"/>
      <c r="EX202" s="107"/>
      <c r="EY202" s="107"/>
      <c r="EZ202" s="107"/>
      <c r="FA202" s="107"/>
      <c r="FB202" s="107"/>
      <c r="FC202" s="107"/>
      <c r="FD202" s="107"/>
      <c r="FE202" s="107"/>
      <c r="FF202" s="107"/>
      <c r="FG202" s="107"/>
      <c r="FH202" s="107"/>
      <c r="FI202" s="107"/>
      <c r="FJ202" s="107"/>
      <c r="FK202" s="107"/>
      <c r="FL202" s="107"/>
      <c r="FM202" s="107"/>
      <c r="FN202" s="107"/>
      <c r="FO202" s="107"/>
      <c r="FP202" s="107"/>
      <c r="FQ202" s="107"/>
      <c r="FR202" s="107"/>
      <c r="FS202" s="107"/>
      <c r="FT202" s="107"/>
      <c r="FU202" s="107"/>
      <c r="FV202" s="107"/>
      <c r="FW202" s="107"/>
      <c r="FX202" s="107"/>
      <c r="FY202" s="107"/>
      <c r="FZ202" s="107"/>
      <c r="GA202" s="107"/>
      <c r="GB202" s="107"/>
      <c r="GC202" s="107"/>
      <c r="GD202" s="107"/>
      <c r="GE202" s="107"/>
      <c r="GF202" s="107"/>
      <c r="GG202" s="107"/>
      <c r="GH202" s="107"/>
      <c r="GI202" s="107"/>
      <c r="GJ202" s="107"/>
      <c r="GK202" s="107"/>
      <c r="GL202" s="107"/>
      <c r="GM202" s="107"/>
      <c r="GN202" s="107"/>
      <c r="GO202" s="107"/>
      <c r="GP202" s="107"/>
      <c r="GQ202" s="107"/>
      <c r="GR202" s="107"/>
      <c r="GS202" s="107"/>
      <c r="GT202" s="107"/>
      <c r="GU202" s="107"/>
      <c r="GV202" s="107"/>
      <c r="GW202" s="107"/>
      <c r="GX202" s="107"/>
      <c r="GY202" s="107"/>
      <c r="GZ202" s="107"/>
      <c r="HA202" s="107"/>
      <c r="HB202" s="107"/>
      <c r="HC202" s="107"/>
      <c r="HD202" s="107"/>
      <c r="HE202" s="107"/>
      <c r="HF202" s="107"/>
      <c r="HG202" s="107"/>
      <c r="HH202" s="107"/>
      <c r="HI202" s="107"/>
      <c r="HJ202" s="107"/>
      <c r="HK202" s="107"/>
      <c r="HL202" s="107"/>
      <c r="HM202" s="107"/>
      <c r="HN202" s="107"/>
      <c r="HO202" s="107"/>
      <c r="HP202" s="107"/>
      <c r="HQ202" s="107"/>
      <c r="HR202" s="107"/>
      <c r="HS202" s="107"/>
      <c r="HT202" s="107"/>
      <c r="HU202" s="107"/>
      <c r="HV202" s="107"/>
      <c r="HW202" s="107"/>
      <c r="HX202" s="107"/>
      <c r="HY202" s="107"/>
      <c r="HZ202" s="107"/>
      <c r="IA202" s="107"/>
      <c r="IB202" s="107"/>
      <c r="IC202" s="107"/>
      <c r="ID202" s="107"/>
      <c r="IE202" s="107"/>
      <c r="IF202" s="107"/>
      <c r="IG202" s="107"/>
      <c r="IH202" s="107"/>
      <c r="II202" s="107"/>
      <c r="IJ202" s="107"/>
      <c r="IK202" s="107"/>
      <c r="IL202" s="107"/>
      <c r="IM202" s="107"/>
      <c r="IN202" s="107"/>
      <c r="IO202" s="107"/>
      <c r="IP202" s="107"/>
      <c r="IQ202" s="107"/>
      <c r="IR202" s="107"/>
      <c r="IS202" s="107"/>
      <c r="IT202" s="107"/>
      <c r="IU202" s="107"/>
      <c r="IV202" s="107"/>
      <c r="IW202" s="107"/>
      <c r="IX202" s="107"/>
      <c r="IY202" s="107"/>
      <c r="IZ202" s="107"/>
      <c r="JA202" s="107"/>
      <c r="JB202" s="107"/>
      <c r="JC202" s="107"/>
      <c r="JD202" s="107"/>
      <c r="JE202" s="107"/>
      <c r="JF202" s="107"/>
      <c r="JG202" s="107"/>
      <c r="JH202" s="107"/>
      <c r="JI202" s="107"/>
      <c r="JJ202" s="107"/>
      <c r="JK202" s="107"/>
      <c r="JL202" s="107"/>
      <c r="JM202" s="107"/>
      <c r="JN202" s="107"/>
      <c r="JO202" s="107"/>
      <c r="JP202" s="107"/>
      <c r="JQ202" s="107"/>
      <c r="JR202" s="107"/>
      <c r="JS202" s="107"/>
      <c r="JT202" s="107"/>
      <c r="JU202" s="107"/>
      <c r="JV202" s="107"/>
      <c r="JW202" s="107"/>
      <c r="JX202" s="107"/>
      <c r="JY202" s="107"/>
      <c r="JZ202" s="107"/>
      <c r="KA202" s="107"/>
      <c r="KB202" s="107"/>
      <c r="KC202" s="107"/>
      <c r="KD202" s="107"/>
      <c r="KE202" s="107"/>
      <c r="KF202" s="107"/>
      <c r="KG202" s="107"/>
      <c r="KH202" s="107"/>
      <c r="KI202" s="107"/>
      <c r="KJ202" s="107"/>
      <c r="KK202" s="107"/>
      <c r="KL202" s="107"/>
      <c r="KM202" s="107"/>
      <c r="KN202" s="107"/>
      <c r="KO202" s="107"/>
      <c r="KP202" s="107"/>
      <c r="KQ202" s="107"/>
      <c r="KR202" s="107"/>
      <c r="KS202" s="107"/>
      <c r="KT202" s="107"/>
      <c r="KU202" s="107"/>
      <c r="KV202" s="107"/>
      <c r="KW202" s="107"/>
      <c r="KX202" s="107"/>
      <c r="KY202" s="107"/>
      <c r="KZ202" s="107"/>
      <c r="LA202" s="107"/>
      <c r="LB202" s="107"/>
      <c r="LC202" s="107"/>
      <c r="LD202" s="107"/>
      <c r="LE202" s="107"/>
      <c r="LF202" s="107"/>
      <c r="LG202" s="107"/>
      <c r="LH202" s="107"/>
      <c r="LI202" s="107"/>
      <c r="LJ202" s="107"/>
      <c r="LK202" s="107"/>
      <c r="LL202" s="107"/>
      <c r="LM202" s="107"/>
      <c r="LN202" s="107"/>
      <c r="LO202" s="107"/>
      <c r="LP202" s="107"/>
      <c r="LQ202" s="107"/>
      <c r="LR202" s="107"/>
      <c r="LS202" s="107"/>
      <c r="LT202" s="107"/>
      <c r="LU202" s="107"/>
      <c r="LV202" s="107"/>
      <c r="LW202" s="107"/>
      <c r="LX202" s="107"/>
      <c r="LY202" s="107"/>
      <c r="LZ202" s="107"/>
      <c r="MA202" s="107"/>
      <c r="MB202" s="107"/>
      <c r="MC202" s="107"/>
      <c r="MD202" s="107"/>
      <c r="ME202" s="107"/>
      <c r="MF202" s="107"/>
      <c r="MG202" s="107"/>
      <c r="MH202" s="107"/>
      <c r="MI202" s="107"/>
      <c r="MJ202" s="107"/>
      <c r="MK202" s="107"/>
      <c r="ML202" s="107"/>
      <c r="MM202" s="107"/>
      <c r="MN202" s="107"/>
      <c r="MO202" s="107"/>
      <c r="MP202" s="107"/>
      <c r="MQ202" s="107"/>
      <c r="MR202" s="107"/>
      <c r="MS202" s="107"/>
      <c r="MT202" s="107"/>
      <c r="MU202" s="107"/>
      <c r="MV202" s="107"/>
      <c r="MW202" s="107"/>
      <c r="MX202" s="107"/>
      <c r="MY202" s="107"/>
      <c r="MZ202" s="107"/>
      <c r="NA202" s="107"/>
      <c r="NB202" s="107"/>
      <c r="NC202" s="107"/>
      <c r="ND202" s="107"/>
      <c r="NE202" s="107"/>
      <c r="NF202" s="107"/>
      <c r="NG202" s="107"/>
      <c r="NH202" s="107"/>
      <c r="NI202" s="107"/>
      <c r="NJ202" s="107"/>
      <c r="NK202" s="107"/>
      <c r="NL202" s="107"/>
      <c r="NM202" s="107"/>
      <c r="NN202" s="107"/>
      <c r="NO202" s="107"/>
      <c r="NP202" s="107"/>
      <c r="NQ202" s="107"/>
      <c r="NR202" s="107"/>
      <c r="NS202" s="107"/>
      <c r="NT202" s="107"/>
      <c r="NU202" s="107"/>
      <c r="NV202" s="107"/>
      <c r="NW202" s="107"/>
      <c r="NX202" s="107"/>
      <c r="NY202" s="107"/>
      <c r="NZ202" s="107"/>
      <c r="OA202" s="107"/>
      <c r="OB202" s="107"/>
      <c r="OC202" s="107"/>
      <c r="OD202" s="107"/>
      <c r="OE202" s="107"/>
      <c r="OF202" s="107"/>
      <c r="OG202" s="107"/>
      <c r="OH202" s="107"/>
      <c r="OI202" s="107"/>
      <c r="OJ202" s="107"/>
      <c r="OK202" s="107"/>
      <c r="OL202" s="107"/>
      <c r="OM202" s="107"/>
      <c r="ON202" s="107"/>
      <c r="OO202" s="107"/>
      <c r="OP202" s="107"/>
      <c r="OQ202" s="107"/>
      <c r="OR202" s="107"/>
      <c r="OS202" s="107"/>
      <c r="OT202" s="107"/>
      <c r="OU202" s="107"/>
      <c r="OV202" s="107"/>
      <c r="OW202" s="107"/>
      <c r="OX202" s="107"/>
      <c r="OY202" s="107"/>
      <c r="OZ202" s="107"/>
      <c r="PA202" s="107"/>
      <c r="PB202" s="107"/>
      <c r="PC202" s="107"/>
      <c r="PD202" s="107"/>
      <c r="PE202" s="107"/>
      <c r="PF202" s="107"/>
      <c r="PG202" s="107"/>
      <c r="PH202" s="107"/>
      <c r="PI202" s="107"/>
      <c r="PJ202" s="107"/>
      <c r="PK202" s="107"/>
      <c r="PL202" s="107"/>
      <c r="PM202" s="107"/>
      <c r="PN202" s="107"/>
      <c r="PO202" s="107"/>
      <c r="PP202" s="107"/>
      <c r="PQ202" s="107"/>
      <c r="PR202" s="107"/>
      <c r="PS202" s="107"/>
      <c r="PT202" s="107"/>
      <c r="PU202" s="107"/>
      <c r="PV202" s="107"/>
      <c r="PW202" s="107"/>
      <c r="PX202" s="107"/>
      <c r="PY202" s="107"/>
      <c r="PZ202" s="107"/>
      <c r="QA202" s="107"/>
      <c r="QB202" s="107"/>
      <c r="QC202" s="107"/>
      <c r="QD202" s="107"/>
      <c r="QE202" s="107"/>
      <c r="QF202" s="107"/>
      <c r="QG202" s="107"/>
      <c r="QH202" s="107"/>
      <c r="QI202" s="107"/>
      <c r="QJ202" s="107"/>
      <c r="QK202" s="107"/>
      <c r="QL202" s="107"/>
      <c r="QM202" s="107"/>
      <c r="QN202" s="107"/>
      <c r="QO202" s="107"/>
      <c r="QP202" s="107"/>
      <c r="QQ202" s="107"/>
      <c r="QR202" s="107"/>
      <c r="QS202" s="107"/>
      <c r="QT202" s="107"/>
      <c r="QU202" s="107"/>
      <c r="QV202" s="107"/>
      <c r="QW202" s="107"/>
      <c r="QX202" s="107"/>
      <c r="QY202" s="107"/>
      <c r="QZ202" s="107"/>
      <c r="RA202" s="107"/>
      <c r="RB202" s="107"/>
      <c r="RC202" s="107"/>
      <c r="RD202" s="107"/>
      <c r="RE202" s="107"/>
      <c r="RF202" s="107"/>
      <c r="RG202" s="107"/>
      <c r="RH202" s="107"/>
      <c r="RI202" s="107"/>
      <c r="RJ202" s="107"/>
      <c r="RK202" s="107"/>
      <c r="RL202" s="107"/>
      <c r="RM202" s="107"/>
      <c r="RN202" s="107"/>
      <c r="RO202" s="107"/>
      <c r="RP202" s="107"/>
      <c r="RQ202" s="107"/>
      <c r="RR202" s="107"/>
      <c r="RS202" s="107"/>
      <c r="RT202" s="107"/>
      <c r="RU202" s="107"/>
      <c r="RV202" s="107"/>
      <c r="RW202" s="107"/>
      <c r="RX202" s="107"/>
      <c r="RY202" s="107"/>
      <c r="RZ202" s="107"/>
      <c r="SA202" s="107"/>
      <c r="SB202" s="107"/>
      <c r="SC202" s="107"/>
      <c r="SD202" s="107"/>
      <c r="SE202" s="107"/>
      <c r="SF202" s="107"/>
      <c r="SG202" s="107"/>
      <c r="SH202" s="107"/>
      <c r="SI202" s="107"/>
      <c r="SJ202" s="107"/>
      <c r="SK202" s="107"/>
      <c r="SL202" s="107"/>
      <c r="SM202" s="107"/>
      <c r="SN202" s="107"/>
      <c r="SO202" s="107"/>
      <c r="SP202" s="107"/>
      <c r="SQ202" s="107"/>
      <c r="SR202" s="107"/>
      <c r="SS202" s="107"/>
      <c r="ST202" s="107"/>
      <c r="SU202" s="107"/>
      <c r="SV202" s="107"/>
      <c r="SW202" s="107"/>
      <c r="SX202" s="107"/>
      <c r="SY202" s="107"/>
      <c r="SZ202" s="107"/>
      <c r="TA202" s="107"/>
      <c r="TB202" s="107"/>
      <c r="TC202" s="107"/>
      <c r="TD202" s="107"/>
      <c r="TE202" s="107"/>
      <c r="TF202" s="107"/>
      <c r="TG202" s="107"/>
      <c r="TH202" s="107"/>
      <c r="TI202" s="107"/>
      <c r="TJ202" s="107"/>
      <c r="TK202" s="107"/>
      <c r="TL202" s="107"/>
      <c r="TM202" s="107"/>
      <c r="TN202" s="107"/>
      <c r="TO202" s="107"/>
      <c r="TP202" s="107"/>
      <c r="TQ202" s="107"/>
      <c r="TR202" s="107"/>
      <c r="TS202" s="107"/>
      <c r="TT202" s="107"/>
      <c r="TU202" s="107"/>
      <c r="TV202" s="107"/>
      <c r="TW202" s="107"/>
      <c r="TX202" s="107"/>
      <c r="TY202" s="107"/>
      <c r="TZ202" s="107"/>
      <c r="UA202" s="107"/>
      <c r="UB202" s="107"/>
      <c r="UC202" s="107"/>
      <c r="UD202" s="107"/>
      <c r="UE202" s="107"/>
      <c r="UF202" s="107"/>
      <c r="UG202" s="107"/>
      <c r="UH202" s="107"/>
      <c r="UI202" s="107"/>
      <c r="UJ202" s="107"/>
      <c r="UK202" s="107"/>
      <c r="UL202" s="107"/>
      <c r="UM202" s="107"/>
      <c r="UN202" s="107"/>
      <c r="UO202" s="107"/>
      <c r="UP202" s="107"/>
      <c r="UQ202" s="107"/>
      <c r="UR202" s="107"/>
      <c r="US202" s="107"/>
      <c r="UT202" s="107"/>
      <c r="UU202" s="107"/>
      <c r="UV202" s="107"/>
      <c r="UW202" s="107"/>
      <c r="UX202" s="107"/>
      <c r="UY202" s="107"/>
      <c r="UZ202" s="107"/>
      <c r="VA202" s="107"/>
      <c r="VB202" s="107"/>
      <c r="VC202" s="107"/>
      <c r="VD202" s="107"/>
      <c r="VE202" s="107"/>
      <c r="VF202" s="107"/>
      <c r="VG202" s="107"/>
      <c r="VH202" s="107"/>
      <c r="VI202" s="107"/>
      <c r="VJ202" s="107"/>
      <c r="VK202" s="107"/>
      <c r="VL202" s="107"/>
      <c r="VM202" s="107"/>
      <c r="VN202" s="107"/>
      <c r="VO202" s="107"/>
      <c r="VP202" s="107"/>
      <c r="VQ202" s="107"/>
      <c r="VR202" s="107"/>
      <c r="VS202" s="107"/>
      <c r="VT202" s="107"/>
      <c r="VU202" s="107"/>
      <c r="VV202" s="107"/>
      <c r="VW202" s="107"/>
      <c r="VX202" s="107"/>
      <c r="VY202" s="107"/>
      <c r="VZ202" s="107"/>
      <c r="WA202" s="107"/>
      <c r="WB202" s="107"/>
      <c r="WC202" s="107"/>
      <c r="WD202" s="107"/>
      <c r="WE202" s="107"/>
      <c r="WF202" s="107"/>
      <c r="WG202" s="107"/>
      <c r="WH202" s="107"/>
      <c r="WI202" s="107"/>
      <c r="WJ202" s="107"/>
      <c r="WK202" s="107"/>
      <c r="WL202" s="107"/>
      <c r="WM202" s="107"/>
      <c r="WN202" s="107"/>
      <c r="WO202" s="107"/>
      <c r="WP202" s="107"/>
      <c r="WQ202" s="107"/>
      <c r="WR202" s="107"/>
      <c r="WS202" s="107"/>
      <c r="WT202" s="107"/>
      <c r="WU202" s="107"/>
      <c r="WV202" s="107"/>
      <c r="WW202" s="107"/>
      <c r="WX202" s="107"/>
      <c r="WY202" s="107"/>
      <c r="WZ202" s="107"/>
      <c r="XA202" s="107"/>
      <c r="XB202" s="107"/>
      <c r="XC202" s="107"/>
      <c r="XD202" s="107"/>
      <c r="XE202" s="107"/>
      <c r="XF202" s="107"/>
      <c r="XG202" s="107"/>
      <c r="XH202" s="107"/>
      <c r="XI202" s="107"/>
      <c r="XJ202" s="107"/>
      <c r="XK202" s="107"/>
      <c r="XL202" s="107"/>
      <c r="XM202" s="107"/>
      <c r="XN202" s="107"/>
      <c r="XO202" s="107"/>
      <c r="XP202" s="107"/>
      <c r="XQ202" s="107"/>
      <c r="XR202" s="107"/>
      <c r="XS202" s="107"/>
      <c r="XT202" s="107"/>
      <c r="XU202" s="107"/>
      <c r="XV202" s="107"/>
      <c r="XW202" s="107"/>
      <c r="XX202" s="107"/>
      <c r="XY202" s="107"/>
      <c r="XZ202" s="107"/>
      <c r="YA202" s="107"/>
      <c r="YB202" s="107"/>
      <c r="YC202" s="107"/>
      <c r="YD202" s="107"/>
      <c r="YE202" s="107"/>
      <c r="YF202" s="107"/>
      <c r="YG202" s="107"/>
      <c r="YH202" s="107"/>
      <c r="YI202" s="107"/>
      <c r="YJ202" s="107"/>
      <c r="YK202" s="107"/>
      <c r="YL202" s="107"/>
      <c r="YM202" s="107"/>
      <c r="YN202" s="107"/>
      <c r="YO202" s="107"/>
      <c r="YP202" s="107"/>
      <c r="YQ202" s="107"/>
      <c r="YR202" s="107"/>
      <c r="YS202" s="107"/>
      <c r="YT202" s="107"/>
      <c r="YU202" s="107"/>
      <c r="YV202" s="107"/>
      <c r="YW202" s="107"/>
      <c r="YX202" s="107"/>
      <c r="YY202" s="107"/>
      <c r="YZ202" s="107"/>
      <c r="ZA202" s="107"/>
      <c r="ZB202" s="107"/>
      <c r="ZC202" s="107"/>
      <c r="ZD202" s="107"/>
      <c r="ZE202" s="107"/>
      <c r="ZF202" s="107"/>
      <c r="ZG202" s="107"/>
      <c r="ZH202" s="107"/>
      <c r="ZI202" s="107"/>
      <c r="ZJ202" s="107"/>
      <c r="ZK202" s="107"/>
      <c r="ZL202" s="107"/>
      <c r="ZM202" s="107"/>
      <c r="ZN202" s="107"/>
      <c r="ZO202" s="107"/>
      <c r="ZP202" s="107"/>
      <c r="ZQ202" s="107"/>
      <c r="ZR202" s="107"/>
      <c r="ZS202" s="107"/>
      <c r="ZT202" s="107"/>
      <c r="ZU202" s="107"/>
      <c r="ZV202" s="107"/>
      <c r="ZW202" s="107"/>
      <c r="ZX202" s="107"/>
      <c r="ZY202" s="107"/>
      <c r="ZZ202" s="107"/>
      <c r="AAA202" s="107"/>
      <c r="AAB202" s="107"/>
      <c r="AAC202" s="107"/>
      <c r="AAD202" s="107"/>
      <c r="AAE202" s="107"/>
      <c r="AAF202" s="107"/>
      <c r="AAG202" s="107"/>
      <c r="AAH202" s="107"/>
      <c r="AAI202" s="107"/>
      <c r="AAJ202" s="107"/>
      <c r="AAK202" s="107"/>
      <c r="AAL202" s="107"/>
      <c r="AAM202" s="107"/>
      <c r="AAN202" s="107"/>
      <c r="AAO202" s="107"/>
      <c r="AAP202" s="107"/>
      <c r="AAQ202" s="107"/>
      <c r="AAR202" s="107"/>
      <c r="AAS202" s="107"/>
      <c r="AAT202" s="107"/>
      <c r="AAU202" s="107"/>
      <c r="AAV202" s="107"/>
      <c r="AAW202" s="107"/>
      <c r="AAX202" s="107"/>
      <c r="AAY202" s="107"/>
      <c r="AAZ202" s="107"/>
      <c r="ABA202" s="107"/>
      <c r="ABB202" s="107"/>
      <c r="ABC202" s="107"/>
      <c r="ABD202" s="107"/>
      <c r="ABE202" s="107"/>
      <c r="ABF202" s="107"/>
      <c r="ABG202" s="107"/>
      <c r="ABH202" s="107"/>
      <c r="ABI202" s="107"/>
      <c r="ABJ202" s="107"/>
      <c r="ABK202" s="107"/>
      <c r="ABL202" s="107"/>
      <c r="ABM202" s="107"/>
      <c r="ABN202" s="107"/>
      <c r="ABO202" s="107"/>
      <c r="ABP202" s="107"/>
      <c r="ABQ202" s="107"/>
      <c r="ABR202" s="107"/>
      <c r="ABS202" s="107"/>
      <c r="ABT202" s="107"/>
      <c r="ABU202" s="107"/>
      <c r="ABV202" s="107"/>
      <c r="ABW202" s="107"/>
      <c r="ABX202" s="107"/>
      <c r="ABY202" s="107"/>
      <c r="ABZ202" s="107"/>
      <c r="ACA202" s="107"/>
      <c r="ACB202" s="107"/>
      <c r="ACC202" s="107"/>
      <c r="ACD202" s="107"/>
      <c r="ACE202" s="107"/>
      <c r="ACF202" s="107"/>
      <c r="ACG202" s="107"/>
      <c r="ACH202" s="107"/>
      <c r="ACI202" s="107"/>
      <c r="ACJ202" s="107"/>
      <c r="ACK202" s="107"/>
      <c r="ACL202" s="107"/>
      <c r="ACM202" s="107"/>
      <c r="ACN202" s="107"/>
      <c r="ACO202" s="107"/>
      <c r="ACP202" s="107"/>
      <c r="ACQ202" s="107"/>
      <c r="ACR202" s="107"/>
      <c r="ACS202" s="107"/>
      <c r="ACT202" s="107"/>
      <c r="ACU202" s="107"/>
      <c r="ACV202" s="107"/>
      <c r="ACW202" s="107"/>
      <c r="ACX202" s="107"/>
      <c r="ACY202" s="107"/>
      <c r="ACZ202" s="107"/>
      <c r="ADA202" s="107"/>
      <c r="ADB202" s="107"/>
      <c r="ADC202" s="107"/>
      <c r="ADD202" s="107"/>
      <c r="ADE202" s="107"/>
      <c r="ADF202" s="107"/>
      <c r="ADG202" s="107"/>
      <c r="ADH202" s="107"/>
      <c r="ADI202" s="107"/>
      <c r="ADJ202" s="107"/>
      <c r="ADK202" s="107"/>
      <c r="ADL202" s="107"/>
      <c r="ADM202" s="107"/>
      <c r="ADN202" s="107"/>
      <c r="ADO202" s="107"/>
      <c r="ADP202" s="107"/>
      <c r="ADQ202" s="107"/>
      <c r="ADR202" s="107"/>
      <c r="ADS202" s="107"/>
      <c r="ADT202" s="107"/>
      <c r="ADU202" s="107"/>
      <c r="ADV202" s="107"/>
      <c r="ADW202" s="107"/>
      <c r="ADX202" s="107"/>
      <c r="ADY202" s="107"/>
      <c r="ADZ202" s="107"/>
      <c r="AEA202" s="107"/>
      <c r="AEB202" s="107"/>
      <c r="AEC202" s="107"/>
      <c r="AED202" s="107"/>
      <c r="AEE202" s="107"/>
      <c r="AEF202" s="107"/>
      <c r="AEG202" s="107"/>
      <c r="AEH202" s="107"/>
      <c r="AEI202" s="107"/>
      <c r="AEJ202" s="107"/>
      <c r="AEK202" s="107"/>
      <c r="AEL202" s="107"/>
      <c r="AEM202" s="107"/>
      <c r="AEN202" s="107"/>
      <c r="AEO202" s="107"/>
      <c r="AEP202" s="107"/>
      <c r="AEQ202" s="107"/>
      <c r="AER202" s="107"/>
      <c r="AES202" s="107"/>
      <c r="AET202" s="107"/>
      <c r="AEU202" s="107"/>
      <c r="AEV202" s="107"/>
      <c r="AEW202" s="107"/>
      <c r="AEX202" s="107"/>
      <c r="AEY202" s="107"/>
      <c r="AEZ202" s="107"/>
      <c r="AFA202" s="107"/>
      <c r="AFB202" s="107"/>
      <c r="AFC202" s="107"/>
      <c r="AFD202" s="107"/>
      <c r="AFE202" s="107"/>
      <c r="AFF202" s="107"/>
      <c r="AFG202" s="107"/>
      <c r="AFH202" s="107"/>
      <c r="AFI202" s="107"/>
      <c r="AFJ202" s="107"/>
      <c r="AFK202" s="107"/>
      <c r="AFL202" s="107"/>
      <c r="AFM202" s="107"/>
      <c r="AFN202" s="107"/>
      <c r="AFO202" s="107"/>
      <c r="AFP202" s="107"/>
      <c r="AFQ202" s="107"/>
      <c r="AFR202" s="107"/>
      <c r="AFS202" s="107"/>
      <c r="AFT202" s="107"/>
      <c r="AFU202" s="107"/>
      <c r="AFV202" s="107"/>
      <c r="AFW202" s="107"/>
      <c r="AFX202" s="107"/>
      <c r="AFY202" s="107"/>
      <c r="AFZ202" s="107"/>
      <c r="AGA202" s="107"/>
      <c r="AGB202" s="107"/>
      <c r="AGC202" s="107"/>
      <c r="AGD202" s="107"/>
      <c r="AGE202" s="107"/>
      <c r="AGF202" s="107"/>
      <c r="AGG202" s="107"/>
      <c r="AGH202" s="107"/>
      <c r="AGI202" s="107"/>
      <c r="AGJ202" s="107"/>
      <c r="AGK202" s="107"/>
      <c r="AGL202" s="107"/>
      <c r="AGM202" s="107"/>
      <c r="AGN202" s="107"/>
      <c r="AGO202" s="107"/>
      <c r="AGP202" s="107"/>
      <c r="AGQ202" s="107"/>
      <c r="AGR202" s="107"/>
      <c r="AGS202" s="107"/>
      <c r="AGT202" s="107"/>
      <c r="AGU202" s="107"/>
      <c r="AGV202" s="107"/>
      <c r="AGW202" s="107"/>
      <c r="AGX202" s="107"/>
      <c r="AGY202" s="107"/>
      <c r="AGZ202" s="107"/>
      <c r="AHA202" s="107"/>
      <c r="AHB202" s="107"/>
      <c r="AHC202" s="107"/>
      <c r="AHD202" s="107"/>
      <c r="AHE202" s="107"/>
      <c r="AHF202" s="107"/>
      <c r="AHG202" s="107"/>
      <c r="AHH202" s="107"/>
      <c r="AHI202" s="107"/>
      <c r="AHJ202" s="107"/>
      <c r="AHK202" s="107"/>
      <c r="AHL202" s="107"/>
      <c r="AHM202" s="107"/>
      <c r="AHN202" s="107"/>
      <c r="AHO202" s="107"/>
      <c r="AHP202" s="107"/>
      <c r="AHQ202" s="107"/>
      <c r="AHR202" s="107"/>
      <c r="AHS202" s="107"/>
      <c r="AHT202" s="107"/>
      <c r="AHU202" s="107"/>
      <c r="AHV202" s="107"/>
      <c r="AHW202" s="107"/>
      <c r="AHX202" s="107"/>
      <c r="AHY202" s="107"/>
      <c r="AHZ202" s="107"/>
      <c r="AIA202" s="107"/>
      <c r="AIB202" s="107"/>
      <c r="AIC202" s="107"/>
      <c r="AID202" s="107"/>
      <c r="AIE202" s="107"/>
      <c r="AIF202" s="107"/>
      <c r="AIG202" s="107"/>
      <c r="AIH202" s="107"/>
      <c r="AII202" s="107"/>
      <c r="AIJ202" s="107"/>
      <c r="AIK202" s="107"/>
      <c r="AIL202" s="107"/>
      <c r="AIM202" s="107"/>
      <c r="AIN202" s="107"/>
    </row>
    <row r="203" spans="1:924" s="86" customFormat="1" ht="18.75" customHeight="1" x14ac:dyDescent="0.3">
      <c r="A203" s="127"/>
      <c r="B203" s="100">
        <v>359161072972703</v>
      </c>
      <c r="C203" s="101" t="s">
        <v>245</v>
      </c>
      <c r="D203" s="101" t="s">
        <v>281</v>
      </c>
      <c r="E203" s="101" t="s">
        <v>15</v>
      </c>
      <c r="F203" s="102" t="s">
        <v>15</v>
      </c>
      <c r="G203" s="101">
        <f t="shared" si="15"/>
        <v>1</v>
      </c>
      <c r="H203" s="128"/>
      <c r="I203" s="101" t="s">
        <v>10</v>
      </c>
      <c r="J203" s="101">
        <f t="shared" si="16"/>
        <v>0</v>
      </c>
      <c r="K203" s="128"/>
      <c r="L203" s="102" t="s">
        <v>15</v>
      </c>
      <c r="M203" s="101" t="s">
        <v>12</v>
      </c>
      <c r="N203" s="101">
        <f t="shared" si="14"/>
        <v>0</v>
      </c>
      <c r="O203" s="128"/>
      <c r="P203" s="101"/>
      <c r="Q203" s="101"/>
      <c r="R203" s="101" t="s">
        <v>487</v>
      </c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7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7"/>
      <c r="DB203" s="107"/>
      <c r="DC203" s="107"/>
      <c r="DD203" s="107"/>
      <c r="DE203" s="107"/>
      <c r="DF203" s="107"/>
      <c r="DG203" s="107"/>
      <c r="DH203" s="107"/>
      <c r="DI203" s="107"/>
      <c r="DJ203" s="107"/>
      <c r="DK203" s="107"/>
      <c r="DL203" s="107"/>
      <c r="DM203" s="107"/>
      <c r="DN203" s="107"/>
      <c r="DO203" s="107"/>
      <c r="DP203" s="107"/>
      <c r="DQ203" s="107"/>
      <c r="DR203" s="107"/>
      <c r="DS203" s="107"/>
      <c r="DT203" s="107"/>
      <c r="DU203" s="107"/>
      <c r="DV203" s="107"/>
      <c r="DW203" s="107"/>
      <c r="DX203" s="107"/>
      <c r="DY203" s="107"/>
      <c r="DZ203" s="107"/>
      <c r="EA203" s="107"/>
      <c r="EB203" s="107"/>
      <c r="EC203" s="107"/>
      <c r="ED203" s="107"/>
      <c r="EE203" s="107"/>
      <c r="EF203" s="107"/>
      <c r="EG203" s="107"/>
      <c r="EH203" s="107"/>
      <c r="EI203" s="107"/>
      <c r="EJ203" s="107"/>
      <c r="EK203" s="107"/>
      <c r="EL203" s="107"/>
      <c r="EM203" s="107"/>
      <c r="EN203" s="107"/>
      <c r="EO203" s="107"/>
      <c r="EP203" s="107"/>
      <c r="EQ203" s="107"/>
      <c r="ER203" s="107"/>
      <c r="ES203" s="107"/>
      <c r="ET203" s="107"/>
      <c r="EU203" s="107"/>
      <c r="EV203" s="107"/>
      <c r="EW203" s="107"/>
      <c r="EX203" s="107"/>
      <c r="EY203" s="107"/>
      <c r="EZ203" s="107"/>
      <c r="FA203" s="107"/>
      <c r="FB203" s="107"/>
      <c r="FC203" s="107"/>
      <c r="FD203" s="107"/>
      <c r="FE203" s="107"/>
      <c r="FF203" s="107"/>
      <c r="FG203" s="107"/>
      <c r="FH203" s="107"/>
      <c r="FI203" s="107"/>
      <c r="FJ203" s="107"/>
      <c r="FK203" s="107"/>
      <c r="FL203" s="107"/>
      <c r="FM203" s="107"/>
      <c r="FN203" s="107"/>
      <c r="FO203" s="107"/>
      <c r="FP203" s="107"/>
      <c r="FQ203" s="107"/>
      <c r="FR203" s="107"/>
      <c r="FS203" s="107"/>
      <c r="FT203" s="107"/>
      <c r="FU203" s="107"/>
      <c r="FV203" s="107"/>
      <c r="FW203" s="107"/>
      <c r="FX203" s="107"/>
      <c r="FY203" s="107"/>
      <c r="FZ203" s="107"/>
      <c r="GA203" s="107"/>
      <c r="GB203" s="107"/>
      <c r="GC203" s="107"/>
      <c r="GD203" s="107"/>
      <c r="GE203" s="107"/>
      <c r="GF203" s="107"/>
      <c r="GG203" s="107"/>
      <c r="GH203" s="107"/>
      <c r="GI203" s="107"/>
      <c r="GJ203" s="107"/>
      <c r="GK203" s="107"/>
      <c r="GL203" s="107"/>
      <c r="GM203" s="107"/>
      <c r="GN203" s="107"/>
      <c r="GO203" s="107"/>
      <c r="GP203" s="107"/>
      <c r="GQ203" s="107"/>
      <c r="GR203" s="107"/>
      <c r="GS203" s="107"/>
      <c r="GT203" s="107"/>
      <c r="GU203" s="107"/>
      <c r="GV203" s="107"/>
      <c r="GW203" s="107"/>
      <c r="GX203" s="107"/>
      <c r="GY203" s="107"/>
      <c r="GZ203" s="107"/>
      <c r="HA203" s="107"/>
      <c r="HB203" s="107"/>
      <c r="HC203" s="107"/>
      <c r="HD203" s="107"/>
      <c r="HE203" s="107"/>
      <c r="HF203" s="107"/>
      <c r="HG203" s="107"/>
      <c r="HH203" s="107"/>
      <c r="HI203" s="107"/>
      <c r="HJ203" s="107"/>
      <c r="HK203" s="107"/>
      <c r="HL203" s="107"/>
      <c r="HM203" s="107"/>
      <c r="HN203" s="107"/>
      <c r="HO203" s="107"/>
      <c r="HP203" s="107"/>
      <c r="HQ203" s="107"/>
      <c r="HR203" s="107"/>
      <c r="HS203" s="107"/>
      <c r="HT203" s="107"/>
      <c r="HU203" s="107"/>
      <c r="HV203" s="107"/>
      <c r="HW203" s="107"/>
      <c r="HX203" s="107"/>
      <c r="HY203" s="107"/>
      <c r="HZ203" s="107"/>
      <c r="IA203" s="107"/>
      <c r="IB203" s="107"/>
      <c r="IC203" s="107"/>
      <c r="ID203" s="107"/>
      <c r="IE203" s="107"/>
      <c r="IF203" s="107"/>
      <c r="IG203" s="107"/>
      <c r="IH203" s="107"/>
      <c r="II203" s="107"/>
      <c r="IJ203" s="107"/>
      <c r="IK203" s="107"/>
      <c r="IL203" s="107"/>
      <c r="IM203" s="107"/>
      <c r="IN203" s="107"/>
      <c r="IO203" s="107"/>
      <c r="IP203" s="107"/>
      <c r="IQ203" s="107"/>
      <c r="IR203" s="107"/>
      <c r="IS203" s="107"/>
      <c r="IT203" s="107"/>
      <c r="IU203" s="107"/>
      <c r="IV203" s="107"/>
      <c r="IW203" s="107"/>
      <c r="IX203" s="107"/>
      <c r="IY203" s="107"/>
      <c r="IZ203" s="107"/>
      <c r="JA203" s="107"/>
      <c r="JB203" s="107"/>
      <c r="JC203" s="107"/>
      <c r="JD203" s="107"/>
      <c r="JE203" s="107"/>
      <c r="JF203" s="107"/>
      <c r="JG203" s="107"/>
      <c r="JH203" s="107"/>
      <c r="JI203" s="107"/>
      <c r="JJ203" s="107"/>
      <c r="JK203" s="107"/>
      <c r="JL203" s="107"/>
      <c r="JM203" s="107"/>
      <c r="JN203" s="107"/>
      <c r="JO203" s="107"/>
      <c r="JP203" s="107"/>
      <c r="JQ203" s="107"/>
      <c r="JR203" s="107"/>
      <c r="JS203" s="107"/>
      <c r="JT203" s="107"/>
      <c r="JU203" s="107"/>
      <c r="JV203" s="107"/>
      <c r="JW203" s="107"/>
      <c r="JX203" s="107"/>
      <c r="JY203" s="107"/>
      <c r="JZ203" s="107"/>
      <c r="KA203" s="107"/>
      <c r="KB203" s="107"/>
      <c r="KC203" s="107"/>
      <c r="KD203" s="107"/>
      <c r="KE203" s="107"/>
      <c r="KF203" s="107"/>
      <c r="KG203" s="107"/>
      <c r="KH203" s="107"/>
      <c r="KI203" s="107"/>
      <c r="KJ203" s="107"/>
      <c r="KK203" s="107"/>
      <c r="KL203" s="107"/>
      <c r="KM203" s="107"/>
      <c r="KN203" s="107"/>
      <c r="KO203" s="107"/>
      <c r="KP203" s="107"/>
      <c r="KQ203" s="107"/>
      <c r="KR203" s="107"/>
      <c r="KS203" s="107"/>
      <c r="KT203" s="107"/>
      <c r="KU203" s="107"/>
      <c r="KV203" s="107"/>
      <c r="KW203" s="107"/>
      <c r="KX203" s="107"/>
      <c r="KY203" s="107"/>
      <c r="KZ203" s="107"/>
      <c r="LA203" s="107"/>
      <c r="LB203" s="107"/>
      <c r="LC203" s="107"/>
      <c r="LD203" s="107"/>
      <c r="LE203" s="107"/>
      <c r="LF203" s="107"/>
      <c r="LG203" s="107"/>
      <c r="LH203" s="107"/>
      <c r="LI203" s="107"/>
      <c r="LJ203" s="107"/>
      <c r="LK203" s="107"/>
      <c r="LL203" s="107"/>
      <c r="LM203" s="107"/>
      <c r="LN203" s="107"/>
      <c r="LO203" s="107"/>
      <c r="LP203" s="107"/>
      <c r="LQ203" s="107"/>
      <c r="LR203" s="107"/>
      <c r="LS203" s="107"/>
      <c r="LT203" s="107"/>
      <c r="LU203" s="107"/>
      <c r="LV203" s="107"/>
      <c r="LW203" s="107"/>
      <c r="LX203" s="107"/>
      <c r="LY203" s="107"/>
      <c r="LZ203" s="107"/>
      <c r="MA203" s="107"/>
      <c r="MB203" s="107"/>
      <c r="MC203" s="107"/>
      <c r="MD203" s="107"/>
      <c r="ME203" s="107"/>
      <c r="MF203" s="107"/>
      <c r="MG203" s="107"/>
      <c r="MH203" s="107"/>
      <c r="MI203" s="107"/>
      <c r="MJ203" s="107"/>
      <c r="MK203" s="107"/>
      <c r="ML203" s="107"/>
      <c r="MM203" s="107"/>
      <c r="MN203" s="107"/>
      <c r="MO203" s="107"/>
      <c r="MP203" s="107"/>
      <c r="MQ203" s="107"/>
      <c r="MR203" s="107"/>
      <c r="MS203" s="107"/>
      <c r="MT203" s="107"/>
      <c r="MU203" s="107"/>
      <c r="MV203" s="107"/>
      <c r="MW203" s="107"/>
      <c r="MX203" s="107"/>
      <c r="MY203" s="107"/>
      <c r="MZ203" s="107"/>
      <c r="NA203" s="107"/>
      <c r="NB203" s="107"/>
      <c r="NC203" s="107"/>
      <c r="ND203" s="107"/>
      <c r="NE203" s="107"/>
      <c r="NF203" s="107"/>
      <c r="NG203" s="107"/>
      <c r="NH203" s="107"/>
      <c r="NI203" s="107"/>
      <c r="NJ203" s="107"/>
      <c r="NK203" s="107"/>
      <c r="NL203" s="107"/>
      <c r="NM203" s="107"/>
      <c r="NN203" s="107"/>
      <c r="NO203" s="107"/>
      <c r="NP203" s="107"/>
      <c r="NQ203" s="107"/>
      <c r="NR203" s="107"/>
      <c r="NS203" s="107"/>
      <c r="NT203" s="107"/>
      <c r="NU203" s="107"/>
      <c r="NV203" s="107"/>
      <c r="NW203" s="107"/>
      <c r="NX203" s="107"/>
      <c r="NY203" s="107"/>
      <c r="NZ203" s="107"/>
      <c r="OA203" s="107"/>
      <c r="OB203" s="107"/>
      <c r="OC203" s="107"/>
      <c r="OD203" s="107"/>
      <c r="OE203" s="107"/>
      <c r="OF203" s="107"/>
      <c r="OG203" s="107"/>
      <c r="OH203" s="107"/>
      <c r="OI203" s="107"/>
      <c r="OJ203" s="107"/>
      <c r="OK203" s="107"/>
      <c r="OL203" s="107"/>
      <c r="OM203" s="107"/>
      <c r="ON203" s="107"/>
      <c r="OO203" s="107"/>
      <c r="OP203" s="107"/>
      <c r="OQ203" s="107"/>
      <c r="OR203" s="107"/>
      <c r="OS203" s="107"/>
      <c r="OT203" s="107"/>
      <c r="OU203" s="107"/>
      <c r="OV203" s="107"/>
      <c r="OW203" s="107"/>
      <c r="OX203" s="107"/>
      <c r="OY203" s="107"/>
      <c r="OZ203" s="107"/>
      <c r="PA203" s="107"/>
      <c r="PB203" s="107"/>
      <c r="PC203" s="107"/>
      <c r="PD203" s="107"/>
      <c r="PE203" s="107"/>
      <c r="PF203" s="107"/>
      <c r="PG203" s="107"/>
      <c r="PH203" s="107"/>
      <c r="PI203" s="107"/>
      <c r="PJ203" s="107"/>
      <c r="PK203" s="107"/>
      <c r="PL203" s="107"/>
      <c r="PM203" s="107"/>
      <c r="PN203" s="107"/>
      <c r="PO203" s="107"/>
      <c r="PP203" s="107"/>
      <c r="PQ203" s="107"/>
      <c r="PR203" s="107"/>
      <c r="PS203" s="107"/>
      <c r="PT203" s="107"/>
      <c r="PU203" s="107"/>
      <c r="PV203" s="107"/>
      <c r="PW203" s="107"/>
      <c r="PX203" s="107"/>
      <c r="PY203" s="107"/>
      <c r="PZ203" s="107"/>
      <c r="QA203" s="107"/>
      <c r="QB203" s="107"/>
      <c r="QC203" s="107"/>
      <c r="QD203" s="107"/>
      <c r="QE203" s="107"/>
      <c r="QF203" s="107"/>
      <c r="QG203" s="107"/>
      <c r="QH203" s="107"/>
      <c r="QI203" s="107"/>
      <c r="QJ203" s="107"/>
      <c r="QK203" s="107"/>
      <c r="QL203" s="107"/>
      <c r="QM203" s="107"/>
      <c r="QN203" s="107"/>
      <c r="QO203" s="107"/>
      <c r="QP203" s="107"/>
      <c r="QQ203" s="107"/>
      <c r="QR203" s="107"/>
      <c r="QS203" s="107"/>
      <c r="QT203" s="107"/>
      <c r="QU203" s="107"/>
      <c r="QV203" s="107"/>
      <c r="QW203" s="107"/>
      <c r="QX203" s="107"/>
      <c r="QY203" s="107"/>
      <c r="QZ203" s="107"/>
      <c r="RA203" s="107"/>
      <c r="RB203" s="107"/>
      <c r="RC203" s="107"/>
      <c r="RD203" s="107"/>
      <c r="RE203" s="107"/>
      <c r="RF203" s="107"/>
      <c r="RG203" s="107"/>
      <c r="RH203" s="107"/>
      <c r="RI203" s="107"/>
      <c r="RJ203" s="107"/>
      <c r="RK203" s="107"/>
      <c r="RL203" s="107"/>
      <c r="RM203" s="107"/>
      <c r="RN203" s="107"/>
      <c r="RO203" s="107"/>
      <c r="RP203" s="107"/>
      <c r="RQ203" s="107"/>
      <c r="RR203" s="107"/>
      <c r="RS203" s="107"/>
      <c r="RT203" s="107"/>
      <c r="RU203" s="107"/>
      <c r="RV203" s="107"/>
      <c r="RW203" s="107"/>
      <c r="RX203" s="107"/>
      <c r="RY203" s="107"/>
      <c r="RZ203" s="107"/>
      <c r="SA203" s="107"/>
      <c r="SB203" s="107"/>
      <c r="SC203" s="107"/>
      <c r="SD203" s="107"/>
      <c r="SE203" s="107"/>
      <c r="SF203" s="107"/>
      <c r="SG203" s="107"/>
      <c r="SH203" s="107"/>
      <c r="SI203" s="107"/>
      <c r="SJ203" s="107"/>
      <c r="SK203" s="107"/>
      <c r="SL203" s="107"/>
      <c r="SM203" s="107"/>
      <c r="SN203" s="107"/>
      <c r="SO203" s="107"/>
      <c r="SP203" s="107"/>
      <c r="SQ203" s="107"/>
      <c r="SR203" s="107"/>
      <c r="SS203" s="107"/>
      <c r="ST203" s="107"/>
      <c r="SU203" s="107"/>
      <c r="SV203" s="107"/>
      <c r="SW203" s="107"/>
      <c r="SX203" s="107"/>
      <c r="SY203" s="107"/>
      <c r="SZ203" s="107"/>
      <c r="TA203" s="107"/>
      <c r="TB203" s="107"/>
      <c r="TC203" s="107"/>
      <c r="TD203" s="107"/>
      <c r="TE203" s="107"/>
      <c r="TF203" s="107"/>
      <c r="TG203" s="107"/>
      <c r="TH203" s="107"/>
      <c r="TI203" s="107"/>
      <c r="TJ203" s="107"/>
      <c r="TK203" s="107"/>
      <c r="TL203" s="107"/>
      <c r="TM203" s="107"/>
      <c r="TN203" s="107"/>
      <c r="TO203" s="107"/>
      <c r="TP203" s="107"/>
      <c r="TQ203" s="107"/>
      <c r="TR203" s="107"/>
      <c r="TS203" s="107"/>
      <c r="TT203" s="107"/>
      <c r="TU203" s="107"/>
      <c r="TV203" s="107"/>
      <c r="TW203" s="107"/>
      <c r="TX203" s="107"/>
      <c r="TY203" s="107"/>
      <c r="TZ203" s="107"/>
      <c r="UA203" s="107"/>
      <c r="UB203" s="107"/>
      <c r="UC203" s="107"/>
      <c r="UD203" s="107"/>
      <c r="UE203" s="107"/>
      <c r="UF203" s="107"/>
      <c r="UG203" s="107"/>
      <c r="UH203" s="107"/>
      <c r="UI203" s="107"/>
      <c r="UJ203" s="107"/>
      <c r="UK203" s="107"/>
      <c r="UL203" s="107"/>
      <c r="UM203" s="107"/>
      <c r="UN203" s="107"/>
      <c r="UO203" s="107"/>
      <c r="UP203" s="107"/>
      <c r="UQ203" s="107"/>
      <c r="UR203" s="107"/>
      <c r="US203" s="107"/>
      <c r="UT203" s="107"/>
      <c r="UU203" s="107"/>
      <c r="UV203" s="107"/>
      <c r="UW203" s="107"/>
      <c r="UX203" s="107"/>
      <c r="UY203" s="107"/>
      <c r="UZ203" s="107"/>
      <c r="VA203" s="107"/>
      <c r="VB203" s="107"/>
      <c r="VC203" s="107"/>
      <c r="VD203" s="107"/>
      <c r="VE203" s="107"/>
      <c r="VF203" s="107"/>
      <c r="VG203" s="107"/>
      <c r="VH203" s="107"/>
      <c r="VI203" s="107"/>
      <c r="VJ203" s="107"/>
      <c r="VK203" s="107"/>
      <c r="VL203" s="107"/>
      <c r="VM203" s="107"/>
      <c r="VN203" s="107"/>
      <c r="VO203" s="107"/>
      <c r="VP203" s="107"/>
      <c r="VQ203" s="107"/>
      <c r="VR203" s="107"/>
      <c r="VS203" s="107"/>
      <c r="VT203" s="107"/>
      <c r="VU203" s="107"/>
      <c r="VV203" s="107"/>
      <c r="VW203" s="107"/>
      <c r="VX203" s="107"/>
      <c r="VY203" s="107"/>
      <c r="VZ203" s="107"/>
      <c r="WA203" s="107"/>
      <c r="WB203" s="107"/>
      <c r="WC203" s="107"/>
      <c r="WD203" s="107"/>
      <c r="WE203" s="107"/>
      <c r="WF203" s="107"/>
      <c r="WG203" s="107"/>
      <c r="WH203" s="107"/>
      <c r="WI203" s="107"/>
      <c r="WJ203" s="107"/>
      <c r="WK203" s="107"/>
      <c r="WL203" s="107"/>
      <c r="WM203" s="107"/>
      <c r="WN203" s="107"/>
      <c r="WO203" s="107"/>
      <c r="WP203" s="107"/>
      <c r="WQ203" s="107"/>
      <c r="WR203" s="107"/>
      <c r="WS203" s="107"/>
      <c r="WT203" s="107"/>
      <c r="WU203" s="107"/>
      <c r="WV203" s="107"/>
      <c r="WW203" s="107"/>
      <c r="WX203" s="107"/>
      <c r="WY203" s="107"/>
      <c r="WZ203" s="107"/>
      <c r="XA203" s="107"/>
      <c r="XB203" s="107"/>
      <c r="XC203" s="107"/>
      <c r="XD203" s="107"/>
      <c r="XE203" s="107"/>
      <c r="XF203" s="107"/>
      <c r="XG203" s="107"/>
      <c r="XH203" s="107"/>
      <c r="XI203" s="107"/>
      <c r="XJ203" s="107"/>
      <c r="XK203" s="107"/>
      <c r="XL203" s="107"/>
      <c r="XM203" s="107"/>
      <c r="XN203" s="107"/>
      <c r="XO203" s="107"/>
      <c r="XP203" s="107"/>
      <c r="XQ203" s="107"/>
      <c r="XR203" s="107"/>
      <c r="XS203" s="107"/>
      <c r="XT203" s="107"/>
      <c r="XU203" s="107"/>
      <c r="XV203" s="107"/>
      <c r="XW203" s="107"/>
      <c r="XX203" s="107"/>
      <c r="XY203" s="107"/>
      <c r="XZ203" s="107"/>
      <c r="YA203" s="107"/>
      <c r="YB203" s="107"/>
      <c r="YC203" s="107"/>
      <c r="YD203" s="107"/>
      <c r="YE203" s="107"/>
      <c r="YF203" s="107"/>
      <c r="YG203" s="107"/>
      <c r="YH203" s="107"/>
      <c r="YI203" s="107"/>
      <c r="YJ203" s="107"/>
      <c r="YK203" s="107"/>
      <c r="YL203" s="107"/>
      <c r="YM203" s="107"/>
      <c r="YN203" s="107"/>
      <c r="YO203" s="107"/>
      <c r="YP203" s="107"/>
      <c r="YQ203" s="107"/>
      <c r="YR203" s="107"/>
      <c r="YS203" s="107"/>
      <c r="YT203" s="107"/>
      <c r="YU203" s="107"/>
      <c r="YV203" s="107"/>
      <c r="YW203" s="107"/>
      <c r="YX203" s="107"/>
      <c r="YY203" s="107"/>
      <c r="YZ203" s="107"/>
      <c r="ZA203" s="107"/>
      <c r="ZB203" s="107"/>
      <c r="ZC203" s="107"/>
      <c r="ZD203" s="107"/>
      <c r="ZE203" s="107"/>
      <c r="ZF203" s="107"/>
      <c r="ZG203" s="107"/>
      <c r="ZH203" s="107"/>
      <c r="ZI203" s="107"/>
      <c r="ZJ203" s="107"/>
      <c r="ZK203" s="107"/>
      <c r="ZL203" s="107"/>
      <c r="ZM203" s="107"/>
      <c r="ZN203" s="107"/>
      <c r="ZO203" s="107"/>
      <c r="ZP203" s="107"/>
      <c r="ZQ203" s="107"/>
      <c r="ZR203" s="107"/>
      <c r="ZS203" s="107"/>
      <c r="ZT203" s="107"/>
      <c r="ZU203" s="107"/>
      <c r="ZV203" s="107"/>
      <c r="ZW203" s="107"/>
      <c r="ZX203" s="107"/>
      <c r="ZY203" s="107"/>
      <c r="ZZ203" s="107"/>
      <c r="AAA203" s="107"/>
      <c r="AAB203" s="107"/>
      <c r="AAC203" s="107"/>
      <c r="AAD203" s="107"/>
      <c r="AAE203" s="107"/>
      <c r="AAF203" s="107"/>
      <c r="AAG203" s="107"/>
      <c r="AAH203" s="107"/>
      <c r="AAI203" s="107"/>
      <c r="AAJ203" s="107"/>
      <c r="AAK203" s="107"/>
      <c r="AAL203" s="107"/>
      <c r="AAM203" s="107"/>
      <c r="AAN203" s="107"/>
      <c r="AAO203" s="107"/>
      <c r="AAP203" s="107"/>
      <c r="AAQ203" s="107"/>
      <c r="AAR203" s="107"/>
      <c r="AAS203" s="107"/>
      <c r="AAT203" s="107"/>
      <c r="AAU203" s="107"/>
      <c r="AAV203" s="107"/>
      <c r="AAW203" s="107"/>
      <c r="AAX203" s="107"/>
      <c r="AAY203" s="107"/>
      <c r="AAZ203" s="107"/>
      <c r="ABA203" s="107"/>
      <c r="ABB203" s="107"/>
      <c r="ABC203" s="107"/>
      <c r="ABD203" s="107"/>
      <c r="ABE203" s="107"/>
      <c r="ABF203" s="107"/>
      <c r="ABG203" s="107"/>
      <c r="ABH203" s="107"/>
      <c r="ABI203" s="107"/>
      <c r="ABJ203" s="107"/>
      <c r="ABK203" s="107"/>
      <c r="ABL203" s="107"/>
      <c r="ABM203" s="107"/>
      <c r="ABN203" s="107"/>
      <c r="ABO203" s="107"/>
      <c r="ABP203" s="107"/>
      <c r="ABQ203" s="107"/>
      <c r="ABR203" s="107"/>
      <c r="ABS203" s="107"/>
      <c r="ABT203" s="107"/>
      <c r="ABU203" s="107"/>
      <c r="ABV203" s="107"/>
      <c r="ABW203" s="107"/>
      <c r="ABX203" s="107"/>
      <c r="ABY203" s="107"/>
      <c r="ABZ203" s="107"/>
      <c r="ACA203" s="107"/>
      <c r="ACB203" s="107"/>
      <c r="ACC203" s="107"/>
      <c r="ACD203" s="107"/>
      <c r="ACE203" s="107"/>
      <c r="ACF203" s="107"/>
      <c r="ACG203" s="107"/>
      <c r="ACH203" s="107"/>
      <c r="ACI203" s="107"/>
      <c r="ACJ203" s="107"/>
      <c r="ACK203" s="107"/>
      <c r="ACL203" s="107"/>
      <c r="ACM203" s="107"/>
      <c r="ACN203" s="107"/>
      <c r="ACO203" s="107"/>
      <c r="ACP203" s="107"/>
      <c r="ACQ203" s="107"/>
      <c r="ACR203" s="107"/>
      <c r="ACS203" s="107"/>
      <c r="ACT203" s="107"/>
      <c r="ACU203" s="107"/>
      <c r="ACV203" s="107"/>
      <c r="ACW203" s="107"/>
      <c r="ACX203" s="107"/>
      <c r="ACY203" s="107"/>
      <c r="ACZ203" s="107"/>
      <c r="ADA203" s="107"/>
      <c r="ADB203" s="107"/>
      <c r="ADC203" s="107"/>
      <c r="ADD203" s="107"/>
      <c r="ADE203" s="107"/>
      <c r="ADF203" s="107"/>
      <c r="ADG203" s="107"/>
      <c r="ADH203" s="107"/>
      <c r="ADI203" s="107"/>
      <c r="ADJ203" s="107"/>
      <c r="ADK203" s="107"/>
      <c r="ADL203" s="107"/>
      <c r="ADM203" s="107"/>
      <c r="ADN203" s="107"/>
      <c r="ADO203" s="107"/>
      <c r="ADP203" s="107"/>
      <c r="ADQ203" s="107"/>
      <c r="ADR203" s="107"/>
      <c r="ADS203" s="107"/>
      <c r="ADT203" s="107"/>
      <c r="ADU203" s="107"/>
      <c r="ADV203" s="107"/>
      <c r="ADW203" s="107"/>
      <c r="ADX203" s="107"/>
      <c r="ADY203" s="107"/>
      <c r="ADZ203" s="107"/>
      <c r="AEA203" s="107"/>
      <c r="AEB203" s="107"/>
      <c r="AEC203" s="107"/>
      <c r="AED203" s="107"/>
      <c r="AEE203" s="107"/>
      <c r="AEF203" s="107"/>
      <c r="AEG203" s="107"/>
      <c r="AEH203" s="107"/>
      <c r="AEI203" s="107"/>
      <c r="AEJ203" s="107"/>
      <c r="AEK203" s="107"/>
      <c r="AEL203" s="107"/>
      <c r="AEM203" s="107"/>
      <c r="AEN203" s="107"/>
      <c r="AEO203" s="107"/>
      <c r="AEP203" s="107"/>
      <c r="AEQ203" s="107"/>
      <c r="AER203" s="107"/>
      <c r="AES203" s="107"/>
      <c r="AET203" s="107"/>
      <c r="AEU203" s="107"/>
      <c r="AEV203" s="107"/>
      <c r="AEW203" s="107"/>
      <c r="AEX203" s="107"/>
      <c r="AEY203" s="107"/>
      <c r="AEZ203" s="107"/>
      <c r="AFA203" s="107"/>
      <c r="AFB203" s="107"/>
      <c r="AFC203" s="107"/>
      <c r="AFD203" s="107"/>
      <c r="AFE203" s="107"/>
      <c r="AFF203" s="107"/>
      <c r="AFG203" s="107"/>
      <c r="AFH203" s="107"/>
      <c r="AFI203" s="107"/>
      <c r="AFJ203" s="107"/>
      <c r="AFK203" s="107"/>
      <c r="AFL203" s="107"/>
      <c r="AFM203" s="107"/>
      <c r="AFN203" s="107"/>
      <c r="AFO203" s="107"/>
      <c r="AFP203" s="107"/>
      <c r="AFQ203" s="107"/>
      <c r="AFR203" s="107"/>
      <c r="AFS203" s="107"/>
      <c r="AFT203" s="107"/>
      <c r="AFU203" s="107"/>
      <c r="AFV203" s="107"/>
      <c r="AFW203" s="107"/>
      <c r="AFX203" s="107"/>
      <c r="AFY203" s="107"/>
      <c r="AFZ203" s="107"/>
      <c r="AGA203" s="107"/>
      <c r="AGB203" s="107"/>
      <c r="AGC203" s="107"/>
      <c r="AGD203" s="107"/>
      <c r="AGE203" s="107"/>
      <c r="AGF203" s="107"/>
      <c r="AGG203" s="107"/>
      <c r="AGH203" s="107"/>
      <c r="AGI203" s="107"/>
      <c r="AGJ203" s="107"/>
      <c r="AGK203" s="107"/>
      <c r="AGL203" s="107"/>
      <c r="AGM203" s="107"/>
      <c r="AGN203" s="107"/>
      <c r="AGO203" s="107"/>
      <c r="AGP203" s="107"/>
      <c r="AGQ203" s="107"/>
      <c r="AGR203" s="107"/>
      <c r="AGS203" s="107"/>
      <c r="AGT203" s="107"/>
      <c r="AGU203" s="107"/>
      <c r="AGV203" s="107"/>
      <c r="AGW203" s="107"/>
      <c r="AGX203" s="107"/>
      <c r="AGY203" s="107"/>
      <c r="AGZ203" s="107"/>
      <c r="AHA203" s="107"/>
      <c r="AHB203" s="107"/>
      <c r="AHC203" s="107"/>
      <c r="AHD203" s="107"/>
      <c r="AHE203" s="107"/>
      <c r="AHF203" s="107"/>
      <c r="AHG203" s="107"/>
      <c r="AHH203" s="107"/>
      <c r="AHI203" s="107"/>
      <c r="AHJ203" s="107"/>
      <c r="AHK203" s="107"/>
      <c r="AHL203" s="107"/>
      <c r="AHM203" s="107"/>
      <c r="AHN203" s="107"/>
      <c r="AHO203" s="107"/>
      <c r="AHP203" s="107"/>
      <c r="AHQ203" s="107"/>
      <c r="AHR203" s="107"/>
      <c r="AHS203" s="107"/>
      <c r="AHT203" s="107"/>
      <c r="AHU203" s="107"/>
      <c r="AHV203" s="107"/>
      <c r="AHW203" s="107"/>
      <c r="AHX203" s="107"/>
      <c r="AHY203" s="107"/>
      <c r="AHZ203" s="107"/>
      <c r="AIA203" s="107"/>
      <c r="AIB203" s="107"/>
      <c r="AIC203" s="107"/>
      <c r="AID203" s="107"/>
      <c r="AIE203" s="107"/>
      <c r="AIF203" s="107"/>
      <c r="AIG203" s="107"/>
      <c r="AIH203" s="107"/>
      <c r="AII203" s="107"/>
      <c r="AIJ203" s="107"/>
      <c r="AIK203" s="107"/>
      <c r="AIL203" s="107"/>
      <c r="AIM203" s="107"/>
      <c r="AIN203" s="107"/>
    </row>
    <row r="204" spans="1:924" s="86" customFormat="1" ht="18.75" customHeight="1" x14ac:dyDescent="0.3">
      <c r="A204" s="127"/>
      <c r="B204" s="100">
        <v>359169085362780</v>
      </c>
      <c r="C204" s="101" t="s">
        <v>245</v>
      </c>
      <c r="D204" s="101" t="s">
        <v>281</v>
      </c>
      <c r="E204" s="101" t="s">
        <v>15</v>
      </c>
      <c r="F204" s="102" t="s">
        <v>36</v>
      </c>
      <c r="G204" s="101">
        <f t="shared" si="15"/>
        <v>0</v>
      </c>
      <c r="H204" s="128"/>
      <c r="I204" s="101" t="s">
        <v>36</v>
      </c>
      <c r="J204" s="101">
        <f t="shared" si="16"/>
        <v>1</v>
      </c>
      <c r="K204" s="128"/>
      <c r="L204" s="102" t="s">
        <v>36</v>
      </c>
      <c r="M204" s="101" t="s">
        <v>36</v>
      </c>
      <c r="N204" s="101">
        <f t="shared" si="14"/>
        <v>1</v>
      </c>
      <c r="O204" s="128"/>
      <c r="P204" s="101"/>
      <c r="Q204" s="101"/>
      <c r="R204" s="101" t="s">
        <v>488</v>
      </c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  <c r="BY204" s="107"/>
      <c r="BZ204" s="107"/>
      <c r="CA204" s="107"/>
      <c r="CB204" s="107"/>
      <c r="CC204" s="107"/>
      <c r="CD204" s="107"/>
      <c r="CE204" s="107"/>
      <c r="CF204" s="107"/>
      <c r="CG204" s="107"/>
      <c r="CH204" s="107"/>
      <c r="CI204" s="107"/>
      <c r="CJ204" s="107"/>
      <c r="CK204" s="107"/>
      <c r="CL204" s="107"/>
      <c r="CM204" s="107"/>
      <c r="CN204" s="107"/>
      <c r="CO204" s="107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7"/>
      <c r="DB204" s="107"/>
      <c r="DC204" s="107"/>
      <c r="DD204" s="107"/>
      <c r="DE204" s="107"/>
      <c r="DF204" s="107"/>
      <c r="DG204" s="107"/>
      <c r="DH204" s="107"/>
      <c r="DI204" s="107"/>
      <c r="DJ204" s="107"/>
      <c r="DK204" s="107"/>
      <c r="DL204" s="107"/>
      <c r="DM204" s="107"/>
      <c r="DN204" s="107"/>
      <c r="DO204" s="107"/>
      <c r="DP204" s="107"/>
      <c r="DQ204" s="107"/>
      <c r="DR204" s="107"/>
      <c r="DS204" s="107"/>
      <c r="DT204" s="107"/>
      <c r="DU204" s="107"/>
      <c r="DV204" s="107"/>
      <c r="DW204" s="107"/>
      <c r="DX204" s="107"/>
      <c r="DY204" s="107"/>
      <c r="DZ204" s="107"/>
      <c r="EA204" s="107"/>
      <c r="EB204" s="107"/>
      <c r="EC204" s="107"/>
      <c r="ED204" s="107"/>
      <c r="EE204" s="107"/>
      <c r="EF204" s="107"/>
      <c r="EG204" s="107"/>
      <c r="EH204" s="107"/>
      <c r="EI204" s="107"/>
      <c r="EJ204" s="107"/>
      <c r="EK204" s="107"/>
      <c r="EL204" s="107"/>
      <c r="EM204" s="107"/>
      <c r="EN204" s="107"/>
      <c r="EO204" s="107"/>
      <c r="EP204" s="107"/>
      <c r="EQ204" s="107"/>
      <c r="ER204" s="107"/>
      <c r="ES204" s="107"/>
      <c r="ET204" s="107"/>
      <c r="EU204" s="107"/>
      <c r="EV204" s="107"/>
      <c r="EW204" s="107"/>
      <c r="EX204" s="107"/>
      <c r="EY204" s="107"/>
      <c r="EZ204" s="107"/>
      <c r="FA204" s="107"/>
      <c r="FB204" s="107"/>
      <c r="FC204" s="107"/>
      <c r="FD204" s="107"/>
      <c r="FE204" s="107"/>
      <c r="FF204" s="107"/>
      <c r="FG204" s="107"/>
      <c r="FH204" s="107"/>
      <c r="FI204" s="107"/>
      <c r="FJ204" s="107"/>
      <c r="FK204" s="107"/>
      <c r="FL204" s="107"/>
      <c r="FM204" s="107"/>
      <c r="FN204" s="107"/>
      <c r="FO204" s="107"/>
      <c r="FP204" s="107"/>
      <c r="FQ204" s="107"/>
      <c r="FR204" s="107"/>
      <c r="FS204" s="107"/>
      <c r="FT204" s="107"/>
      <c r="FU204" s="107"/>
      <c r="FV204" s="107"/>
      <c r="FW204" s="107"/>
      <c r="FX204" s="107"/>
      <c r="FY204" s="107"/>
      <c r="FZ204" s="107"/>
      <c r="GA204" s="107"/>
      <c r="GB204" s="107"/>
      <c r="GC204" s="107"/>
      <c r="GD204" s="107"/>
      <c r="GE204" s="107"/>
      <c r="GF204" s="107"/>
      <c r="GG204" s="107"/>
      <c r="GH204" s="107"/>
      <c r="GI204" s="107"/>
      <c r="GJ204" s="107"/>
      <c r="GK204" s="107"/>
      <c r="GL204" s="107"/>
      <c r="GM204" s="107"/>
      <c r="GN204" s="107"/>
      <c r="GO204" s="107"/>
      <c r="GP204" s="107"/>
      <c r="GQ204" s="107"/>
      <c r="GR204" s="107"/>
      <c r="GS204" s="107"/>
      <c r="GT204" s="107"/>
      <c r="GU204" s="107"/>
      <c r="GV204" s="107"/>
      <c r="GW204" s="107"/>
      <c r="GX204" s="107"/>
      <c r="GY204" s="107"/>
      <c r="GZ204" s="107"/>
      <c r="HA204" s="107"/>
      <c r="HB204" s="107"/>
      <c r="HC204" s="107"/>
      <c r="HD204" s="107"/>
      <c r="HE204" s="107"/>
      <c r="HF204" s="107"/>
      <c r="HG204" s="107"/>
      <c r="HH204" s="107"/>
      <c r="HI204" s="107"/>
      <c r="HJ204" s="107"/>
      <c r="HK204" s="107"/>
      <c r="HL204" s="107"/>
      <c r="HM204" s="107"/>
      <c r="HN204" s="107"/>
      <c r="HO204" s="107"/>
      <c r="HP204" s="107"/>
      <c r="HQ204" s="107"/>
      <c r="HR204" s="107"/>
      <c r="HS204" s="107"/>
      <c r="HT204" s="107"/>
      <c r="HU204" s="107"/>
      <c r="HV204" s="107"/>
      <c r="HW204" s="107"/>
      <c r="HX204" s="107"/>
      <c r="HY204" s="107"/>
      <c r="HZ204" s="107"/>
      <c r="IA204" s="107"/>
      <c r="IB204" s="107"/>
      <c r="IC204" s="107"/>
      <c r="ID204" s="107"/>
      <c r="IE204" s="107"/>
      <c r="IF204" s="107"/>
      <c r="IG204" s="107"/>
      <c r="IH204" s="107"/>
      <c r="II204" s="107"/>
      <c r="IJ204" s="107"/>
      <c r="IK204" s="107"/>
      <c r="IL204" s="107"/>
      <c r="IM204" s="107"/>
      <c r="IN204" s="107"/>
      <c r="IO204" s="107"/>
      <c r="IP204" s="107"/>
      <c r="IQ204" s="107"/>
      <c r="IR204" s="107"/>
      <c r="IS204" s="107"/>
      <c r="IT204" s="107"/>
      <c r="IU204" s="107"/>
      <c r="IV204" s="107"/>
      <c r="IW204" s="107"/>
      <c r="IX204" s="107"/>
      <c r="IY204" s="107"/>
      <c r="IZ204" s="107"/>
      <c r="JA204" s="107"/>
      <c r="JB204" s="107"/>
      <c r="JC204" s="107"/>
      <c r="JD204" s="107"/>
      <c r="JE204" s="107"/>
      <c r="JF204" s="107"/>
      <c r="JG204" s="107"/>
      <c r="JH204" s="107"/>
      <c r="JI204" s="107"/>
      <c r="JJ204" s="107"/>
      <c r="JK204" s="107"/>
      <c r="JL204" s="107"/>
      <c r="JM204" s="107"/>
      <c r="JN204" s="107"/>
      <c r="JO204" s="107"/>
      <c r="JP204" s="107"/>
      <c r="JQ204" s="107"/>
      <c r="JR204" s="107"/>
      <c r="JS204" s="107"/>
      <c r="JT204" s="107"/>
      <c r="JU204" s="107"/>
      <c r="JV204" s="107"/>
      <c r="JW204" s="107"/>
      <c r="JX204" s="107"/>
      <c r="JY204" s="107"/>
      <c r="JZ204" s="107"/>
      <c r="KA204" s="107"/>
      <c r="KB204" s="107"/>
      <c r="KC204" s="107"/>
      <c r="KD204" s="107"/>
      <c r="KE204" s="107"/>
      <c r="KF204" s="107"/>
      <c r="KG204" s="107"/>
      <c r="KH204" s="107"/>
      <c r="KI204" s="107"/>
      <c r="KJ204" s="107"/>
      <c r="KK204" s="107"/>
      <c r="KL204" s="107"/>
      <c r="KM204" s="107"/>
      <c r="KN204" s="107"/>
      <c r="KO204" s="107"/>
      <c r="KP204" s="107"/>
      <c r="KQ204" s="107"/>
      <c r="KR204" s="107"/>
      <c r="KS204" s="107"/>
      <c r="KT204" s="107"/>
      <c r="KU204" s="107"/>
      <c r="KV204" s="107"/>
      <c r="KW204" s="107"/>
      <c r="KX204" s="107"/>
      <c r="KY204" s="107"/>
      <c r="KZ204" s="107"/>
      <c r="LA204" s="107"/>
      <c r="LB204" s="107"/>
      <c r="LC204" s="107"/>
      <c r="LD204" s="107"/>
      <c r="LE204" s="107"/>
      <c r="LF204" s="107"/>
      <c r="LG204" s="107"/>
      <c r="LH204" s="107"/>
      <c r="LI204" s="107"/>
      <c r="LJ204" s="107"/>
      <c r="LK204" s="107"/>
      <c r="LL204" s="107"/>
      <c r="LM204" s="107"/>
      <c r="LN204" s="107"/>
      <c r="LO204" s="107"/>
      <c r="LP204" s="107"/>
      <c r="LQ204" s="107"/>
      <c r="LR204" s="107"/>
      <c r="LS204" s="107"/>
      <c r="LT204" s="107"/>
      <c r="LU204" s="107"/>
      <c r="LV204" s="107"/>
      <c r="LW204" s="107"/>
      <c r="LX204" s="107"/>
      <c r="LY204" s="107"/>
      <c r="LZ204" s="107"/>
      <c r="MA204" s="107"/>
      <c r="MB204" s="107"/>
      <c r="MC204" s="107"/>
      <c r="MD204" s="107"/>
      <c r="ME204" s="107"/>
      <c r="MF204" s="107"/>
      <c r="MG204" s="107"/>
      <c r="MH204" s="107"/>
      <c r="MI204" s="107"/>
      <c r="MJ204" s="107"/>
      <c r="MK204" s="107"/>
      <c r="ML204" s="107"/>
      <c r="MM204" s="107"/>
      <c r="MN204" s="107"/>
      <c r="MO204" s="107"/>
      <c r="MP204" s="107"/>
      <c r="MQ204" s="107"/>
      <c r="MR204" s="107"/>
      <c r="MS204" s="107"/>
      <c r="MT204" s="107"/>
      <c r="MU204" s="107"/>
      <c r="MV204" s="107"/>
      <c r="MW204" s="107"/>
      <c r="MX204" s="107"/>
      <c r="MY204" s="107"/>
      <c r="MZ204" s="107"/>
      <c r="NA204" s="107"/>
      <c r="NB204" s="107"/>
      <c r="NC204" s="107"/>
      <c r="ND204" s="107"/>
      <c r="NE204" s="107"/>
      <c r="NF204" s="107"/>
      <c r="NG204" s="107"/>
      <c r="NH204" s="107"/>
      <c r="NI204" s="107"/>
      <c r="NJ204" s="107"/>
      <c r="NK204" s="107"/>
      <c r="NL204" s="107"/>
      <c r="NM204" s="107"/>
      <c r="NN204" s="107"/>
      <c r="NO204" s="107"/>
      <c r="NP204" s="107"/>
      <c r="NQ204" s="107"/>
      <c r="NR204" s="107"/>
      <c r="NS204" s="107"/>
      <c r="NT204" s="107"/>
      <c r="NU204" s="107"/>
      <c r="NV204" s="107"/>
      <c r="NW204" s="107"/>
      <c r="NX204" s="107"/>
      <c r="NY204" s="107"/>
      <c r="NZ204" s="107"/>
      <c r="OA204" s="107"/>
      <c r="OB204" s="107"/>
      <c r="OC204" s="107"/>
      <c r="OD204" s="107"/>
      <c r="OE204" s="107"/>
      <c r="OF204" s="107"/>
      <c r="OG204" s="107"/>
      <c r="OH204" s="107"/>
      <c r="OI204" s="107"/>
      <c r="OJ204" s="107"/>
      <c r="OK204" s="107"/>
      <c r="OL204" s="107"/>
      <c r="OM204" s="107"/>
      <c r="ON204" s="107"/>
      <c r="OO204" s="107"/>
      <c r="OP204" s="107"/>
      <c r="OQ204" s="107"/>
      <c r="OR204" s="107"/>
      <c r="OS204" s="107"/>
      <c r="OT204" s="107"/>
      <c r="OU204" s="107"/>
      <c r="OV204" s="107"/>
      <c r="OW204" s="107"/>
      <c r="OX204" s="107"/>
      <c r="OY204" s="107"/>
      <c r="OZ204" s="107"/>
      <c r="PA204" s="107"/>
      <c r="PB204" s="107"/>
      <c r="PC204" s="107"/>
      <c r="PD204" s="107"/>
      <c r="PE204" s="107"/>
      <c r="PF204" s="107"/>
      <c r="PG204" s="107"/>
      <c r="PH204" s="107"/>
      <c r="PI204" s="107"/>
      <c r="PJ204" s="107"/>
      <c r="PK204" s="107"/>
      <c r="PL204" s="107"/>
      <c r="PM204" s="107"/>
      <c r="PN204" s="107"/>
      <c r="PO204" s="107"/>
      <c r="PP204" s="107"/>
      <c r="PQ204" s="107"/>
      <c r="PR204" s="107"/>
      <c r="PS204" s="107"/>
      <c r="PT204" s="107"/>
      <c r="PU204" s="107"/>
      <c r="PV204" s="107"/>
      <c r="PW204" s="107"/>
      <c r="PX204" s="107"/>
      <c r="PY204" s="107"/>
      <c r="PZ204" s="107"/>
      <c r="QA204" s="107"/>
      <c r="QB204" s="107"/>
      <c r="QC204" s="107"/>
      <c r="QD204" s="107"/>
      <c r="QE204" s="107"/>
      <c r="QF204" s="107"/>
      <c r="QG204" s="107"/>
      <c r="QH204" s="107"/>
      <c r="QI204" s="107"/>
      <c r="QJ204" s="107"/>
      <c r="QK204" s="107"/>
      <c r="QL204" s="107"/>
      <c r="QM204" s="107"/>
      <c r="QN204" s="107"/>
      <c r="QO204" s="107"/>
      <c r="QP204" s="107"/>
      <c r="QQ204" s="107"/>
      <c r="QR204" s="107"/>
      <c r="QS204" s="107"/>
      <c r="QT204" s="107"/>
      <c r="QU204" s="107"/>
      <c r="QV204" s="107"/>
      <c r="QW204" s="107"/>
      <c r="QX204" s="107"/>
      <c r="QY204" s="107"/>
      <c r="QZ204" s="107"/>
      <c r="RA204" s="107"/>
      <c r="RB204" s="107"/>
      <c r="RC204" s="107"/>
      <c r="RD204" s="107"/>
      <c r="RE204" s="107"/>
      <c r="RF204" s="107"/>
      <c r="RG204" s="107"/>
      <c r="RH204" s="107"/>
      <c r="RI204" s="107"/>
      <c r="RJ204" s="107"/>
      <c r="RK204" s="107"/>
      <c r="RL204" s="107"/>
      <c r="RM204" s="107"/>
      <c r="RN204" s="107"/>
      <c r="RO204" s="107"/>
      <c r="RP204" s="107"/>
      <c r="RQ204" s="107"/>
      <c r="RR204" s="107"/>
      <c r="RS204" s="107"/>
      <c r="RT204" s="107"/>
      <c r="RU204" s="107"/>
      <c r="RV204" s="107"/>
      <c r="RW204" s="107"/>
      <c r="RX204" s="107"/>
      <c r="RY204" s="107"/>
      <c r="RZ204" s="107"/>
      <c r="SA204" s="107"/>
      <c r="SB204" s="107"/>
      <c r="SC204" s="107"/>
      <c r="SD204" s="107"/>
      <c r="SE204" s="107"/>
      <c r="SF204" s="107"/>
      <c r="SG204" s="107"/>
      <c r="SH204" s="107"/>
      <c r="SI204" s="107"/>
      <c r="SJ204" s="107"/>
      <c r="SK204" s="107"/>
      <c r="SL204" s="107"/>
      <c r="SM204" s="107"/>
      <c r="SN204" s="107"/>
      <c r="SO204" s="107"/>
      <c r="SP204" s="107"/>
      <c r="SQ204" s="107"/>
      <c r="SR204" s="107"/>
      <c r="SS204" s="107"/>
      <c r="ST204" s="107"/>
      <c r="SU204" s="107"/>
      <c r="SV204" s="107"/>
      <c r="SW204" s="107"/>
      <c r="SX204" s="107"/>
      <c r="SY204" s="107"/>
      <c r="SZ204" s="107"/>
      <c r="TA204" s="107"/>
      <c r="TB204" s="107"/>
      <c r="TC204" s="107"/>
      <c r="TD204" s="107"/>
      <c r="TE204" s="107"/>
      <c r="TF204" s="107"/>
      <c r="TG204" s="107"/>
      <c r="TH204" s="107"/>
      <c r="TI204" s="107"/>
      <c r="TJ204" s="107"/>
      <c r="TK204" s="107"/>
      <c r="TL204" s="107"/>
      <c r="TM204" s="107"/>
      <c r="TN204" s="107"/>
      <c r="TO204" s="107"/>
      <c r="TP204" s="107"/>
      <c r="TQ204" s="107"/>
      <c r="TR204" s="107"/>
      <c r="TS204" s="107"/>
      <c r="TT204" s="107"/>
      <c r="TU204" s="107"/>
      <c r="TV204" s="107"/>
      <c r="TW204" s="107"/>
      <c r="TX204" s="107"/>
      <c r="TY204" s="107"/>
      <c r="TZ204" s="107"/>
      <c r="UA204" s="107"/>
      <c r="UB204" s="107"/>
      <c r="UC204" s="107"/>
      <c r="UD204" s="107"/>
      <c r="UE204" s="107"/>
      <c r="UF204" s="107"/>
      <c r="UG204" s="107"/>
      <c r="UH204" s="107"/>
      <c r="UI204" s="107"/>
      <c r="UJ204" s="107"/>
      <c r="UK204" s="107"/>
      <c r="UL204" s="107"/>
      <c r="UM204" s="107"/>
      <c r="UN204" s="107"/>
      <c r="UO204" s="107"/>
      <c r="UP204" s="107"/>
      <c r="UQ204" s="107"/>
      <c r="UR204" s="107"/>
      <c r="US204" s="107"/>
      <c r="UT204" s="107"/>
      <c r="UU204" s="107"/>
      <c r="UV204" s="107"/>
      <c r="UW204" s="107"/>
      <c r="UX204" s="107"/>
      <c r="UY204" s="107"/>
      <c r="UZ204" s="107"/>
      <c r="VA204" s="107"/>
      <c r="VB204" s="107"/>
      <c r="VC204" s="107"/>
      <c r="VD204" s="107"/>
      <c r="VE204" s="107"/>
      <c r="VF204" s="107"/>
      <c r="VG204" s="107"/>
      <c r="VH204" s="107"/>
      <c r="VI204" s="107"/>
      <c r="VJ204" s="107"/>
      <c r="VK204" s="107"/>
      <c r="VL204" s="107"/>
      <c r="VM204" s="107"/>
      <c r="VN204" s="107"/>
      <c r="VO204" s="107"/>
      <c r="VP204" s="107"/>
      <c r="VQ204" s="107"/>
      <c r="VR204" s="107"/>
      <c r="VS204" s="107"/>
      <c r="VT204" s="107"/>
      <c r="VU204" s="107"/>
      <c r="VV204" s="107"/>
      <c r="VW204" s="107"/>
      <c r="VX204" s="107"/>
      <c r="VY204" s="107"/>
      <c r="VZ204" s="107"/>
      <c r="WA204" s="107"/>
      <c r="WB204" s="107"/>
      <c r="WC204" s="107"/>
      <c r="WD204" s="107"/>
      <c r="WE204" s="107"/>
      <c r="WF204" s="107"/>
      <c r="WG204" s="107"/>
      <c r="WH204" s="107"/>
      <c r="WI204" s="107"/>
      <c r="WJ204" s="107"/>
      <c r="WK204" s="107"/>
      <c r="WL204" s="107"/>
      <c r="WM204" s="107"/>
      <c r="WN204" s="107"/>
      <c r="WO204" s="107"/>
      <c r="WP204" s="107"/>
      <c r="WQ204" s="107"/>
      <c r="WR204" s="107"/>
      <c r="WS204" s="107"/>
      <c r="WT204" s="107"/>
      <c r="WU204" s="107"/>
      <c r="WV204" s="107"/>
      <c r="WW204" s="107"/>
      <c r="WX204" s="107"/>
      <c r="WY204" s="107"/>
      <c r="WZ204" s="107"/>
      <c r="XA204" s="107"/>
      <c r="XB204" s="107"/>
      <c r="XC204" s="107"/>
      <c r="XD204" s="107"/>
      <c r="XE204" s="107"/>
      <c r="XF204" s="107"/>
      <c r="XG204" s="107"/>
      <c r="XH204" s="107"/>
      <c r="XI204" s="107"/>
      <c r="XJ204" s="107"/>
      <c r="XK204" s="107"/>
      <c r="XL204" s="107"/>
      <c r="XM204" s="107"/>
      <c r="XN204" s="107"/>
      <c r="XO204" s="107"/>
      <c r="XP204" s="107"/>
      <c r="XQ204" s="107"/>
      <c r="XR204" s="107"/>
      <c r="XS204" s="107"/>
      <c r="XT204" s="107"/>
      <c r="XU204" s="107"/>
      <c r="XV204" s="107"/>
      <c r="XW204" s="107"/>
      <c r="XX204" s="107"/>
      <c r="XY204" s="107"/>
      <c r="XZ204" s="107"/>
      <c r="YA204" s="107"/>
      <c r="YB204" s="107"/>
      <c r="YC204" s="107"/>
      <c r="YD204" s="107"/>
      <c r="YE204" s="107"/>
      <c r="YF204" s="107"/>
      <c r="YG204" s="107"/>
      <c r="YH204" s="107"/>
      <c r="YI204" s="107"/>
      <c r="YJ204" s="107"/>
      <c r="YK204" s="107"/>
      <c r="YL204" s="107"/>
      <c r="YM204" s="107"/>
      <c r="YN204" s="107"/>
      <c r="YO204" s="107"/>
      <c r="YP204" s="107"/>
      <c r="YQ204" s="107"/>
      <c r="YR204" s="107"/>
      <c r="YS204" s="107"/>
      <c r="YT204" s="107"/>
      <c r="YU204" s="107"/>
      <c r="YV204" s="107"/>
      <c r="YW204" s="107"/>
      <c r="YX204" s="107"/>
      <c r="YY204" s="107"/>
      <c r="YZ204" s="107"/>
      <c r="ZA204" s="107"/>
      <c r="ZB204" s="107"/>
      <c r="ZC204" s="107"/>
      <c r="ZD204" s="107"/>
      <c r="ZE204" s="107"/>
      <c r="ZF204" s="107"/>
      <c r="ZG204" s="107"/>
      <c r="ZH204" s="107"/>
      <c r="ZI204" s="107"/>
      <c r="ZJ204" s="107"/>
      <c r="ZK204" s="107"/>
      <c r="ZL204" s="107"/>
      <c r="ZM204" s="107"/>
      <c r="ZN204" s="107"/>
      <c r="ZO204" s="107"/>
      <c r="ZP204" s="107"/>
      <c r="ZQ204" s="107"/>
      <c r="ZR204" s="107"/>
      <c r="ZS204" s="107"/>
      <c r="ZT204" s="107"/>
      <c r="ZU204" s="107"/>
      <c r="ZV204" s="107"/>
      <c r="ZW204" s="107"/>
      <c r="ZX204" s="107"/>
      <c r="ZY204" s="107"/>
      <c r="ZZ204" s="107"/>
      <c r="AAA204" s="107"/>
      <c r="AAB204" s="107"/>
      <c r="AAC204" s="107"/>
      <c r="AAD204" s="107"/>
      <c r="AAE204" s="107"/>
      <c r="AAF204" s="107"/>
      <c r="AAG204" s="107"/>
      <c r="AAH204" s="107"/>
      <c r="AAI204" s="107"/>
      <c r="AAJ204" s="107"/>
      <c r="AAK204" s="107"/>
      <c r="AAL204" s="107"/>
      <c r="AAM204" s="107"/>
      <c r="AAN204" s="107"/>
      <c r="AAO204" s="107"/>
      <c r="AAP204" s="107"/>
      <c r="AAQ204" s="107"/>
      <c r="AAR204" s="107"/>
      <c r="AAS204" s="107"/>
      <c r="AAT204" s="107"/>
      <c r="AAU204" s="107"/>
      <c r="AAV204" s="107"/>
      <c r="AAW204" s="107"/>
      <c r="AAX204" s="107"/>
      <c r="AAY204" s="107"/>
      <c r="AAZ204" s="107"/>
      <c r="ABA204" s="107"/>
      <c r="ABB204" s="107"/>
      <c r="ABC204" s="107"/>
      <c r="ABD204" s="107"/>
      <c r="ABE204" s="107"/>
      <c r="ABF204" s="107"/>
      <c r="ABG204" s="107"/>
      <c r="ABH204" s="107"/>
      <c r="ABI204" s="107"/>
      <c r="ABJ204" s="107"/>
      <c r="ABK204" s="107"/>
      <c r="ABL204" s="107"/>
      <c r="ABM204" s="107"/>
      <c r="ABN204" s="107"/>
      <c r="ABO204" s="107"/>
      <c r="ABP204" s="107"/>
      <c r="ABQ204" s="107"/>
      <c r="ABR204" s="107"/>
      <c r="ABS204" s="107"/>
      <c r="ABT204" s="107"/>
      <c r="ABU204" s="107"/>
      <c r="ABV204" s="107"/>
      <c r="ABW204" s="107"/>
      <c r="ABX204" s="107"/>
      <c r="ABY204" s="107"/>
      <c r="ABZ204" s="107"/>
      <c r="ACA204" s="107"/>
      <c r="ACB204" s="107"/>
      <c r="ACC204" s="107"/>
      <c r="ACD204" s="107"/>
      <c r="ACE204" s="107"/>
      <c r="ACF204" s="107"/>
      <c r="ACG204" s="107"/>
      <c r="ACH204" s="107"/>
      <c r="ACI204" s="107"/>
      <c r="ACJ204" s="107"/>
      <c r="ACK204" s="107"/>
      <c r="ACL204" s="107"/>
      <c r="ACM204" s="107"/>
      <c r="ACN204" s="107"/>
      <c r="ACO204" s="107"/>
      <c r="ACP204" s="107"/>
      <c r="ACQ204" s="107"/>
      <c r="ACR204" s="107"/>
      <c r="ACS204" s="107"/>
      <c r="ACT204" s="107"/>
      <c r="ACU204" s="107"/>
      <c r="ACV204" s="107"/>
      <c r="ACW204" s="107"/>
      <c r="ACX204" s="107"/>
      <c r="ACY204" s="107"/>
      <c r="ACZ204" s="107"/>
      <c r="ADA204" s="107"/>
      <c r="ADB204" s="107"/>
      <c r="ADC204" s="107"/>
      <c r="ADD204" s="107"/>
      <c r="ADE204" s="107"/>
      <c r="ADF204" s="107"/>
      <c r="ADG204" s="107"/>
      <c r="ADH204" s="107"/>
      <c r="ADI204" s="107"/>
      <c r="ADJ204" s="107"/>
      <c r="ADK204" s="107"/>
      <c r="ADL204" s="107"/>
      <c r="ADM204" s="107"/>
      <c r="ADN204" s="107"/>
      <c r="ADO204" s="107"/>
      <c r="ADP204" s="107"/>
      <c r="ADQ204" s="107"/>
      <c r="ADR204" s="107"/>
      <c r="ADS204" s="107"/>
      <c r="ADT204" s="107"/>
      <c r="ADU204" s="107"/>
      <c r="ADV204" s="107"/>
      <c r="ADW204" s="107"/>
      <c r="ADX204" s="107"/>
      <c r="ADY204" s="107"/>
      <c r="ADZ204" s="107"/>
      <c r="AEA204" s="107"/>
      <c r="AEB204" s="107"/>
      <c r="AEC204" s="107"/>
      <c r="AED204" s="107"/>
      <c r="AEE204" s="107"/>
      <c r="AEF204" s="107"/>
      <c r="AEG204" s="107"/>
      <c r="AEH204" s="107"/>
      <c r="AEI204" s="107"/>
      <c r="AEJ204" s="107"/>
      <c r="AEK204" s="107"/>
      <c r="AEL204" s="107"/>
      <c r="AEM204" s="107"/>
      <c r="AEN204" s="107"/>
      <c r="AEO204" s="107"/>
      <c r="AEP204" s="107"/>
      <c r="AEQ204" s="107"/>
      <c r="AER204" s="107"/>
      <c r="AES204" s="107"/>
      <c r="AET204" s="107"/>
      <c r="AEU204" s="107"/>
      <c r="AEV204" s="107"/>
      <c r="AEW204" s="107"/>
      <c r="AEX204" s="107"/>
      <c r="AEY204" s="107"/>
      <c r="AEZ204" s="107"/>
      <c r="AFA204" s="107"/>
      <c r="AFB204" s="107"/>
      <c r="AFC204" s="107"/>
      <c r="AFD204" s="107"/>
      <c r="AFE204" s="107"/>
      <c r="AFF204" s="107"/>
      <c r="AFG204" s="107"/>
      <c r="AFH204" s="107"/>
      <c r="AFI204" s="107"/>
      <c r="AFJ204" s="107"/>
      <c r="AFK204" s="107"/>
      <c r="AFL204" s="107"/>
      <c r="AFM204" s="107"/>
      <c r="AFN204" s="107"/>
      <c r="AFO204" s="107"/>
      <c r="AFP204" s="107"/>
      <c r="AFQ204" s="107"/>
      <c r="AFR204" s="107"/>
      <c r="AFS204" s="107"/>
      <c r="AFT204" s="107"/>
      <c r="AFU204" s="107"/>
      <c r="AFV204" s="107"/>
      <c r="AFW204" s="107"/>
      <c r="AFX204" s="107"/>
      <c r="AFY204" s="107"/>
      <c r="AFZ204" s="107"/>
      <c r="AGA204" s="107"/>
      <c r="AGB204" s="107"/>
      <c r="AGC204" s="107"/>
      <c r="AGD204" s="107"/>
      <c r="AGE204" s="107"/>
      <c r="AGF204" s="107"/>
      <c r="AGG204" s="107"/>
      <c r="AGH204" s="107"/>
      <c r="AGI204" s="107"/>
      <c r="AGJ204" s="107"/>
      <c r="AGK204" s="107"/>
      <c r="AGL204" s="107"/>
      <c r="AGM204" s="107"/>
      <c r="AGN204" s="107"/>
      <c r="AGO204" s="107"/>
      <c r="AGP204" s="107"/>
      <c r="AGQ204" s="107"/>
      <c r="AGR204" s="107"/>
      <c r="AGS204" s="107"/>
      <c r="AGT204" s="107"/>
      <c r="AGU204" s="107"/>
      <c r="AGV204" s="107"/>
      <c r="AGW204" s="107"/>
      <c r="AGX204" s="107"/>
      <c r="AGY204" s="107"/>
      <c r="AGZ204" s="107"/>
      <c r="AHA204" s="107"/>
      <c r="AHB204" s="107"/>
      <c r="AHC204" s="107"/>
      <c r="AHD204" s="107"/>
      <c r="AHE204" s="107"/>
      <c r="AHF204" s="107"/>
      <c r="AHG204" s="107"/>
      <c r="AHH204" s="107"/>
      <c r="AHI204" s="107"/>
      <c r="AHJ204" s="107"/>
      <c r="AHK204" s="107"/>
      <c r="AHL204" s="107"/>
      <c r="AHM204" s="107"/>
      <c r="AHN204" s="107"/>
      <c r="AHO204" s="107"/>
      <c r="AHP204" s="107"/>
      <c r="AHQ204" s="107"/>
      <c r="AHR204" s="107"/>
      <c r="AHS204" s="107"/>
      <c r="AHT204" s="107"/>
      <c r="AHU204" s="107"/>
      <c r="AHV204" s="107"/>
      <c r="AHW204" s="107"/>
      <c r="AHX204" s="107"/>
      <c r="AHY204" s="107"/>
      <c r="AHZ204" s="107"/>
      <c r="AIA204" s="107"/>
      <c r="AIB204" s="107"/>
      <c r="AIC204" s="107"/>
      <c r="AID204" s="107"/>
      <c r="AIE204" s="107"/>
      <c r="AIF204" s="107"/>
      <c r="AIG204" s="107"/>
      <c r="AIH204" s="107"/>
      <c r="AII204" s="107"/>
      <c r="AIJ204" s="107"/>
      <c r="AIK204" s="107"/>
      <c r="AIL204" s="107"/>
      <c r="AIM204" s="107"/>
      <c r="AIN204" s="107"/>
    </row>
    <row r="205" spans="1:924" s="86" customFormat="1" ht="18.75" customHeight="1" x14ac:dyDescent="0.3">
      <c r="A205" s="127"/>
      <c r="B205" s="100">
        <v>355341087913355</v>
      </c>
      <c r="C205" s="101" t="s">
        <v>245</v>
      </c>
      <c r="D205" s="101" t="s">
        <v>281</v>
      </c>
      <c r="E205" s="101" t="s">
        <v>36</v>
      </c>
      <c r="F205" s="102" t="s">
        <v>36</v>
      </c>
      <c r="G205" s="101">
        <f t="shared" si="15"/>
        <v>1</v>
      </c>
      <c r="H205" s="128"/>
      <c r="I205" s="101" t="s">
        <v>33</v>
      </c>
      <c r="J205" s="101">
        <f t="shared" si="16"/>
        <v>0</v>
      </c>
      <c r="K205" s="128"/>
      <c r="L205" s="102" t="s">
        <v>36</v>
      </c>
      <c r="M205" s="101" t="s">
        <v>36</v>
      </c>
      <c r="N205" s="101">
        <f t="shared" si="14"/>
        <v>1</v>
      </c>
      <c r="O205" s="128"/>
      <c r="P205" s="101"/>
      <c r="Q205" s="101"/>
      <c r="R205" s="101" t="s">
        <v>444</v>
      </c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7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7"/>
      <c r="DB205" s="107"/>
      <c r="DC205" s="107"/>
      <c r="DD205" s="107"/>
      <c r="DE205" s="107"/>
      <c r="DF205" s="107"/>
      <c r="DG205" s="107"/>
      <c r="DH205" s="107"/>
      <c r="DI205" s="107"/>
      <c r="DJ205" s="107"/>
      <c r="DK205" s="107"/>
      <c r="DL205" s="107"/>
      <c r="DM205" s="107"/>
      <c r="DN205" s="107"/>
      <c r="DO205" s="107"/>
      <c r="DP205" s="107"/>
      <c r="DQ205" s="107"/>
      <c r="DR205" s="107"/>
      <c r="DS205" s="107"/>
      <c r="DT205" s="107"/>
      <c r="DU205" s="107"/>
      <c r="DV205" s="107"/>
      <c r="DW205" s="107"/>
      <c r="DX205" s="107"/>
      <c r="DY205" s="107"/>
      <c r="DZ205" s="107"/>
      <c r="EA205" s="107"/>
      <c r="EB205" s="107"/>
      <c r="EC205" s="107"/>
      <c r="ED205" s="107"/>
      <c r="EE205" s="107"/>
      <c r="EF205" s="107"/>
      <c r="EG205" s="107"/>
      <c r="EH205" s="107"/>
      <c r="EI205" s="107"/>
      <c r="EJ205" s="107"/>
      <c r="EK205" s="107"/>
      <c r="EL205" s="107"/>
      <c r="EM205" s="107"/>
      <c r="EN205" s="107"/>
      <c r="EO205" s="107"/>
      <c r="EP205" s="107"/>
      <c r="EQ205" s="107"/>
      <c r="ER205" s="107"/>
      <c r="ES205" s="107"/>
      <c r="ET205" s="107"/>
      <c r="EU205" s="107"/>
      <c r="EV205" s="107"/>
      <c r="EW205" s="107"/>
      <c r="EX205" s="107"/>
      <c r="EY205" s="107"/>
      <c r="EZ205" s="107"/>
      <c r="FA205" s="107"/>
      <c r="FB205" s="107"/>
      <c r="FC205" s="107"/>
      <c r="FD205" s="107"/>
      <c r="FE205" s="107"/>
      <c r="FF205" s="107"/>
      <c r="FG205" s="107"/>
      <c r="FH205" s="107"/>
      <c r="FI205" s="107"/>
      <c r="FJ205" s="107"/>
      <c r="FK205" s="107"/>
      <c r="FL205" s="107"/>
      <c r="FM205" s="107"/>
      <c r="FN205" s="107"/>
      <c r="FO205" s="107"/>
      <c r="FP205" s="107"/>
      <c r="FQ205" s="107"/>
      <c r="FR205" s="107"/>
      <c r="FS205" s="107"/>
      <c r="FT205" s="107"/>
      <c r="FU205" s="107"/>
      <c r="FV205" s="107"/>
      <c r="FW205" s="107"/>
      <c r="FX205" s="107"/>
      <c r="FY205" s="107"/>
      <c r="FZ205" s="107"/>
      <c r="GA205" s="107"/>
      <c r="GB205" s="107"/>
      <c r="GC205" s="107"/>
      <c r="GD205" s="107"/>
      <c r="GE205" s="107"/>
      <c r="GF205" s="107"/>
      <c r="GG205" s="107"/>
      <c r="GH205" s="107"/>
      <c r="GI205" s="107"/>
      <c r="GJ205" s="107"/>
      <c r="GK205" s="107"/>
      <c r="GL205" s="107"/>
      <c r="GM205" s="107"/>
      <c r="GN205" s="107"/>
      <c r="GO205" s="107"/>
      <c r="GP205" s="107"/>
      <c r="GQ205" s="107"/>
      <c r="GR205" s="107"/>
      <c r="GS205" s="107"/>
      <c r="GT205" s="107"/>
      <c r="GU205" s="107"/>
      <c r="GV205" s="107"/>
      <c r="GW205" s="107"/>
      <c r="GX205" s="107"/>
      <c r="GY205" s="107"/>
      <c r="GZ205" s="107"/>
      <c r="HA205" s="107"/>
      <c r="HB205" s="107"/>
      <c r="HC205" s="107"/>
      <c r="HD205" s="107"/>
      <c r="HE205" s="107"/>
      <c r="HF205" s="107"/>
      <c r="HG205" s="107"/>
      <c r="HH205" s="107"/>
      <c r="HI205" s="107"/>
      <c r="HJ205" s="107"/>
      <c r="HK205" s="107"/>
      <c r="HL205" s="107"/>
      <c r="HM205" s="107"/>
      <c r="HN205" s="107"/>
      <c r="HO205" s="107"/>
      <c r="HP205" s="107"/>
      <c r="HQ205" s="107"/>
      <c r="HR205" s="107"/>
      <c r="HS205" s="107"/>
      <c r="HT205" s="107"/>
      <c r="HU205" s="107"/>
      <c r="HV205" s="107"/>
      <c r="HW205" s="107"/>
      <c r="HX205" s="107"/>
      <c r="HY205" s="107"/>
      <c r="HZ205" s="107"/>
      <c r="IA205" s="107"/>
      <c r="IB205" s="107"/>
      <c r="IC205" s="107"/>
      <c r="ID205" s="107"/>
      <c r="IE205" s="107"/>
      <c r="IF205" s="107"/>
      <c r="IG205" s="107"/>
      <c r="IH205" s="107"/>
      <c r="II205" s="107"/>
      <c r="IJ205" s="107"/>
      <c r="IK205" s="107"/>
      <c r="IL205" s="107"/>
      <c r="IM205" s="107"/>
      <c r="IN205" s="107"/>
      <c r="IO205" s="107"/>
      <c r="IP205" s="107"/>
      <c r="IQ205" s="107"/>
      <c r="IR205" s="107"/>
      <c r="IS205" s="107"/>
      <c r="IT205" s="107"/>
      <c r="IU205" s="107"/>
      <c r="IV205" s="107"/>
      <c r="IW205" s="107"/>
      <c r="IX205" s="107"/>
      <c r="IY205" s="107"/>
      <c r="IZ205" s="107"/>
      <c r="JA205" s="107"/>
      <c r="JB205" s="107"/>
      <c r="JC205" s="107"/>
      <c r="JD205" s="107"/>
      <c r="JE205" s="107"/>
      <c r="JF205" s="107"/>
      <c r="JG205" s="107"/>
      <c r="JH205" s="107"/>
      <c r="JI205" s="107"/>
      <c r="JJ205" s="107"/>
      <c r="JK205" s="107"/>
      <c r="JL205" s="107"/>
      <c r="JM205" s="107"/>
      <c r="JN205" s="107"/>
      <c r="JO205" s="107"/>
      <c r="JP205" s="107"/>
      <c r="JQ205" s="107"/>
      <c r="JR205" s="107"/>
      <c r="JS205" s="107"/>
      <c r="JT205" s="107"/>
      <c r="JU205" s="107"/>
      <c r="JV205" s="107"/>
      <c r="JW205" s="107"/>
      <c r="JX205" s="107"/>
      <c r="JY205" s="107"/>
      <c r="JZ205" s="107"/>
      <c r="KA205" s="107"/>
      <c r="KB205" s="107"/>
      <c r="KC205" s="107"/>
      <c r="KD205" s="107"/>
      <c r="KE205" s="107"/>
      <c r="KF205" s="107"/>
      <c r="KG205" s="107"/>
      <c r="KH205" s="107"/>
      <c r="KI205" s="107"/>
      <c r="KJ205" s="107"/>
      <c r="KK205" s="107"/>
      <c r="KL205" s="107"/>
      <c r="KM205" s="107"/>
      <c r="KN205" s="107"/>
      <c r="KO205" s="107"/>
      <c r="KP205" s="107"/>
      <c r="KQ205" s="107"/>
      <c r="KR205" s="107"/>
      <c r="KS205" s="107"/>
      <c r="KT205" s="107"/>
      <c r="KU205" s="107"/>
      <c r="KV205" s="107"/>
      <c r="KW205" s="107"/>
      <c r="KX205" s="107"/>
      <c r="KY205" s="107"/>
      <c r="KZ205" s="107"/>
      <c r="LA205" s="107"/>
      <c r="LB205" s="107"/>
      <c r="LC205" s="107"/>
      <c r="LD205" s="107"/>
      <c r="LE205" s="107"/>
      <c r="LF205" s="107"/>
      <c r="LG205" s="107"/>
      <c r="LH205" s="107"/>
      <c r="LI205" s="107"/>
      <c r="LJ205" s="107"/>
      <c r="LK205" s="107"/>
      <c r="LL205" s="107"/>
      <c r="LM205" s="107"/>
      <c r="LN205" s="107"/>
      <c r="LO205" s="107"/>
      <c r="LP205" s="107"/>
      <c r="LQ205" s="107"/>
      <c r="LR205" s="107"/>
      <c r="LS205" s="107"/>
      <c r="LT205" s="107"/>
      <c r="LU205" s="107"/>
      <c r="LV205" s="107"/>
      <c r="LW205" s="107"/>
      <c r="LX205" s="107"/>
      <c r="LY205" s="107"/>
      <c r="LZ205" s="107"/>
      <c r="MA205" s="107"/>
      <c r="MB205" s="107"/>
      <c r="MC205" s="107"/>
      <c r="MD205" s="107"/>
      <c r="ME205" s="107"/>
      <c r="MF205" s="107"/>
      <c r="MG205" s="107"/>
      <c r="MH205" s="107"/>
      <c r="MI205" s="107"/>
      <c r="MJ205" s="107"/>
      <c r="MK205" s="107"/>
      <c r="ML205" s="107"/>
      <c r="MM205" s="107"/>
      <c r="MN205" s="107"/>
      <c r="MO205" s="107"/>
      <c r="MP205" s="107"/>
      <c r="MQ205" s="107"/>
      <c r="MR205" s="107"/>
      <c r="MS205" s="107"/>
      <c r="MT205" s="107"/>
      <c r="MU205" s="107"/>
      <c r="MV205" s="107"/>
      <c r="MW205" s="107"/>
      <c r="MX205" s="107"/>
      <c r="MY205" s="107"/>
      <c r="MZ205" s="107"/>
      <c r="NA205" s="107"/>
      <c r="NB205" s="107"/>
      <c r="NC205" s="107"/>
      <c r="ND205" s="107"/>
      <c r="NE205" s="107"/>
      <c r="NF205" s="107"/>
      <c r="NG205" s="107"/>
      <c r="NH205" s="107"/>
      <c r="NI205" s="107"/>
      <c r="NJ205" s="107"/>
      <c r="NK205" s="107"/>
      <c r="NL205" s="107"/>
      <c r="NM205" s="107"/>
      <c r="NN205" s="107"/>
      <c r="NO205" s="107"/>
      <c r="NP205" s="107"/>
      <c r="NQ205" s="107"/>
      <c r="NR205" s="107"/>
      <c r="NS205" s="107"/>
      <c r="NT205" s="107"/>
      <c r="NU205" s="107"/>
      <c r="NV205" s="107"/>
      <c r="NW205" s="107"/>
      <c r="NX205" s="107"/>
      <c r="NY205" s="107"/>
      <c r="NZ205" s="107"/>
      <c r="OA205" s="107"/>
      <c r="OB205" s="107"/>
      <c r="OC205" s="107"/>
      <c r="OD205" s="107"/>
      <c r="OE205" s="107"/>
      <c r="OF205" s="107"/>
      <c r="OG205" s="107"/>
      <c r="OH205" s="107"/>
      <c r="OI205" s="107"/>
      <c r="OJ205" s="107"/>
      <c r="OK205" s="107"/>
      <c r="OL205" s="107"/>
      <c r="OM205" s="107"/>
      <c r="ON205" s="107"/>
      <c r="OO205" s="107"/>
      <c r="OP205" s="107"/>
      <c r="OQ205" s="107"/>
      <c r="OR205" s="107"/>
      <c r="OS205" s="107"/>
      <c r="OT205" s="107"/>
      <c r="OU205" s="107"/>
      <c r="OV205" s="107"/>
      <c r="OW205" s="107"/>
      <c r="OX205" s="107"/>
      <c r="OY205" s="107"/>
      <c r="OZ205" s="107"/>
      <c r="PA205" s="107"/>
      <c r="PB205" s="107"/>
      <c r="PC205" s="107"/>
      <c r="PD205" s="107"/>
      <c r="PE205" s="107"/>
      <c r="PF205" s="107"/>
      <c r="PG205" s="107"/>
      <c r="PH205" s="107"/>
      <c r="PI205" s="107"/>
      <c r="PJ205" s="107"/>
      <c r="PK205" s="107"/>
      <c r="PL205" s="107"/>
      <c r="PM205" s="107"/>
      <c r="PN205" s="107"/>
      <c r="PO205" s="107"/>
      <c r="PP205" s="107"/>
      <c r="PQ205" s="107"/>
      <c r="PR205" s="107"/>
      <c r="PS205" s="107"/>
      <c r="PT205" s="107"/>
      <c r="PU205" s="107"/>
      <c r="PV205" s="107"/>
      <c r="PW205" s="107"/>
      <c r="PX205" s="107"/>
      <c r="PY205" s="107"/>
      <c r="PZ205" s="107"/>
      <c r="QA205" s="107"/>
      <c r="QB205" s="107"/>
      <c r="QC205" s="107"/>
      <c r="QD205" s="107"/>
      <c r="QE205" s="107"/>
      <c r="QF205" s="107"/>
      <c r="QG205" s="107"/>
      <c r="QH205" s="107"/>
      <c r="QI205" s="107"/>
      <c r="QJ205" s="107"/>
      <c r="QK205" s="107"/>
      <c r="QL205" s="107"/>
      <c r="QM205" s="107"/>
      <c r="QN205" s="107"/>
      <c r="QO205" s="107"/>
      <c r="QP205" s="107"/>
      <c r="QQ205" s="107"/>
      <c r="QR205" s="107"/>
      <c r="QS205" s="107"/>
      <c r="QT205" s="107"/>
      <c r="QU205" s="107"/>
      <c r="QV205" s="107"/>
      <c r="QW205" s="107"/>
      <c r="QX205" s="107"/>
      <c r="QY205" s="107"/>
      <c r="QZ205" s="107"/>
      <c r="RA205" s="107"/>
      <c r="RB205" s="107"/>
      <c r="RC205" s="107"/>
      <c r="RD205" s="107"/>
      <c r="RE205" s="107"/>
      <c r="RF205" s="107"/>
      <c r="RG205" s="107"/>
      <c r="RH205" s="107"/>
      <c r="RI205" s="107"/>
      <c r="RJ205" s="107"/>
      <c r="RK205" s="107"/>
      <c r="RL205" s="107"/>
      <c r="RM205" s="107"/>
      <c r="RN205" s="107"/>
      <c r="RO205" s="107"/>
      <c r="RP205" s="107"/>
      <c r="RQ205" s="107"/>
      <c r="RR205" s="107"/>
      <c r="RS205" s="107"/>
      <c r="RT205" s="107"/>
      <c r="RU205" s="107"/>
      <c r="RV205" s="107"/>
      <c r="RW205" s="107"/>
      <c r="RX205" s="107"/>
      <c r="RY205" s="107"/>
      <c r="RZ205" s="107"/>
      <c r="SA205" s="107"/>
      <c r="SB205" s="107"/>
      <c r="SC205" s="107"/>
      <c r="SD205" s="107"/>
      <c r="SE205" s="107"/>
      <c r="SF205" s="107"/>
      <c r="SG205" s="107"/>
      <c r="SH205" s="107"/>
      <c r="SI205" s="107"/>
      <c r="SJ205" s="107"/>
      <c r="SK205" s="107"/>
      <c r="SL205" s="107"/>
      <c r="SM205" s="107"/>
      <c r="SN205" s="107"/>
      <c r="SO205" s="107"/>
      <c r="SP205" s="107"/>
      <c r="SQ205" s="107"/>
      <c r="SR205" s="107"/>
      <c r="SS205" s="107"/>
      <c r="ST205" s="107"/>
      <c r="SU205" s="107"/>
      <c r="SV205" s="107"/>
      <c r="SW205" s="107"/>
      <c r="SX205" s="107"/>
      <c r="SY205" s="107"/>
      <c r="SZ205" s="107"/>
      <c r="TA205" s="107"/>
      <c r="TB205" s="107"/>
      <c r="TC205" s="107"/>
      <c r="TD205" s="107"/>
      <c r="TE205" s="107"/>
      <c r="TF205" s="107"/>
      <c r="TG205" s="107"/>
      <c r="TH205" s="107"/>
      <c r="TI205" s="107"/>
      <c r="TJ205" s="107"/>
      <c r="TK205" s="107"/>
      <c r="TL205" s="107"/>
      <c r="TM205" s="107"/>
      <c r="TN205" s="107"/>
      <c r="TO205" s="107"/>
      <c r="TP205" s="107"/>
      <c r="TQ205" s="107"/>
      <c r="TR205" s="107"/>
      <c r="TS205" s="107"/>
      <c r="TT205" s="107"/>
      <c r="TU205" s="107"/>
      <c r="TV205" s="107"/>
      <c r="TW205" s="107"/>
      <c r="TX205" s="107"/>
      <c r="TY205" s="107"/>
      <c r="TZ205" s="107"/>
      <c r="UA205" s="107"/>
      <c r="UB205" s="107"/>
      <c r="UC205" s="107"/>
      <c r="UD205" s="107"/>
      <c r="UE205" s="107"/>
      <c r="UF205" s="107"/>
      <c r="UG205" s="107"/>
      <c r="UH205" s="107"/>
      <c r="UI205" s="107"/>
      <c r="UJ205" s="107"/>
      <c r="UK205" s="107"/>
      <c r="UL205" s="107"/>
      <c r="UM205" s="107"/>
      <c r="UN205" s="107"/>
      <c r="UO205" s="107"/>
      <c r="UP205" s="107"/>
      <c r="UQ205" s="107"/>
      <c r="UR205" s="107"/>
      <c r="US205" s="107"/>
      <c r="UT205" s="107"/>
      <c r="UU205" s="107"/>
      <c r="UV205" s="107"/>
      <c r="UW205" s="107"/>
      <c r="UX205" s="107"/>
      <c r="UY205" s="107"/>
      <c r="UZ205" s="107"/>
      <c r="VA205" s="107"/>
      <c r="VB205" s="107"/>
      <c r="VC205" s="107"/>
      <c r="VD205" s="107"/>
      <c r="VE205" s="107"/>
      <c r="VF205" s="107"/>
      <c r="VG205" s="107"/>
      <c r="VH205" s="107"/>
      <c r="VI205" s="107"/>
      <c r="VJ205" s="107"/>
      <c r="VK205" s="107"/>
      <c r="VL205" s="107"/>
      <c r="VM205" s="107"/>
      <c r="VN205" s="107"/>
      <c r="VO205" s="107"/>
      <c r="VP205" s="107"/>
      <c r="VQ205" s="107"/>
      <c r="VR205" s="107"/>
      <c r="VS205" s="107"/>
      <c r="VT205" s="107"/>
      <c r="VU205" s="107"/>
      <c r="VV205" s="107"/>
      <c r="VW205" s="107"/>
      <c r="VX205" s="107"/>
      <c r="VY205" s="107"/>
      <c r="VZ205" s="107"/>
      <c r="WA205" s="107"/>
      <c r="WB205" s="107"/>
      <c r="WC205" s="107"/>
      <c r="WD205" s="107"/>
      <c r="WE205" s="107"/>
      <c r="WF205" s="107"/>
      <c r="WG205" s="107"/>
      <c r="WH205" s="107"/>
      <c r="WI205" s="107"/>
      <c r="WJ205" s="107"/>
      <c r="WK205" s="107"/>
      <c r="WL205" s="107"/>
      <c r="WM205" s="107"/>
      <c r="WN205" s="107"/>
      <c r="WO205" s="107"/>
      <c r="WP205" s="107"/>
      <c r="WQ205" s="107"/>
      <c r="WR205" s="107"/>
      <c r="WS205" s="107"/>
      <c r="WT205" s="107"/>
      <c r="WU205" s="107"/>
      <c r="WV205" s="107"/>
      <c r="WW205" s="107"/>
      <c r="WX205" s="107"/>
      <c r="WY205" s="107"/>
      <c r="WZ205" s="107"/>
      <c r="XA205" s="107"/>
      <c r="XB205" s="107"/>
      <c r="XC205" s="107"/>
      <c r="XD205" s="107"/>
      <c r="XE205" s="107"/>
      <c r="XF205" s="107"/>
      <c r="XG205" s="107"/>
      <c r="XH205" s="107"/>
      <c r="XI205" s="107"/>
      <c r="XJ205" s="107"/>
      <c r="XK205" s="107"/>
      <c r="XL205" s="107"/>
      <c r="XM205" s="107"/>
      <c r="XN205" s="107"/>
      <c r="XO205" s="107"/>
      <c r="XP205" s="107"/>
      <c r="XQ205" s="107"/>
      <c r="XR205" s="107"/>
      <c r="XS205" s="107"/>
      <c r="XT205" s="107"/>
      <c r="XU205" s="107"/>
      <c r="XV205" s="107"/>
      <c r="XW205" s="107"/>
      <c r="XX205" s="107"/>
      <c r="XY205" s="107"/>
      <c r="XZ205" s="107"/>
      <c r="YA205" s="107"/>
      <c r="YB205" s="107"/>
      <c r="YC205" s="107"/>
      <c r="YD205" s="107"/>
      <c r="YE205" s="107"/>
      <c r="YF205" s="107"/>
      <c r="YG205" s="107"/>
      <c r="YH205" s="107"/>
      <c r="YI205" s="107"/>
      <c r="YJ205" s="107"/>
      <c r="YK205" s="107"/>
      <c r="YL205" s="107"/>
      <c r="YM205" s="107"/>
      <c r="YN205" s="107"/>
      <c r="YO205" s="107"/>
      <c r="YP205" s="107"/>
      <c r="YQ205" s="107"/>
      <c r="YR205" s="107"/>
      <c r="YS205" s="107"/>
      <c r="YT205" s="107"/>
      <c r="YU205" s="107"/>
      <c r="YV205" s="107"/>
      <c r="YW205" s="107"/>
      <c r="YX205" s="107"/>
      <c r="YY205" s="107"/>
      <c r="YZ205" s="107"/>
      <c r="ZA205" s="107"/>
      <c r="ZB205" s="107"/>
      <c r="ZC205" s="107"/>
      <c r="ZD205" s="107"/>
      <c r="ZE205" s="107"/>
      <c r="ZF205" s="107"/>
      <c r="ZG205" s="107"/>
      <c r="ZH205" s="107"/>
      <c r="ZI205" s="107"/>
      <c r="ZJ205" s="107"/>
      <c r="ZK205" s="107"/>
      <c r="ZL205" s="107"/>
      <c r="ZM205" s="107"/>
      <c r="ZN205" s="107"/>
      <c r="ZO205" s="107"/>
      <c r="ZP205" s="107"/>
      <c r="ZQ205" s="107"/>
      <c r="ZR205" s="107"/>
      <c r="ZS205" s="107"/>
      <c r="ZT205" s="107"/>
      <c r="ZU205" s="107"/>
      <c r="ZV205" s="107"/>
      <c r="ZW205" s="107"/>
      <c r="ZX205" s="107"/>
      <c r="ZY205" s="107"/>
      <c r="ZZ205" s="107"/>
      <c r="AAA205" s="107"/>
      <c r="AAB205" s="107"/>
      <c r="AAC205" s="107"/>
      <c r="AAD205" s="107"/>
      <c r="AAE205" s="107"/>
      <c r="AAF205" s="107"/>
      <c r="AAG205" s="107"/>
      <c r="AAH205" s="107"/>
      <c r="AAI205" s="107"/>
      <c r="AAJ205" s="107"/>
      <c r="AAK205" s="107"/>
      <c r="AAL205" s="107"/>
      <c r="AAM205" s="107"/>
      <c r="AAN205" s="107"/>
      <c r="AAO205" s="107"/>
      <c r="AAP205" s="107"/>
      <c r="AAQ205" s="107"/>
      <c r="AAR205" s="107"/>
      <c r="AAS205" s="107"/>
      <c r="AAT205" s="107"/>
      <c r="AAU205" s="107"/>
      <c r="AAV205" s="107"/>
      <c r="AAW205" s="107"/>
      <c r="AAX205" s="107"/>
      <c r="AAY205" s="107"/>
      <c r="AAZ205" s="107"/>
      <c r="ABA205" s="107"/>
      <c r="ABB205" s="107"/>
      <c r="ABC205" s="107"/>
      <c r="ABD205" s="107"/>
      <c r="ABE205" s="107"/>
      <c r="ABF205" s="107"/>
      <c r="ABG205" s="107"/>
      <c r="ABH205" s="107"/>
      <c r="ABI205" s="107"/>
      <c r="ABJ205" s="107"/>
      <c r="ABK205" s="107"/>
      <c r="ABL205" s="107"/>
      <c r="ABM205" s="107"/>
      <c r="ABN205" s="107"/>
      <c r="ABO205" s="107"/>
      <c r="ABP205" s="107"/>
      <c r="ABQ205" s="107"/>
      <c r="ABR205" s="107"/>
      <c r="ABS205" s="107"/>
      <c r="ABT205" s="107"/>
      <c r="ABU205" s="107"/>
      <c r="ABV205" s="107"/>
      <c r="ABW205" s="107"/>
      <c r="ABX205" s="107"/>
      <c r="ABY205" s="107"/>
      <c r="ABZ205" s="107"/>
      <c r="ACA205" s="107"/>
      <c r="ACB205" s="107"/>
      <c r="ACC205" s="107"/>
      <c r="ACD205" s="107"/>
      <c r="ACE205" s="107"/>
      <c r="ACF205" s="107"/>
      <c r="ACG205" s="107"/>
      <c r="ACH205" s="107"/>
      <c r="ACI205" s="107"/>
      <c r="ACJ205" s="107"/>
      <c r="ACK205" s="107"/>
      <c r="ACL205" s="107"/>
      <c r="ACM205" s="107"/>
      <c r="ACN205" s="107"/>
      <c r="ACO205" s="107"/>
      <c r="ACP205" s="107"/>
      <c r="ACQ205" s="107"/>
      <c r="ACR205" s="107"/>
      <c r="ACS205" s="107"/>
      <c r="ACT205" s="107"/>
      <c r="ACU205" s="107"/>
      <c r="ACV205" s="107"/>
      <c r="ACW205" s="107"/>
      <c r="ACX205" s="107"/>
      <c r="ACY205" s="107"/>
      <c r="ACZ205" s="107"/>
      <c r="ADA205" s="107"/>
      <c r="ADB205" s="107"/>
      <c r="ADC205" s="107"/>
      <c r="ADD205" s="107"/>
      <c r="ADE205" s="107"/>
      <c r="ADF205" s="107"/>
      <c r="ADG205" s="107"/>
      <c r="ADH205" s="107"/>
      <c r="ADI205" s="107"/>
      <c r="ADJ205" s="107"/>
      <c r="ADK205" s="107"/>
      <c r="ADL205" s="107"/>
      <c r="ADM205" s="107"/>
      <c r="ADN205" s="107"/>
      <c r="ADO205" s="107"/>
      <c r="ADP205" s="107"/>
      <c r="ADQ205" s="107"/>
      <c r="ADR205" s="107"/>
      <c r="ADS205" s="107"/>
      <c r="ADT205" s="107"/>
      <c r="ADU205" s="107"/>
      <c r="ADV205" s="107"/>
      <c r="ADW205" s="107"/>
      <c r="ADX205" s="107"/>
      <c r="ADY205" s="107"/>
      <c r="ADZ205" s="107"/>
      <c r="AEA205" s="107"/>
      <c r="AEB205" s="107"/>
      <c r="AEC205" s="107"/>
      <c r="AED205" s="107"/>
      <c r="AEE205" s="107"/>
      <c r="AEF205" s="107"/>
      <c r="AEG205" s="107"/>
      <c r="AEH205" s="107"/>
      <c r="AEI205" s="107"/>
      <c r="AEJ205" s="107"/>
      <c r="AEK205" s="107"/>
      <c r="AEL205" s="107"/>
      <c r="AEM205" s="107"/>
      <c r="AEN205" s="107"/>
      <c r="AEO205" s="107"/>
      <c r="AEP205" s="107"/>
      <c r="AEQ205" s="107"/>
      <c r="AER205" s="107"/>
      <c r="AES205" s="107"/>
      <c r="AET205" s="107"/>
      <c r="AEU205" s="107"/>
      <c r="AEV205" s="107"/>
      <c r="AEW205" s="107"/>
      <c r="AEX205" s="107"/>
      <c r="AEY205" s="107"/>
      <c r="AEZ205" s="107"/>
      <c r="AFA205" s="107"/>
      <c r="AFB205" s="107"/>
      <c r="AFC205" s="107"/>
      <c r="AFD205" s="107"/>
      <c r="AFE205" s="107"/>
      <c r="AFF205" s="107"/>
      <c r="AFG205" s="107"/>
      <c r="AFH205" s="107"/>
      <c r="AFI205" s="107"/>
      <c r="AFJ205" s="107"/>
      <c r="AFK205" s="107"/>
      <c r="AFL205" s="107"/>
      <c r="AFM205" s="107"/>
      <c r="AFN205" s="107"/>
      <c r="AFO205" s="107"/>
      <c r="AFP205" s="107"/>
      <c r="AFQ205" s="107"/>
      <c r="AFR205" s="107"/>
      <c r="AFS205" s="107"/>
      <c r="AFT205" s="107"/>
      <c r="AFU205" s="107"/>
      <c r="AFV205" s="107"/>
      <c r="AFW205" s="107"/>
      <c r="AFX205" s="107"/>
      <c r="AFY205" s="107"/>
      <c r="AFZ205" s="107"/>
      <c r="AGA205" s="107"/>
      <c r="AGB205" s="107"/>
      <c r="AGC205" s="107"/>
      <c r="AGD205" s="107"/>
      <c r="AGE205" s="107"/>
      <c r="AGF205" s="107"/>
      <c r="AGG205" s="107"/>
      <c r="AGH205" s="107"/>
      <c r="AGI205" s="107"/>
      <c r="AGJ205" s="107"/>
      <c r="AGK205" s="107"/>
      <c r="AGL205" s="107"/>
      <c r="AGM205" s="107"/>
      <c r="AGN205" s="107"/>
      <c r="AGO205" s="107"/>
      <c r="AGP205" s="107"/>
      <c r="AGQ205" s="107"/>
      <c r="AGR205" s="107"/>
      <c r="AGS205" s="107"/>
      <c r="AGT205" s="107"/>
      <c r="AGU205" s="107"/>
      <c r="AGV205" s="107"/>
      <c r="AGW205" s="107"/>
      <c r="AGX205" s="107"/>
      <c r="AGY205" s="107"/>
      <c r="AGZ205" s="107"/>
      <c r="AHA205" s="107"/>
      <c r="AHB205" s="107"/>
      <c r="AHC205" s="107"/>
      <c r="AHD205" s="107"/>
      <c r="AHE205" s="107"/>
      <c r="AHF205" s="107"/>
      <c r="AHG205" s="107"/>
      <c r="AHH205" s="107"/>
      <c r="AHI205" s="107"/>
      <c r="AHJ205" s="107"/>
      <c r="AHK205" s="107"/>
      <c r="AHL205" s="107"/>
      <c r="AHM205" s="107"/>
      <c r="AHN205" s="107"/>
      <c r="AHO205" s="107"/>
      <c r="AHP205" s="107"/>
      <c r="AHQ205" s="107"/>
      <c r="AHR205" s="107"/>
      <c r="AHS205" s="107"/>
      <c r="AHT205" s="107"/>
      <c r="AHU205" s="107"/>
      <c r="AHV205" s="107"/>
      <c r="AHW205" s="107"/>
      <c r="AHX205" s="107"/>
      <c r="AHY205" s="107"/>
      <c r="AHZ205" s="107"/>
      <c r="AIA205" s="107"/>
      <c r="AIB205" s="107"/>
      <c r="AIC205" s="107"/>
      <c r="AID205" s="107"/>
      <c r="AIE205" s="107"/>
      <c r="AIF205" s="107"/>
      <c r="AIG205" s="107"/>
      <c r="AIH205" s="107"/>
      <c r="AII205" s="107"/>
      <c r="AIJ205" s="107"/>
      <c r="AIK205" s="107"/>
      <c r="AIL205" s="107"/>
      <c r="AIM205" s="107"/>
      <c r="AIN205" s="107"/>
    </row>
    <row r="206" spans="1:924" s="86" customFormat="1" ht="18.75" customHeight="1" x14ac:dyDescent="0.3">
      <c r="A206" s="127"/>
      <c r="B206" s="100">
        <v>355828085833726</v>
      </c>
      <c r="C206" s="101" t="s">
        <v>245</v>
      </c>
      <c r="D206" s="101" t="s">
        <v>281</v>
      </c>
      <c r="E206" s="101" t="s">
        <v>36</v>
      </c>
      <c r="F206" s="102" t="s">
        <v>33</v>
      </c>
      <c r="G206" s="101">
        <f t="shared" si="15"/>
        <v>0</v>
      </c>
      <c r="H206" s="128"/>
      <c r="I206" s="101" t="s">
        <v>33</v>
      </c>
      <c r="J206" s="101">
        <f t="shared" si="16"/>
        <v>1</v>
      </c>
      <c r="K206" s="128"/>
      <c r="L206" s="102" t="s">
        <v>33</v>
      </c>
      <c r="M206" s="101" t="s">
        <v>33</v>
      </c>
      <c r="N206" s="101">
        <f t="shared" si="14"/>
        <v>1</v>
      </c>
      <c r="O206" s="128"/>
      <c r="P206" s="101"/>
      <c r="Q206" s="101"/>
      <c r="R206" s="101" t="s">
        <v>444</v>
      </c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  <c r="BY206" s="107"/>
      <c r="BZ206" s="107"/>
      <c r="CA206" s="107"/>
      <c r="CB206" s="107"/>
      <c r="CC206" s="107"/>
      <c r="CD206" s="107"/>
      <c r="CE206" s="107"/>
      <c r="CF206" s="107"/>
      <c r="CG206" s="107"/>
      <c r="CH206" s="107"/>
      <c r="CI206" s="107"/>
      <c r="CJ206" s="107"/>
      <c r="CK206" s="107"/>
      <c r="CL206" s="107"/>
      <c r="CM206" s="107"/>
      <c r="CN206" s="107"/>
      <c r="CO206" s="107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7"/>
      <c r="DB206" s="107"/>
      <c r="DC206" s="107"/>
      <c r="DD206" s="107"/>
      <c r="DE206" s="107"/>
      <c r="DF206" s="107"/>
      <c r="DG206" s="107"/>
      <c r="DH206" s="107"/>
      <c r="DI206" s="107"/>
      <c r="DJ206" s="107"/>
      <c r="DK206" s="107"/>
      <c r="DL206" s="107"/>
      <c r="DM206" s="107"/>
      <c r="DN206" s="107"/>
      <c r="DO206" s="107"/>
      <c r="DP206" s="107"/>
      <c r="DQ206" s="107"/>
      <c r="DR206" s="107"/>
      <c r="DS206" s="107"/>
      <c r="DT206" s="107"/>
      <c r="DU206" s="107"/>
      <c r="DV206" s="107"/>
      <c r="DW206" s="107"/>
      <c r="DX206" s="107"/>
      <c r="DY206" s="107"/>
      <c r="DZ206" s="107"/>
      <c r="EA206" s="107"/>
      <c r="EB206" s="107"/>
      <c r="EC206" s="107"/>
      <c r="ED206" s="107"/>
      <c r="EE206" s="107"/>
      <c r="EF206" s="107"/>
      <c r="EG206" s="107"/>
      <c r="EH206" s="107"/>
      <c r="EI206" s="107"/>
      <c r="EJ206" s="107"/>
      <c r="EK206" s="107"/>
      <c r="EL206" s="107"/>
      <c r="EM206" s="107"/>
      <c r="EN206" s="107"/>
      <c r="EO206" s="107"/>
      <c r="EP206" s="107"/>
      <c r="EQ206" s="107"/>
      <c r="ER206" s="107"/>
      <c r="ES206" s="107"/>
      <c r="ET206" s="107"/>
      <c r="EU206" s="107"/>
      <c r="EV206" s="107"/>
      <c r="EW206" s="107"/>
      <c r="EX206" s="107"/>
      <c r="EY206" s="107"/>
      <c r="EZ206" s="107"/>
      <c r="FA206" s="107"/>
      <c r="FB206" s="107"/>
      <c r="FC206" s="107"/>
      <c r="FD206" s="107"/>
      <c r="FE206" s="107"/>
      <c r="FF206" s="107"/>
      <c r="FG206" s="107"/>
      <c r="FH206" s="107"/>
      <c r="FI206" s="107"/>
      <c r="FJ206" s="107"/>
      <c r="FK206" s="107"/>
      <c r="FL206" s="107"/>
      <c r="FM206" s="107"/>
      <c r="FN206" s="107"/>
      <c r="FO206" s="107"/>
      <c r="FP206" s="107"/>
      <c r="FQ206" s="107"/>
      <c r="FR206" s="107"/>
      <c r="FS206" s="107"/>
      <c r="FT206" s="107"/>
      <c r="FU206" s="107"/>
      <c r="FV206" s="107"/>
      <c r="FW206" s="107"/>
      <c r="FX206" s="107"/>
      <c r="FY206" s="107"/>
      <c r="FZ206" s="107"/>
      <c r="GA206" s="107"/>
      <c r="GB206" s="107"/>
      <c r="GC206" s="107"/>
      <c r="GD206" s="107"/>
      <c r="GE206" s="107"/>
      <c r="GF206" s="107"/>
      <c r="GG206" s="107"/>
      <c r="GH206" s="107"/>
      <c r="GI206" s="107"/>
      <c r="GJ206" s="107"/>
      <c r="GK206" s="107"/>
      <c r="GL206" s="107"/>
      <c r="GM206" s="107"/>
      <c r="GN206" s="107"/>
      <c r="GO206" s="107"/>
      <c r="GP206" s="107"/>
      <c r="GQ206" s="107"/>
      <c r="GR206" s="107"/>
      <c r="GS206" s="107"/>
      <c r="GT206" s="107"/>
      <c r="GU206" s="107"/>
      <c r="GV206" s="107"/>
      <c r="GW206" s="107"/>
      <c r="GX206" s="107"/>
      <c r="GY206" s="107"/>
      <c r="GZ206" s="107"/>
      <c r="HA206" s="107"/>
      <c r="HB206" s="107"/>
      <c r="HC206" s="107"/>
      <c r="HD206" s="107"/>
      <c r="HE206" s="107"/>
      <c r="HF206" s="107"/>
      <c r="HG206" s="107"/>
      <c r="HH206" s="107"/>
      <c r="HI206" s="107"/>
      <c r="HJ206" s="107"/>
      <c r="HK206" s="107"/>
      <c r="HL206" s="107"/>
      <c r="HM206" s="107"/>
      <c r="HN206" s="107"/>
      <c r="HO206" s="107"/>
      <c r="HP206" s="107"/>
      <c r="HQ206" s="107"/>
      <c r="HR206" s="107"/>
      <c r="HS206" s="107"/>
      <c r="HT206" s="107"/>
      <c r="HU206" s="107"/>
      <c r="HV206" s="107"/>
      <c r="HW206" s="107"/>
      <c r="HX206" s="107"/>
      <c r="HY206" s="107"/>
      <c r="HZ206" s="107"/>
      <c r="IA206" s="107"/>
      <c r="IB206" s="107"/>
      <c r="IC206" s="107"/>
      <c r="ID206" s="107"/>
      <c r="IE206" s="107"/>
      <c r="IF206" s="107"/>
      <c r="IG206" s="107"/>
      <c r="IH206" s="107"/>
      <c r="II206" s="107"/>
      <c r="IJ206" s="107"/>
      <c r="IK206" s="107"/>
      <c r="IL206" s="107"/>
      <c r="IM206" s="107"/>
      <c r="IN206" s="107"/>
      <c r="IO206" s="107"/>
      <c r="IP206" s="107"/>
      <c r="IQ206" s="107"/>
      <c r="IR206" s="107"/>
      <c r="IS206" s="107"/>
      <c r="IT206" s="107"/>
      <c r="IU206" s="107"/>
      <c r="IV206" s="107"/>
      <c r="IW206" s="107"/>
      <c r="IX206" s="107"/>
      <c r="IY206" s="107"/>
      <c r="IZ206" s="107"/>
      <c r="JA206" s="107"/>
      <c r="JB206" s="107"/>
      <c r="JC206" s="107"/>
      <c r="JD206" s="107"/>
      <c r="JE206" s="107"/>
      <c r="JF206" s="107"/>
      <c r="JG206" s="107"/>
      <c r="JH206" s="107"/>
      <c r="JI206" s="107"/>
      <c r="JJ206" s="107"/>
      <c r="JK206" s="107"/>
      <c r="JL206" s="107"/>
      <c r="JM206" s="107"/>
      <c r="JN206" s="107"/>
      <c r="JO206" s="107"/>
      <c r="JP206" s="107"/>
      <c r="JQ206" s="107"/>
      <c r="JR206" s="107"/>
      <c r="JS206" s="107"/>
      <c r="JT206" s="107"/>
      <c r="JU206" s="107"/>
      <c r="JV206" s="107"/>
      <c r="JW206" s="107"/>
      <c r="JX206" s="107"/>
      <c r="JY206" s="107"/>
      <c r="JZ206" s="107"/>
      <c r="KA206" s="107"/>
      <c r="KB206" s="107"/>
      <c r="KC206" s="107"/>
      <c r="KD206" s="107"/>
      <c r="KE206" s="107"/>
      <c r="KF206" s="107"/>
      <c r="KG206" s="107"/>
      <c r="KH206" s="107"/>
      <c r="KI206" s="107"/>
      <c r="KJ206" s="107"/>
      <c r="KK206" s="107"/>
      <c r="KL206" s="107"/>
      <c r="KM206" s="107"/>
      <c r="KN206" s="107"/>
      <c r="KO206" s="107"/>
      <c r="KP206" s="107"/>
      <c r="KQ206" s="107"/>
      <c r="KR206" s="107"/>
      <c r="KS206" s="107"/>
      <c r="KT206" s="107"/>
      <c r="KU206" s="107"/>
      <c r="KV206" s="107"/>
      <c r="KW206" s="107"/>
      <c r="KX206" s="107"/>
      <c r="KY206" s="107"/>
      <c r="KZ206" s="107"/>
      <c r="LA206" s="107"/>
      <c r="LB206" s="107"/>
      <c r="LC206" s="107"/>
      <c r="LD206" s="107"/>
      <c r="LE206" s="107"/>
      <c r="LF206" s="107"/>
      <c r="LG206" s="107"/>
      <c r="LH206" s="107"/>
      <c r="LI206" s="107"/>
      <c r="LJ206" s="107"/>
      <c r="LK206" s="107"/>
      <c r="LL206" s="107"/>
      <c r="LM206" s="107"/>
      <c r="LN206" s="107"/>
      <c r="LO206" s="107"/>
      <c r="LP206" s="107"/>
      <c r="LQ206" s="107"/>
      <c r="LR206" s="107"/>
      <c r="LS206" s="107"/>
      <c r="LT206" s="107"/>
      <c r="LU206" s="107"/>
      <c r="LV206" s="107"/>
      <c r="LW206" s="107"/>
      <c r="LX206" s="107"/>
      <c r="LY206" s="107"/>
      <c r="LZ206" s="107"/>
      <c r="MA206" s="107"/>
      <c r="MB206" s="107"/>
      <c r="MC206" s="107"/>
      <c r="MD206" s="107"/>
      <c r="ME206" s="107"/>
      <c r="MF206" s="107"/>
      <c r="MG206" s="107"/>
      <c r="MH206" s="107"/>
      <c r="MI206" s="107"/>
      <c r="MJ206" s="107"/>
      <c r="MK206" s="107"/>
      <c r="ML206" s="107"/>
      <c r="MM206" s="107"/>
      <c r="MN206" s="107"/>
      <c r="MO206" s="107"/>
      <c r="MP206" s="107"/>
      <c r="MQ206" s="107"/>
      <c r="MR206" s="107"/>
      <c r="MS206" s="107"/>
      <c r="MT206" s="107"/>
      <c r="MU206" s="107"/>
      <c r="MV206" s="107"/>
      <c r="MW206" s="107"/>
      <c r="MX206" s="107"/>
      <c r="MY206" s="107"/>
      <c r="MZ206" s="107"/>
      <c r="NA206" s="107"/>
      <c r="NB206" s="107"/>
      <c r="NC206" s="107"/>
      <c r="ND206" s="107"/>
      <c r="NE206" s="107"/>
      <c r="NF206" s="107"/>
      <c r="NG206" s="107"/>
      <c r="NH206" s="107"/>
      <c r="NI206" s="107"/>
      <c r="NJ206" s="107"/>
      <c r="NK206" s="107"/>
      <c r="NL206" s="107"/>
      <c r="NM206" s="107"/>
      <c r="NN206" s="107"/>
      <c r="NO206" s="107"/>
      <c r="NP206" s="107"/>
      <c r="NQ206" s="107"/>
      <c r="NR206" s="107"/>
      <c r="NS206" s="107"/>
      <c r="NT206" s="107"/>
      <c r="NU206" s="107"/>
      <c r="NV206" s="107"/>
      <c r="NW206" s="107"/>
      <c r="NX206" s="107"/>
      <c r="NY206" s="107"/>
      <c r="NZ206" s="107"/>
      <c r="OA206" s="107"/>
      <c r="OB206" s="107"/>
      <c r="OC206" s="107"/>
      <c r="OD206" s="107"/>
      <c r="OE206" s="107"/>
      <c r="OF206" s="107"/>
      <c r="OG206" s="107"/>
      <c r="OH206" s="107"/>
      <c r="OI206" s="107"/>
      <c r="OJ206" s="107"/>
      <c r="OK206" s="107"/>
      <c r="OL206" s="107"/>
      <c r="OM206" s="107"/>
      <c r="ON206" s="107"/>
      <c r="OO206" s="107"/>
      <c r="OP206" s="107"/>
      <c r="OQ206" s="107"/>
      <c r="OR206" s="107"/>
      <c r="OS206" s="107"/>
      <c r="OT206" s="107"/>
      <c r="OU206" s="107"/>
      <c r="OV206" s="107"/>
      <c r="OW206" s="107"/>
      <c r="OX206" s="107"/>
      <c r="OY206" s="107"/>
      <c r="OZ206" s="107"/>
      <c r="PA206" s="107"/>
      <c r="PB206" s="107"/>
      <c r="PC206" s="107"/>
      <c r="PD206" s="107"/>
      <c r="PE206" s="107"/>
      <c r="PF206" s="107"/>
      <c r="PG206" s="107"/>
      <c r="PH206" s="107"/>
      <c r="PI206" s="107"/>
      <c r="PJ206" s="107"/>
      <c r="PK206" s="107"/>
      <c r="PL206" s="107"/>
      <c r="PM206" s="107"/>
      <c r="PN206" s="107"/>
      <c r="PO206" s="107"/>
      <c r="PP206" s="107"/>
      <c r="PQ206" s="107"/>
      <c r="PR206" s="107"/>
      <c r="PS206" s="107"/>
      <c r="PT206" s="107"/>
      <c r="PU206" s="107"/>
      <c r="PV206" s="107"/>
      <c r="PW206" s="107"/>
      <c r="PX206" s="107"/>
      <c r="PY206" s="107"/>
      <c r="PZ206" s="107"/>
      <c r="QA206" s="107"/>
      <c r="QB206" s="107"/>
      <c r="QC206" s="107"/>
      <c r="QD206" s="107"/>
      <c r="QE206" s="107"/>
      <c r="QF206" s="107"/>
      <c r="QG206" s="107"/>
      <c r="QH206" s="107"/>
      <c r="QI206" s="107"/>
      <c r="QJ206" s="107"/>
      <c r="QK206" s="107"/>
      <c r="QL206" s="107"/>
      <c r="QM206" s="107"/>
      <c r="QN206" s="107"/>
      <c r="QO206" s="107"/>
      <c r="QP206" s="107"/>
      <c r="QQ206" s="107"/>
      <c r="QR206" s="107"/>
      <c r="QS206" s="107"/>
      <c r="QT206" s="107"/>
      <c r="QU206" s="107"/>
      <c r="QV206" s="107"/>
      <c r="QW206" s="107"/>
      <c r="QX206" s="107"/>
      <c r="QY206" s="107"/>
      <c r="QZ206" s="107"/>
      <c r="RA206" s="107"/>
      <c r="RB206" s="107"/>
      <c r="RC206" s="107"/>
      <c r="RD206" s="107"/>
      <c r="RE206" s="107"/>
      <c r="RF206" s="107"/>
      <c r="RG206" s="107"/>
      <c r="RH206" s="107"/>
      <c r="RI206" s="107"/>
      <c r="RJ206" s="107"/>
      <c r="RK206" s="107"/>
      <c r="RL206" s="107"/>
      <c r="RM206" s="107"/>
      <c r="RN206" s="107"/>
      <c r="RO206" s="107"/>
      <c r="RP206" s="107"/>
      <c r="RQ206" s="107"/>
      <c r="RR206" s="107"/>
      <c r="RS206" s="107"/>
      <c r="RT206" s="107"/>
      <c r="RU206" s="107"/>
      <c r="RV206" s="107"/>
      <c r="RW206" s="107"/>
      <c r="RX206" s="107"/>
      <c r="RY206" s="107"/>
      <c r="RZ206" s="107"/>
      <c r="SA206" s="107"/>
      <c r="SB206" s="107"/>
      <c r="SC206" s="107"/>
      <c r="SD206" s="107"/>
      <c r="SE206" s="107"/>
      <c r="SF206" s="107"/>
      <c r="SG206" s="107"/>
      <c r="SH206" s="107"/>
      <c r="SI206" s="107"/>
      <c r="SJ206" s="107"/>
      <c r="SK206" s="107"/>
      <c r="SL206" s="107"/>
      <c r="SM206" s="107"/>
      <c r="SN206" s="107"/>
      <c r="SO206" s="107"/>
      <c r="SP206" s="107"/>
      <c r="SQ206" s="107"/>
      <c r="SR206" s="107"/>
      <c r="SS206" s="107"/>
      <c r="ST206" s="107"/>
      <c r="SU206" s="107"/>
      <c r="SV206" s="107"/>
      <c r="SW206" s="107"/>
      <c r="SX206" s="107"/>
      <c r="SY206" s="107"/>
      <c r="SZ206" s="107"/>
      <c r="TA206" s="107"/>
      <c r="TB206" s="107"/>
      <c r="TC206" s="107"/>
      <c r="TD206" s="107"/>
      <c r="TE206" s="107"/>
      <c r="TF206" s="107"/>
      <c r="TG206" s="107"/>
      <c r="TH206" s="107"/>
      <c r="TI206" s="107"/>
      <c r="TJ206" s="107"/>
      <c r="TK206" s="107"/>
      <c r="TL206" s="107"/>
      <c r="TM206" s="107"/>
      <c r="TN206" s="107"/>
      <c r="TO206" s="107"/>
      <c r="TP206" s="107"/>
      <c r="TQ206" s="107"/>
      <c r="TR206" s="107"/>
      <c r="TS206" s="107"/>
      <c r="TT206" s="107"/>
      <c r="TU206" s="107"/>
      <c r="TV206" s="107"/>
      <c r="TW206" s="107"/>
      <c r="TX206" s="107"/>
      <c r="TY206" s="107"/>
      <c r="TZ206" s="107"/>
      <c r="UA206" s="107"/>
      <c r="UB206" s="107"/>
      <c r="UC206" s="107"/>
      <c r="UD206" s="107"/>
      <c r="UE206" s="107"/>
      <c r="UF206" s="107"/>
      <c r="UG206" s="107"/>
      <c r="UH206" s="107"/>
      <c r="UI206" s="107"/>
      <c r="UJ206" s="107"/>
      <c r="UK206" s="107"/>
      <c r="UL206" s="107"/>
      <c r="UM206" s="107"/>
      <c r="UN206" s="107"/>
      <c r="UO206" s="107"/>
      <c r="UP206" s="107"/>
      <c r="UQ206" s="107"/>
      <c r="UR206" s="107"/>
      <c r="US206" s="107"/>
      <c r="UT206" s="107"/>
      <c r="UU206" s="107"/>
      <c r="UV206" s="107"/>
      <c r="UW206" s="107"/>
      <c r="UX206" s="107"/>
      <c r="UY206" s="107"/>
      <c r="UZ206" s="107"/>
      <c r="VA206" s="107"/>
      <c r="VB206" s="107"/>
      <c r="VC206" s="107"/>
      <c r="VD206" s="107"/>
      <c r="VE206" s="107"/>
      <c r="VF206" s="107"/>
      <c r="VG206" s="107"/>
      <c r="VH206" s="107"/>
      <c r="VI206" s="107"/>
      <c r="VJ206" s="107"/>
      <c r="VK206" s="107"/>
      <c r="VL206" s="107"/>
      <c r="VM206" s="107"/>
      <c r="VN206" s="107"/>
      <c r="VO206" s="107"/>
      <c r="VP206" s="107"/>
      <c r="VQ206" s="107"/>
      <c r="VR206" s="107"/>
      <c r="VS206" s="107"/>
      <c r="VT206" s="107"/>
      <c r="VU206" s="107"/>
      <c r="VV206" s="107"/>
      <c r="VW206" s="107"/>
      <c r="VX206" s="107"/>
      <c r="VY206" s="107"/>
      <c r="VZ206" s="107"/>
      <c r="WA206" s="107"/>
      <c r="WB206" s="107"/>
      <c r="WC206" s="107"/>
      <c r="WD206" s="107"/>
      <c r="WE206" s="107"/>
      <c r="WF206" s="107"/>
      <c r="WG206" s="107"/>
      <c r="WH206" s="107"/>
      <c r="WI206" s="107"/>
      <c r="WJ206" s="107"/>
      <c r="WK206" s="107"/>
      <c r="WL206" s="107"/>
      <c r="WM206" s="107"/>
      <c r="WN206" s="107"/>
      <c r="WO206" s="107"/>
      <c r="WP206" s="107"/>
      <c r="WQ206" s="107"/>
      <c r="WR206" s="107"/>
      <c r="WS206" s="107"/>
      <c r="WT206" s="107"/>
      <c r="WU206" s="107"/>
      <c r="WV206" s="107"/>
      <c r="WW206" s="107"/>
      <c r="WX206" s="107"/>
      <c r="WY206" s="107"/>
      <c r="WZ206" s="107"/>
      <c r="XA206" s="107"/>
      <c r="XB206" s="107"/>
      <c r="XC206" s="107"/>
      <c r="XD206" s="107"/>
      <c r="XE206" s="107"/>
      <c r="XF206" s="107"/>
      <c r="XG206" s="107"/>
      <c r="XH206" s="107"/>
      <c r="XI206" s="107"/>
      <c r="XJ206" s="107"/>
      <c r="XK206" s="107"/>
      <c r="XL206" s="107"/>
      <c r="XM206" s="107"/>
      <c r="XN206" s="107"/>
      <c r="XO206" s="107"/>
      <c r="XP206" s="107"/>
      <c r="XQ206" s="107"/>
      <c r="XR206" s="107"/>
      <c r="XS206" s="107"/>
      <c r="XT206" s="107"/>
      <c r="XU206" s="107"/>
      <c r="XV206" s="107"/>
      <c r="XW206" s="107"/>
      <c r="XX206" s="107"/>
      <c r="XY206" s="107"/>
      <c r="XZ206" s="107"/>
      <c r="YA206" s="107"/>
      <c r="YB206" s="107"/>
      <c r="YC206" s="107"/>
      <c r="YD206" s="107"/>
      <c r="YE206" s="107"/>
      <c r="YF206" s="107"/>
      <c r="YG206" s="107"/>
      <c r="YH206" s="107"/>
      <c r="YI206" s="107"/>
      <c r="YJ206" s="107"/>
      <c r="YK206" s="107"/>
      <c r="YL206" s="107"/>
      <c r="YM206" s="107"/>
      <c r="YN206" s="107"/>
      <c r="YO206" s="107"/>
      <c r="YP206" s="107"/>
      <c r="YQ206" s="107"/>
      <c r="YR206" s="107"/>
      <c r="YS206" s="107"/>
      <c r="YT206" s="107"/>
      <c r="YU206" s="107"/>
      <c r="YV206" s="107"/>
      <c r="YW206" s="107"/>
      <c r="YX206" s="107"/>
      <c r="YY206" s="107"/>
      <c r="YZ206" s="107"/>
      <c r="ZA206" s="107"/>
      <c r="ZB206" s="107"/>
      <c r="ZC206" s="107"/>
      <c r="ZD206" s="107"/>
      <c r="ZE206" s="107"/>
      <c r="ZF206" s="107"/>
      <c r="ZG206" s="107"/>
      <c r="ZH206" s="107"/>
      <c r="ZI206" s="107"/>
      <c r="ZJ206" s="107"/>
      <c r="ZK206" s="107"/>
      <c r="ZL206" s="107"/>
      <c r="ZM206" s="107"/>
      <c r="ZN206" s="107"/>
      <c r="ZO206" s="107"/>
      <c r="ZP206" s="107"/>
      <c r="ZQ206" s="107"/>
      <c r="ZR206" s="107"/>
      <c r="ZS206" s="107"/>
      <c r="ZT206" s="107"/>
      <c r="ZU206" s="107"/>
      <c r="ZV206" s="107"/>
      <c r="ZW206" s="107"/>
      <c r="ZX206" s="107"/>
      <c r="ZY206" s="107"/>
      <c r="ZZ206" s="107"/>
      <c r="AAA206" s="107"/>
      <c r="AAB206" s="107"/>
      <c r="AAC206" s="107"/>
      <c r="AAD206" s="107"/>
      <c r="AAE206" s="107"/>
      <c r="AAF206" s="107"/>
      <c r="AAG206" s="107"/>
      <c r="AAH206" s="107"/>
      <c r="AAI206" s="107"/>
      <c r="AAJ206" s="107"/>
      <c r="AAK206" s="107"/>
      <c r="AAL206" s="107"/>
      <c r="AAM206" s="107"/>
      <c r="AAN206" s="107"/>
      <c r="AAO206" s="107"/>
      <c r="AAP206" s="107"/>
      <c r="AAQ206" s="107"/>
      <c r="AAR206" s="107"/>
      <c r="AAS206" s="107"/>
      <c r="AAT206" s="107"/>
      <c r="AAU206" s="107"/>
      <c r="AAV206" s="107"/>
      <c r="AAW206" s="107"/>
      <c r="AAX206" s="107"/>
      <c r="AAY206" s="107"/>
      <c r="AAZ206" s="107"/>
      <c r="ABA206" s="107"/>
      <c r="ABB206" s="107"/>
      <c r="ABC206" s="107"/>
      <c r="ABD206" s="107"/>
      <c r="ABE206" s="107"/>
      <c r="ABF206" s="107"/>
      <c r="ABG206" s="107"/>
      <c r="ABH206" s="107"/>
      <c r="ABI206" s="107"/>
      <c r="ABJ206" s="107"/>
      <c r="ABK206" s="107"/>
      <c r="ABL206" s="107"/>
      <c r="ABM206" s="107"/>
      <c r="ABN206" s="107"/>
      <c r="ABO206" s="107"/>
      <c r="ABP206" s="107"/>
      <c r="ABQ206" s="107"/>
      <c r="ABR206" s="107"/>
      <c r="ABS206" s="107"/>
      <c r="ABT206" s="107"/>
      <c r="ABU206" s="107"/>
      <c r="ABV206" s="107"/>
      <c r="ABW206" s="107"/>
      <c r="ABX206" s="107"/>
      <c r="ABY206" s="107"/>
      <c r="ABZ206" s="107"/>
      <c r="ACA206" s="107"/>
      <c r="ACB206" s="107"/>
      <c r="ACC206" s="107"/>
      <c r="ACD206" s="107"/>
      <c r="ACE206" s="107"/>
      <c r="ACF206" s="107"/>
      <c r="ACG206" s="107"/>
      <c r="ACH206" s="107"/>
      <c r="ACI206" s="107"/>
      <c r="ACJ206" s="107"/>
      <c r="ACK206" s="107"/>
      <c r="ACL206" s="107"/>
      <c r="ACM206" s="107"/>
      <c r="ACN206" s="107"/>
      <c r="ACO206" s="107"/>
      <c r="ACP206" s="107"/>
      <c r="ACQ206" s="107"/>
      <c r="ACR206" s="107"/>
      <c r="ACS206" s="107"/>
      <c r="ACT206" s="107"/>
      <c r="ACU206" s="107"/>
      <c r="ACV206" s="107"/>
      <c r="ACW206" s="107"/>
      <c r="ACX206" s="107"/>
      <c r="ACY206" s="107"/>
      <c r="ACZ206" s="107"/>
      <c r="ADA206" s="107"/>
      <c r="ADB206" s="107"/>
      <c r="ADC206" s="107"/>
      <c r="ADD206" s="107"/>
      <c r="ADE206" s="107"/>
      <c r="ADF206" s="107"/>
      <c r="ADG206" s="107"/>
      <c r="ADH206" s="107"/>
      <c r="ADI206" s="107"/>
      <c r="ADJ206" s="107"/>
      <c r="ADK206" s="107"/>
      <c r="ADL206" s="107"/>
      <c r="ADM206" s="107"/>
      <c r="ADN206" s="107"/>
      <c r="ADO206" s="107"/>
      <c r="ADP206" s="107"/>
      <c r="ADQ206" s="107"/>
      <c r="ADR206" s="107"/>
      <c r="ADS206" s="107"/>
      <c r="ADT206" s="107"/>
      <c r="ADU206" s="107"/>
      <c r="ADV206" s="107"/>
      <c r="ADW206" s="107"/>
      <c r="ADX206" s="107"/>
      <c r="ADY206" s="107"/>
      <c r="ADZ206" s="107"/>
      <c r="AEA206" s="107"/>
      <c r="AEB206" s="107"/>
      <c r="AEC206" s="107"/>
      <c r="AED206" s="107"/>
      <c r="AEE206" s="107"/>
      <c r="AEF206" s="107"/>
      <c r="AEG206" s="107"/>
      <c r="AEH206" s="107"/>
      <c r="AEI206" s="107"/>
      <c r="AEJ206" s="107"/>
      <c r="AEK206" s="107"/>
      <c r="AEL206" s="107"/>
      <c r="AEM206" s="107"/>
      <c r="AEN206" s="107"/>
      <c r="AEO206" s="107"/>
      <c r="AEP206" s="107"/>
      <c r="AEQ206" s="107"/>
      <c r="AER206" s="107"/>
      <c r="AES206" s="107"/>
      <c r="AET206" s="107"/>
      <c r="AEU206" s="107"/>
      <c r="AEV206" s="107"/>
      <c r="AEW206" s="107"/>
      <c r="AEX206" s="107"/>
      <c r="AEY206" s="107"/>
      <c r="AEZ206" s="107"/>
      <c r="AFA206" s="107"/>
      <c r="AFB206" s="107"/>
      <c r="AFC206" s="107"/>
      <c r="AFD206" s="107"/>
      <c r="AFE206" s="107"/>
      <c r="AFF206" s="107"/>
      <c r="AFG206" s="107"/>
      <c r="AFH206" s="107"/>
      <c r="AFI206" s="107"/>
      <c r="AFJ206" s="107"/>
      <c r="AFK206" s="107"/>
      <c r="AFL206" s="107"/>
      <c r="AFM206" s="107"/>
      <c r="AFN206" s="107"/>
      <c r="AFO206" s="107"/>
      <c r="AFP206" s="107"/>
      <c r="AFQ206" s="107"/>
      <c r="AFR206" s="107"/>
      <c r="AFS206" s="107"/>
      <c r="AFT206" s="107"/>
      <c r="AFU206" s="107"/>
      <c r="AFV206" s="107"/>
      <c r="AFW206" s="107"/>
      <c r="AFX206" s="107"/>
      <c r="AFY206" s="107"/>
      <c r="AFZ206" s="107"/>
      <c r="AGA206" s="107"/>
      <c r="AGB206" s="107"/>
      <c r="AGC206" s="107"/>
      <c r="AGD206" s="107"/>
      <c r="AGE206" s="107"/>
      <c r="AGF206" s="107"/>
      <c r="AGG206" s="107"/>
      <c r="AGH206" s="107"/>
      <c r="AGI206" s="107"/>
      <c r="AGJ206" s="107"/>
      <c r="AGK206" s="107"/>
      <c r="AGL206" s="107"/>
      <c r="AGM206" s="107"/>
      <c r="AGN206" s="107"/>
      <c r="AGO206" s="107"/>
      <c r="AGP206" s="107"/>
      <c r="AGQ206" s="107"/>
      <c r="AGR206" s="107"/>
      <c r="AGS206" s="107"/>
      <c r="AGT206" s="107"/>
      <c r="AGU206" s="107"/>
      <c r="AGV206" s="107"/>
      <c r="AGW206" s="107"/>
      <c r="AGX206" s="107"/>
      <c r="AGY206" s="107"/>
      <c r="AGZ206" s="107"/>
      <c r="AHA206" s="107"/>
      <c r="AHB206" s="107"/>
      <c r="AHC206" s="107"/>
      <c r="AHD206" s="107"/>
      <c r="AHE206" s="107"/>
      <c r="AHF206" s="107"/>
      <c r="AHG206" s="107"/>
      <c r="AHH206" s="107"/>
      <c r="AHI206" s="107"/>
      <c r="AHJ206" s="107"/>
      <c r="AHK206" s="107"/>
      <c r="AHL206" s="107"/>
      <c r="AHM206" s="107"/>
      <c r="AHN206" s="107"/>
      <c r="AHO206" s="107"/>
      <c r="AHP206" s="107"/>
      <c r="AHQ206" s="107"/>
      <c r="AHR206" s="107"/>
      <c r="AHS206" s="107"/>
      <c r="AHT206" s="107"/>
      <c r="AHU206" s="107"/>
      <c r="AHV206" s="107"/>
      <c r="AHW206" s="107"/>
      <c r="AHX206" s="107"/>
      <c r="AHY206" s="107"/>
      <c r="AHZ206" s="107"/>
      <c r="AIA206" s="107"/>
      <c r="AIB206" s="107"/>
      <c r="AIC206" s="107"/>
      <c r="AID206" s="107"/>
      <c r="AIE206" s="107"/>
      <c r="AIF206" s="107"/>
      <c r="AIG206" s="107"/>
      <c r="AIH206" s="107"/>
      <c r="AII206" s="107"/>
      <c r="AIJ206" s="107"/>
      <c r="AIK206" s="107"/>
      <c r="AIL206" s="107"/>
      <c r="AIM206" s="107"/>
      <c r="AIN206" s="107"/>
    </row>
    <row r="207" spans="1:924" s="107" customFormat="1" ht="18.75" customHeight="1" x14ac:dyDescent="0.3">
      <c r="A207" s="127"/>
      <c r="B207" s="100">
        <v>353824080355510</v>
      </c>
      <c r="C207" s="101" t="s">
        <v>245</v>
      </c>
      <c r="D207" s="101" t="s">
        <v>281</v>
      </c>
      <c r="E207" s="101" t="s">
        <v>36</v>
      </c>
      <c r="F207" s="102" t="s">
        <v>15</v>
      </c>
      <c r="G207" s="101">
        <f t="shared" si="15"/>
        <v>0</v>
      </c>
      <c r="H207" s="128"/>
      <c r="I207" s="101" t="s">
        <v>12</v>
      </c>
      <c r="J207" s="101">
        <f t="shared" si="16"/>
        <v>0</v>
      </c>
      <c r="K207" s="128"/>
      <c r="L207" s="102" t="s">
        <v>15</v>
      </c>
      <c r="M207" s="88" t="s">
        <v>12</v>
      </c>
      <c r="N207" s="101">
        <f t="shared" si="14"/>
        <v>0</v>
      </c>
      <c r="O207" s="128"/>
      <c r="P207" s="101"/>
      <c r="Q207" s="101"/>
      <c r="R207" s="101" t="s">
        <v>489</v>
      </c>
    </row>
    <row r="208" spans="1:924" s="86" customFormat="1" ht="18.75" customHeight="1" x14ac:dyDescent="0.3">
      <c r="A208" s="127"/>
      <c r="B208" s="100">
        <v>353824081975928</v>
      </c>
      <c r="C208" s="101" t="s">
        <v>245</v>
      </c>
      <c r="D208" s="101" t="s">
        <v>281</v>
      </c>
      <c r="E208" s="101" t="s">
        <v>15</v>
      </c>
      <c r="F208" s="102" t="s">
        <v>36</v>
      </c>
      <c r="G208" s="101">
        <f t="shared" si="15"/>
        <v>0</v>
      </c>
      <c r="H208" s="128"/>
      <c r="I208" s="101" t="s">
        <v>36</v>
      </c>
      <c r="J208" s="101">
        <f t="shared" si="16"/>
        <v>1</v>
      </c>
      <c r="K208" s="128"/>
      <c r="L208" s="102" t="s">
        <v>36</v>
      </c>
      <c r="M208" s="101" t="s">
        <v>36</v>
      </c>
      <c r="N208" s="101">
        <f t="shared" si="14"/>
        <v>1</v>
      </c>
      <c r="O208" s="128"/>
      <c r="P208" s="101"/>
      <c r="Q208" s="101"/>
      <c r="R208" s="101" t="s">
        <v>490</v>
      </c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  <c r="CE208" s="107"/>
      <c r="CF208" s="107"/>
      <c r="CG208" s="107"/>
      <c r="CH208" s="107"/>
      <c r="CI208" s="107"/>
      <c r="CJ208" s="107"/>
      <c r="CK208" s="107"/>
      <c r="CL208" s="107"/>
      <c r="CM208" s="107"/>
      <c r="CN208" s="107"/>
      <c r="CO208" s="107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7"/>
      <c r="DB208" s="107"/>
      <c r="DC208" s="107"/>
      <c r="DD208" s="107"/>
      <c r="DE208" s="107"/>
      <c r="DF208" s="107"/>
      <c r="DG208" s="107"/>
      <c r="DH208" s="107"/>
      <c r="DI208" s="107"/>
      <c r="DJ208" s="107"/>
      <c r="DK208" s="107"/>
      <c r="DL208" s="107"/>
      <c r="DM208" s="107"/>
      <c r="DN208" s="107"/>
      <c r="DO208" s="107"/>
      <c r="DP208" s="107"/>
      <c r="DQ208" s="107"/>
      <c r="DR208" s="107"/>
      <c r="DS208" s="107"/>
      <c r="DT208" s="107"/>
      <c r="DU208" s="107"/>
      <c r="DV208" s="107"/>
      <c r="DW208" s="107"/>
      <c r="DX208" s="107"/>
      <c r="DY208" s="107"/>
      <c r="DZ208" s="107"/>
      <c r="EA208" s="107"/>
      <c r="EB208" s="107"/>
      <c r="EC208" s="107"/>
      <c r="ED208" s="107"/>
      <c r="EE208" s="107"/>
      <c r="EF208" s="107"/>
      <c r="EG208" s="107"/>
      <c r="EH208" s="107"/>
      <c r="EI208" s="107"/>
      <c r="EJ208" s="107"/>
      <c r="EK208" s="107"/>
      <c r="EL208" s="107"/>
      <c r="EM208" s="107"/>
      <c r="EN208" s="107"/>
      <c r="EO208" s="107"/>
      <c r="EP208" s="107"/>
      <c r="EQ208" s="107"/>
      <c r="ER208" s="107"/>
      <c r="ES208" s="107"/>
      <c r="ET208" s="107"/>
      <c r="EU208" s="107"/>
      <c r="EV208" s="107"/>
      <c r="EW208" s="107"/>
      <c r="EX208" s="107"/>
      <c r="EY208" s="107"/>
      <c r="EZ208" s="107"/>
      <c r="FA208" s="107"/>
      <c r="FB208" s="107"/>
      <c r="FC208" s="107"/>
      <c r="FD208" s="107"/>
      <c r="FE208" s="107"/>
      <c r="FF208" s="107"/>
      <c r="FG208" s="107"/>
      <c r="FH208" s="107"/>
      <c r="FI208" s="107"/>
      <c r="FJ208" s="107"/>
      <c r="FK208" s="107"/>
      <c r="FL208" s="107"/>
      <c r="FM208" s="107"/>
      <c r="FN208" s="107"/>
      <c r="FO208" s="107"/>
      <c r="FP208" s="107"/>
      <c r="FQ208" s="107"/>
      <c r="FR208" s="107"/>
      <c r="FS208" s="107"/>
      <c r="FT208" s="107"/>
      <c r="FU208" s="107"/>
      <c r="FV208" s="107"/>
      <c r="FW208" s="107"/>
      <c r="FX208" s="107"/>
      <c r="FY208" s="107"/>
      <c r="FZ208" s="107"/>
      <c r="GA208" s="107"/>
      <c r="GB208" s="107"/>
      <c r="GC208" s="107"/>
      <c r="GD208" s="107"/>
      <c r="GE208" s="107"/>
      <c r="GF208" s="107"/>
      <c r="GG208" s="107"/>
      <c r="GH208" s="107"/>
      <c r="GI208" s="107"/>
      <c r="GJ208" s="107"/>
      <c r="GK208" s="107"/>
      <c r="GL208" s="107"/>
      <c r="GM208" s="107"/>
      <c r="GN208" s="107"/>
      <c r="GO208" s="107"/>
      <c r="GP208" s="107"/>
      <c r="GQ208" s="107"/>
      <c r="GR208" s="107"/>
      <c r="GS208" s="107"/>
      <c r="GT208" s="107"/>
      <c r="GU208" s="107"/>
      <c r="GV208" s="107"/>
      <c r="GW208" s="107"/>
      <c r="GX208" s="107"/>
      <c r="GY208" s="107"/>
      <c r="GZ208" s="107"/>
      <c r="HA208" s="107"/>
      <c r="HB208" s="107"/>
      <c r="HC208" s="107"/>
      <c r="HD208" s="107"/>
      <c r="HE208" s="107"/>
      <c r="HF208" s="107"/>
      <c r="HG208" s="107"/>
      <c r="HH208" s="107"/>
      <c r="HI208" s="107"/>
      <c r="HJ208" s="107"/>
      <c r="HK208" s="107"/>
      <c r="HL208" s="107"/>
      <c r="HM208" s="107"/>
      <c r="HN208" s="107"/>
      <c r="HO208" s="107"/>
      <c r="HP208" s="107"/>
      <c r="HQ208" s="107"/>
      <c r="HR208" s="107"/>
      <c r="HS208" s="107"/>
      <c r="HT208" s="107"/>
      <c r="HU208" s="107"/>
      <c r="HV208" s="107"/>
      <c r="HW208" s="107"/>
      <c r="HX208" s="107"/>
      <c r="HY208" s="107"/>
      <c r="HZ208" s="107"/>
      <c r="IA208" s="107"/>
      <c r="IB208" s="107"/>
      <c r="IC208" s="107"/>
      <c r="ID208" s="107"/>
      <c r="IE208" s="107"/>
      <c r="IF208" s="107"/>
      <c r="IG208" s="107"/>
      <c r="IH208" s="107"/>
      <c r="II208" s="107"/>
      <c r="IJ208" s="107"/>
      <c r="IK208" s="107"/>
      <c r="IL208" s="107"/>
      <c r="IM208" s="107"/>
      <c r="IN208" s="107"/>
      <c r="IO208" s="107"/>
      <c r="IP208" s="107"/>
      <c r="IQ208" s="107"/>
      <c r="IR208" s="107"/>
      <c r="IS208" s="107"/>
      <c r="IT208" s="107"/>
      <c r="IU208" s="107"/>
      <c r="IV208" s="107"/>
      <c r="IW208" s="107"/>
      <c r="IX208" s="107"/>
      <c r="IY208" s="107"/>
      <c r="IZ208" s="107"/>
      <c r="JA208" s="107"/>
      <c r="JB208" s="107"/>
      <c r="JC208" s="107"/>
      <c r="JD208" s="107"/>
      <c r="JE208" s="107"/>
      <c r="JF208" s="107"/>
      <c r="JG208" s="107"/>
      <c r="JH208" s="107"/>
      <c r="JI208" s="107"/>
      <c r="JJ208" s="107"/>
      <c r="JK208" s="107"/>
      <c r="JL208" s="107"/>
      <c r="JM208" s="107"/>
      <c r="JN208" s="107"/>
      <c r="JO208" s="107"/>
      <c r="JP208" s="107"/>
      <c r="JQ208" s="107"/>
      <c r="JR208" s="107"/>
      <c r="JS208" s="107"/>
      <c r="JT208" s="107"/>
      <c r="JU208" s="107"/>
      <c r="JV208" s="107"/>
      <c r="JW208" s="107"/>
      <c r="JX208" s="107"/>
      <c r="JY208" s="107"/>
      <c r="JZ208" s="107"/>
      <c r="KA208" s="107"/>
      <c r="KB208" s="107"/>
      <c r="KC208" s="107"/>
      <c r="KD208" s="107"/>
      <c r="KE208" s="107"/>
      <c r="KF208" s="107"/>
      <c r="KG208" s="107"/>
      <c r="KH208" s="107"/>
      <c r="KI208" s="107"/>
      <c r="KJ208" s="107"/>
      <c r="KK208" s="107"/>
      <c r="KL208" s="107"/>
      <c r="KM208" s="107"/>
      <c r="KN208" s="107"/>
      <c r="KO208" s="107"/>
      <c r="KP208" s="107"/>
      <c r="KQ208" s="107"/>
      <c r="KR208" s="107"/>
      <c r="KS208" s="107"/>
      <c r="KT208" s="107"/>
      <c r="KU208" s="107"/>
      <c r="KV208" s="107"/>
      <c r="KW208" s="107"/>
      <c r="KX208" s="107"/>
      <c r="KY208" s="107"/>
      <c r="KZ208" s="107"/>
      <c r="LA208" s="107"/>
      <c r="LB208" s="107"/>
      <c r="LC208" s="107"/>
      <c r="LD208" s="107"/>
      <c r="LE208" s="107"/>
      <c r="LF208" s="107"/>
      <c r="LG208" s="107"/>
      <c r="LH208" s="107"/>
      <c r="LI208" s="107"/>
      <c r="LJ208" s="107"/>
      <c r="LK208" s="107"/>
      <c r="LL208" s="107"/>
      <c r="LM208" s="107"/>
      <c r="LN208" s="107"/>
      <c r="LO208" s="107"/>
      <c r="LP208" s="107"/>
      <c r="LQ208" s="107"/>
      <c r="LR208" s="107"/>
      <c r="LS208" s="107"/>
      <c r="LT208" s="107"/>
      <c r="LU208" s="107"/>
      <c r="LV208" s="107"/>
      <c r="LW208" s="107"/>
      <c r="LX208" s="107"/>
      <c r="LY208" s="107"/>
      <c r="LZ208" s="107"/>
      <c r="MA208" s="107"/>
      <c r="MB208" s="107"/>
      <c r="MC208" s="107"/>
      <c r="MD208" s="107"/>
      <c r="ME208" s="107"/>
      <c r="MF208" s="107"/>
      <c r="MG208" s="107"/>
      <c r="MH208" s="107"/>
      <c r="MI208" s="107"/>
      <c r="MJ208" s="107"/>
      <c r="MK208" s="107"/>
      <c r="ML208" s="107"/>
      <c r="MM208" s="107"/>
      <c r="MN208" s="107"/>
      <c r="MO208" s="107"/>
      <c r="MP208" s="107"/>
      <c r="MQ208" s="107"/>
      <c r="MR208" s="107"/>
      <c r="MS208" s="107"/>
      <c r="MT208" s="107"/>
      <c r="MU208" s="107"/>
      <c r="MV208" s="107"/>
      <c r="MW208" s="107"/>
      <c r="MX208" s="107"/>
      <c r="MY208" s="107"/>
      <c r="MZ208" s="107"/>
      <c r="NA208" s="107"/>
      <c r="NB208" s="107"/>
      <c r="NC208" s="107"/>
      <c r="ND208" s="107"/>
      <c r="NE208" s="107"/>
      <c r="NF208" s="107"/>
      <c r="NG208" s="107"/>
      <c r="NH208" s="107"/>
      <c r="NI208" s="107"/>
      <c r="NJ208" s="107"/>
      <c r="NK208" s="107"/>
      <c r="NL208" s="107"/>
      <c r="NM208" s="107"/>
      <c r="NN208" s="107"/>
      <c r="NO208" s="107"/>
      <c r="NP208" s="107"/>
      <c r="NQ208" s="107"/>
      <c r="NR208" s="107"/>
      <c r="NS208" s="107"/>
      <c r="NT208" s="107"/>
      <c r="NU208" s="107"/>
      <c r="NV208" s="107"/>
      <c r="NW208" s="107"/>
      <c r="NX208" s="107"/>
      <c r="NY208" s="107"/>
      <c r="NZ208" s="107"/>
      <c r="OA208" s="107"/>
      <c r="OB208" s="107"/>
      <c r="OC208" s="107"/>
      <c r="OD208" s="107"/>
      <c r="OE208" s="107"/>
      <c r="OF208" s="107"/>
      <c r="OG208" s="107"/>
      <c r="OH208" s="107"/>
      <c r="OI208" s="107"/>
      <c r="OJ208" s="107"/>
      <c r="OK208" s="107"/>
      <c r="OL208" s="107"/>
      <c r="OM208" s="107"/>
      <c r="ON208" s="107"/>
      <c r="OO208" s="107"/>
      <c r="OP208" s="107"/>
      <c r="OQ208" s="107"/>
      <c r="OR208" s="107"/>
      <c r="OS208" s="107"/>
      <c r="OT208" s="107"/>
      <c r="OU208" s="107"/>
      <c r="OV208" s="107"/>
      <c r="OW208" s="107"/>
      <c r="OX208" s="107"/>
      <c r="OY208" s="107"/>
      <c r="OZ208" s="107"/>
      <c r="PA208" s="107"/>
      <c r="PB208" s="107"/>
      <c r="PC208" s="107"/>
      <c r="PD208" s="107"/>
      <c r="PE208" s="107"/>
      <c r="PF208" s="107"/>
      <c r="PG208" s="107"/>
      <c r="PH208" s="107"/>
      <c r="PI208" s="107"/>
      <c r="PJ208" s="107"/>
      <c r="PK208" s="107"/>
      <c r="PL208" s="107"/>
      <c r="PM208" s="107"/>
      <c r="PN208" s="107"/>
      <c r="PO208" s="107"/>
      <c r="PP208" s="107"/>
      <c r="PQ208" s="107"/>
      <c r="PR208" s="107"/>
      <c r="PS208" s="107"/>
      <c r="PT208" s="107"/>
      <c r="PU208" s="107"/>
      <c r="PV208" s="107"/>
      <c r="PW208" s="107"/>
      <c r="PX208" s="107"/>
      <c r="PY208" s="107"/>
      <c r="PZ208" s="107"/>
      <c r="QA208" s="107"/>
      <c r="QB208" s="107"/>
      <c r="QC208" s="107"/>
      <c r="QD208" s="107"/>
      <c r="QE208" s="107"/>
      <c r="QF208" s="107"/>
      <c r="QG208" s="107"/>
      <c r="QH208" s="107"/>
      <c r="QI208" s="107"/>
      <c r="QJ208" s="107"/>
      <c r="QK208" s="107"/>
      <c r="QL208" s="107"/>
      <c r="QM208" s="107"/>
      <c r="QN208" s="107"/>
      <c r="QO208" s="107"/>
      <c r="QP208" s="107"/>
      <c r="QQ208" s="107"/>
      <c r="QR208" s="107"/>
      <c r="QS208" s="107"/>
      <c r="QT208" s="107"/>
      <c r="QU208" s="107"/>
      <c r="QV208" s="107"/>
      <c r="QW208" s="107"/>
      <c r="QX208" s="107"/>
      <c r="QY208" s="107"/>
      <c r="QZ208" s="107"/>
      <c r="RA208" s="107"/>
      <c r="RB208" s="107"/>
      <c r="RC208" s="107"/>
      <c r="RD208" s="107"/>
      <c r="RE208" s="107"/>
      <c r="RF208" s="107"/>
      <c r="RG208" s="107"/>
      <c r="RH208" s="107"/>
      <c r="RI208" s="107"/>
      <c r="RJ208" s="107"/>
      <c r="RK208" s="107"/>
      <c r="RL208" s="107"/>
      <c r="RM208" s="107"/>
      <c r="RN208" s="107"/>
      <c r="RO208" s="107"/>
      <c r="RP208" s="107"/>
      <c r="RQ208" s="107"/>
      <c r="RR208" s="107"/>
      <c r="RS208" s="107"/>
      <c r="RT208" s="107"/>
      <c r="RU208" s="107"/>
      <c r="RV208" s="107"/>
      <c r="RW208" s="107"/>
      <c r="RX208" s="107"/>
      <c r="RY208" s="107"/>
      <c r="RZ208" s="107"/>
      <c r="SA208" s="107"/>
      <c r="SB208" s="107"/>
      <c r="SC208" s="107"/>
      <c r="SD208" s="107"/>
      <c r="SE208" s="107"/>
      <c r="SF208" s="107"/>
      <c r="SG208" s="107"/>
      <c r="SH208" s="107"/>
      <c r="SI208" s="107"/>
      <c r="SJ208" s="107"/>
      <c r="SK208" s="107"/>
      <c r="SL208" s="107"/>
      <c r="SM208" s="107"/>
      <c r="SN208" s="107"/>
      <c r="SO208" s="107"/>
      <c r="SP208" s="107"/>
      <c r="SQ208" s="107"/>
      <c r="SR208" s="107"/>
      <c r="SS208" s="107"/>
      <c r="ST208" s="107"/>
      <c r="SU208" s="107"/>
      <c r="SV208" s="107"/>
      <c r="SW208" s="107"/>
      <c r="SX208" s="107"/>
      <c r="SY208" s="107"/>
      <c r="SZ208" s="107"/>
      <c r="TA208" s="107"/>
      <c r="TB208" s="107"/>
      <c r="TC208" s="107"/>
      <c r="TD208" s="107"/>
      <c r="TE208" s="107"/>
      <c r="TF208" s="107"/>
      <c r="TG208" s="107"/>
      <c r="TH208" s="107"/>
      <c r="TI208" s="107"/>
      <c r="TJ208" s="107"/>
      <c r="TK208" s="107"/>
      <c r="TL208" s="107"/>
      <c r="TM208" s="107"/>
      <c r="TN208" s="107"/>
      <c r="TO208" s="107"/>
      <c r="TP208" s="107"/>
      <c r="TQ208" s="107"/>
      <c r="TR208" s="107"/>
      <c r="TS208" s="107"/>
      <c r="TT208" s="107"/>
      <c r="TU208" s="107"/>
      <c r="TV208" s="107"/>
      <c r="TW208" s="107"/>
      <c r="TX208" s="107"/>
      <c r="TY208" s="107"/>
      <c r="TZ208" s="107"/>
      <c r="UA208" s="107"/>
      <c r="UB208" s="107"/>
      <c r="UC208" s="107"/>
      <c r="UD208" s="107"/>
      <c r="UE208" s="107"/>
      <c r="UF208" s="107"/>
      <c r="UG208" s="107"/>
      <c r="UH208" s="107"/>
      <c r="UI208" s="107"/>
      <c r="UJ208" s="107"/>
      <c r="UK208" s="107"/>
      <c r="UL208" s="107"/>
      <c r="UM208" s="107"/>
      <c r="UN208" s="107"/>
      <c r="UO208" s="107"/>
      <c r="UP208" s="107"/>
      <c r="UQ208" s="107"/>
      <c r="UR208" s="107"/>
      <c r="US208" s="107"/>
      <c r="UT208" s="107"/>
      <c r="UU208" s="107"/>
      <c r="UV208" s="107"/>
      <c r="UW208" s="107"/>
      <c r="UX208" s="107"/>
      <c r="UY208" s="107"/>
      <c r="UZ208" s="107"/>
      <c r="VA208" s="107"/>
      <c r="VB208" s="107"/>
      <c r="VC208" s="107"/>
      <c r="VD208" s="107"/>
      <c r="VE208" s="107"/>
      <c r="VF208" s="107"/>
      <c r="VG208" s="107"/>
      <c r="VH208" s="107"/>
      <c r="VI208" s="107"/>
      <c r="VJ208" s="107"/>
      <c r="VK208" s="107"/>
      <c r="VL208" s="107"/>
      <c r="VM208" s="107"/>
      <c r="VN208" s="107"/>
      <c r="VO208" s="107"/>
      <c r="VP208" s="107"/>
      <c r="VQ208" s="107"/>
      <c r="VR208" s="107"/>
      <c r="VS208" s="107"/>
      <c r="VT208" s="107"/>
      <c r="VU208" s="107"/>
      <c r="VV208" s="107"/>
      <c r="VW208" s="107"/>
      <c r="VX208" s="107"/>
      <c r="VY208" s="107"/>
      <c r="VZ208" s="107"/>
      <c r="WA208" s="107"/>
      <c r="WB208" s="107"/>
      <c r="WC208" s="107"/>
      <c r="WD208" s="107"/>
      <c r="WE208" s="107"/>
      <c r="WF208" s="107"/>
      <c r="WG208" s="107"/>
      <c r="WH208" s="107"/>
      <c r="WI208" s="107"/>
      <c r="WJ208" s="107"/>
      <c r="WK208" s="107"/>
      <c r="WL208" s="107"/>
      <c r="WM208" s="107"/>
      <c r="WN208" s="107"/>
      <c r="WO208" s="107"/>
      <c r="WP208" s="107"/>
      <c r="WQ208" s="107"/>
      <c r="WR208" s="107"/>
      <c r="WS208" s="107"/>
      <c r="WT208" s="107"/>
      <c r="WU208" s="107"/>
      <c r="WV208" s="107"/>
      <c r="WW208" s="107"/>
      <c r="WX208" s="107"/>
      <c r="WY208" s="107"/>
      <c r="WZ208" s="107"/>
      <c r="XA208" s="107"/>
      <c r="XB208" s="107"/>
      <c r="XC208" s="107"/>
      <c r="XD208" s="107"/>
      <c r="XE208" s="107"/>
      <c r="XF208" s="107"/>
      <c r="XG208" s="107"/>
      <c r="XH208" s="107"/>
      <c r="XI208" s="107"/>
      <c r="XJ208" s="107"/>
      <c r="XK208" s="107"/>
      <c r="XL208" s="107"/>
      <c r="XM208" s="107"/>
      <c r="XN208" s="107"/>
      <c r="XO208" s="107"/>
      <c r="XP208" s="107"/>
      <c r="XQ208" s="107"/>
      <c r="XR208" s="107"/>
      <c r="XS208" s="107"/>
      <c r="XT208" s="107"/>
      <c r="XU208" s="107"/>
      <c r="XV208" s="107"/>
      <c r="XW208" s="107"/>
      <c r="XX208" s="107"/>
      <c r="XY208" s="107"/>
      <c r="XZ208" s="107"/>
      <c r="YA208" s="107"/>
      <c r="YB208" s="107"/>
      <c r="YC208" s="107"/>
      <c r="YD208" s="107"/>
      <c r="YE208" s="107"/>
      <c r="YF208" s="107"/>
      <c r="YG208" s="107"/>
      <c r="YH208" s="107"/>
      <c r="YI208" s="107"/>
      <c r="YJ208" s="107"/>
      <c r="YK208" s="107"/>
      <c r="YL208" s="107"/>
      <c r="YM208" s="107"/>
      <c r="YN208" s="107"/>
      <c r="YO208" s="107"/>
      <c r="YP208" s="107"/>
      <c r="YQ208" s="107"/>
      <c r="YR208" s="107"/>
      <c r="YS208" s="107"/>
      <c r="YT208" s="107"/>
      <c r="YU208" s="107"/>
      <c r="YV208" s="107"/>
      <c r="YW208" s="107"/>
      <c r="YX208" s="107"/>
      <c r="YY208" s="107"/>
      <c r="YZ208" s="107"/>
      <c r="ZA208" s="107"/>
      <c r="ZB208" s="107"/>
      <c r="ZC208" s="107"/>
      <c r="ZD208" s="107"/>
      <c r="ZE208" s="107"/>
      <c r="ZF208" s="107"/>
      <c r="ZG208" s="107"/>
      <c r="ZH208" s="107"/>
      <c r="ZI208" s="107"/>
      <c r="ZJ208" s="107"/>
      <c r="ZK208" s="107"/>
      <c r="ZL208" s="107"/>
      <c r="ZM208" s="107"/>
      <c r="ZN208" s="107"/>
      <c r="ZO208" s="107"/>
      <c r="ZP208" s="107"/>
      <c r="ZQ208" s="107"/>
      <c r="ZR208" s="107"/>
      <c r="ZS208" s="107"/>
      <c r="ZT208" s="107"/>
      <c r="ZU208" s="107"/>
      <c r="ZV208" s="107"/>
      <c r="ZW208" s="107"/>
      <c r="ZX208" s="107"/>
      <c r="ZY208" s="107"/>
      <c r="ZZ208" s="107"/>
      <c r="AAA208" s="107"/>
      <c r="AAB208" s="107"/>
      <c r="AAC208" s="107"/>
      <c r="AAD208" s="107"/>
      <c r="AAE208" s="107"/>
      <c r="AAF208" s="107"/>
      <c r="AAG208" s="107"/>
      <c r="AAH208" s="107"/>
      <c r="AAI208" s="107"/>
      <c r="AAJ208" s="107"/>
      <c r="AAK208" s="107"/>
      <c r="AAL208" s="107"/>
      <c r="AAM208" s="107"/>
      <c r="AAN208" s="107"/>
      <c r="AAO208" s="107"/>
      <c r="AAP208" s="107"/>
      <c r="AAQ208" s="107"/>
      <c r="AAR208" s="107"/>
      <c r="AAS208" s="107"/>
      <c r="AAT208" s="107"/>
      <c r="AAU208" s="107"/>
      <c r="AAV208" s="107"/>
      <c r="AAW208" s="107"/>
      <c r="AAX208" s="107"/>
      <c r="AAY208" s="107"/>
      <c r="AAZ208" s="107"/>
      <c r="ABA208" s="107"/>
      <c r="ABB208" s="107"/>
      <c r="ABC208" s="107"/>
      <c r="ABD208" s="107"/>
      <c r="ABE208" s="107"/>
      <c r="ABF208" s="107"/>
      <c r="ABG208" s="107"/>
      <c r="ABH208" s="107"/>
      <c r="ABI208" s="107"/>
      <c r="ABJ208" s="107"/>
      <c r="ABK208" s="107"/>
      <c r="ABL208" s="107"/>
      <c r="ABM208" s="107"/>
      <c r="ABN208" s="107"/>
      <c r="ABO208" s="107"/>
      <c r="ABP208" s="107"/>
      <c r="ABQ208" s="107"/>
      <c r="ABR208" s="107"/>
      <c r="ABS208" s="107"/>
      <c r="ABT208" s="107"/>
      <c r="ABU208" s="107"/>
      <c r="ABV208" s="107"/>
      <c r="ABW208" s="107"/>
      <c r="ABX208" s="107"/>
      <c r="ABY208" s="107"/>
      <c r="ABZ208" s="107"/>
      <c r="ACA208" s="107"/>
      <c r="ACB208" s="107"/>
      <c r="ACC208" s="107"/>
      <c r="ACD208" s="107"/>
      <c r="ACE208" s="107"/>
      <c r="ACF208" s="107"/>
      <c r="ACG208" s="107"/>
      <c r="ACH208" s="107"/>
      <c r="ACI208" s="107"/>
      <c r="ACJ208" s="107"/>
      <c r="ACK208" s="107"/>
      <c r="ACL208" s="107"/>
      <c r="ACM208" s="107"/>
      <c r="ACN208" s="107"/>
      <c r="ACO208" s="107"/>
      <c r="ACP208" s="107"/>
      <c r="ACQ208" s="107"/>
      <c r="ACR208" s="107"/>
      <c r="ACS208" s="107"/>
      <c r="ACT208" s="107"/>
      <c r="ACU208" s="107"/>
      <c r="ACV208" s="107"/>
      <c r="ACW208" s="107"/>
      <c r="ACX208" s="107"/>
      <c r="ACY208" s="107"/>
      <c r="ACZ208" s="107"/>
      <c r="ADA208" s="107"/>
      <c r="ADB208" s="107"/>
      <c r="ADC208" s="107"/>
      <c r="ADD208" s="107"/>
      <c r="ADE208" s="107"/>
      <c r="ADF208" s="107"/>
      <c r="ADG208" s="107"/>
      <c r="ADH208" s="107"/>
      <c r="ADI208" s="107"/>
      <c r="ADJ208" s="107"/>
      <c r="ADK208" s="107"/>
      <c r="ADL208" s="107"/>
      <c r="ADM208" s="107"/>
      <c r="ADN208" s="107"/>
      <c r="ADO208" s="107"/>
      <c r="ADP208" s="107"/>
      <c r="ADQ208" s="107"/>
      <c r="ADR208" s="107"/>
      <c r="ADS208" s="107"/>
      <c r="ADT208" s="107"/>
      <c r="ADU208" s="107"/>
      <c r="ADV208" s="107"/>
      <c r="ADW208" s="107"/>
      <c r="ADX208" s="107"/>
      <c r="ADY208" s="107"/>
      <c r="ADZ208" s="107"/>
      <c r="AEA208" s="107"/>
      <c r="AEB208" s="107"/>
      <c r="AEC208" s="107"/>
      <c r="AED208" s="107"/>
      <c r="AEE208" s="107"/>
      <c r="AEF208" s="107"/>
      <c r="AEG208" s="107"/>
      <c r="AEH208" s="107"/>
      <c r="AEI208" s="107"/>
      <c r="AEJ208" s="107"/>
      <c r="AEK208" s="107"/>
      <c r="AEL208" s="107"/>
      <c r="AEM208" s="107"/>
      <c r="AEN208" s="107"/>
      <c r="AEO208" s="107"/>
      <c r="AEP208" s="107"/>
      <c r="AEQ208" s="107"/>
      <c r="AER208" s="107"/>
      <c r="AES208" s="107"/>
      <c r="AET208" s="107"/>
      <c r="AEU208" s="107"/>
      <c r="AEV208" s="107"/>
      <c r="AEW208" s="107"/>
      <c r="AEX208" s="107"/>
      <c r="AEY208" s="107"/>
      <c r="AEZ208" s="107"/>
      <c r="AFA208" s="107"/>
      <c r="AFB208" s="107"/>
      <c r="AFC208" s="107"/>
      <c r="AFD208" s="107"/>
      <c r="AFE208" s="107"/>
      <c r="AFF208" s="107"/>
      <c r="AFG208" s="107"/>
      <c r="AFH208" s="107"/>
      <c r="AFI208" s="107"/>
      <c r="AFJ208" s="107"/>
      <c r="AFK208" s="107"/>
      <c r="AFL208" s="107"/>
      <c r="AFM208" s="107"/>
      <c r="AFN208" s="107"/>
      <c r="AFO208" s="107"/>
      <c r="AFP208" s="107"/>
      <c r="AFQ208" s="107"/>
      <c r="AFR208" s="107"/>
      <c r="AFS208" s="107"/>
      <c r="AFT208" s="107"/>
      <c r="AFU208" s="107"/>
      <c r="AFV208" s="107"/>
      <c r="AFW208" s="107"/>
      <c r="AFX208" s="107"/>
      <c r="AFY208" s="107"/>
      <c r="AFZ208" s="107"/>
      <c r="AGA208" s="107"/>
      <c r="AGB208" s="107"/>
      <c r="AGC208" s="107"/>
      <c r="AGD208" s="107"/>
      <c r="AGE208" s="107"/>
      <c r="AGF208" s="107"/>
      <c r="AGG208" s="107"/>
      <c r="AGH208" s="107"/>
      <c r="AGI208" s="107"/>
      <c r="AGJ208" s="107"/>
      <c r="AGK208" s="107"/>
      <c r="AGL208" s="107"/>
      <c r="AGM208" s="107"/>
      <c r="AGN208" s="107"/>
      <c r="AGO208" s="107"/>
      <c r="AGP208" s="107"/>
      <c r="AGQ208" s="107"/>
      <c r="AGR208" s="107"/>
      <c r="AGS208" s="107"/>
      <c r="AGT208" s="107"/>
      <c r="AGU208" s="107"/>
      <c r="AGV208" s="107"/>
      <c r="AGW208" s="107"/>
      <c r="AGX208" s="107"/>
      <c r="AGY208" s="107"/>
      <c r="AGZ208" s="107"/>
      <c r="AHA208" s="107"/>
      <c r="AHB208" s="107"/>
      <c r="AHC208" s="107"/>
      <c r="AHD208" s="107"/>
      <c r="AHE208" s="107"/>
      <c r="AHF208" s="107"/>
      <c r="AHG208" s="107"/>
      <c r="AHH208" s="107"/>
      <c r="AHI208" s="107"/>
      <c r="AHJ208" s="107"/>
      <c r="AHK208" s="107"/>
      <c r="AHL208" s="107"/>
      <c r="AHM208" s="107"/>
      <c r="AHN208" s="107"/>
      <c r="AHO208" s="107"/>
      <c r="AHP208" s="107"/>
      <c r="AHQ208" s="107"/>
      <c r="AHR208" s="107"/>
      <c r="AHS208" s="107"/>
      <c r="AHT208" s="107"/>
      <c r="AHU208" s="107"/>
      <c r="AHV208" s="107"/>
      <c r="AHW208" s="107"/>
      <c r="AHX208" s="107"/>
      <c r="AHY208" s="107"/>
      <c r="AHZ208" s="107"/>
      <c r="AIA208" s="107"/>
      <c r="AIB208" s="107"/>
      <c r="AIC208" s="107"/>
      <c r="AID208" s="107"/>
      <c r="AIE208" s="107"/>
      <c r="AIF208" s="107"/>
      <c r="AIG208" s="107"/>
      <c r="AIH208" s="107"/>
      <c r="AII208" s="107"/>
      <c r="AIJ208" s="107"/>
      <c r="AIK208" s="107"/>
      <c r="AIL208" s="107"/>
      <c r="AIM208" s="107"/>
      <c r="AIN208" s="107"/>
    </row>
    <row r="209" spans="1:924" s="86" customFormat="1" ht="18.75" customHeight="1" x14ac:dyDescent="0.3">
      <c r="A209" s="127"/>
      <c r="B209" s="100">
        <v>359164075487810</v>
      </c>
      <c r="C209" s="101" t="s">
        <v>245</v>
      </c>
      <c r="D209" s="101" t="s">
        <v>281</v>
      </c>
      <c r="E209" s="101" t="s">
        <v>15</v>
      </c>
      <c r="F209" s="102" t="s">
        <v>36</v>
      </c>
      <c r="G209" s="101">
        <f t="shared" si="15"/>
        <v>0</v>
      </c>
      <c r="H209" s="128"/>
      <c r="I209" s="101" t="s">
        <v>36</v>
      </c>
      <c r="J209" s="101">
        <f t="shared" si="16"/>
        <v>1</v>
      </c>
      <c r="K209" s="128"/>
      <c r="L209" s="102" t="s">
        <v>36</v>
      </c>
      <c r="M209" s="101" t="s">
        <v>36</v>
      </c>
      <c r="N209" s="101">
        <f t="shared" si="14"/>
        <v>1</v>
      </c>
      <c r="O209" s="128"/>
      <c r="P209" s="101"/>
      <c r="Q209" s="101"/>
      <c r="R209" s="101" t="s">
        <v>471</v>
      </c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7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7"/>
      <c r="DB209" s="107"/>
      <c r="DC209" s="107"/>
      <c r="DD209" s="107"/>
      <c r="DE209" s="107"/>
      <c r="DF209" s="107"/>
      <c r="DG209" s="107"/>
      <c r="DH209" s="107"/>
      <c r="DI209" s="107"/>
      <c r="DJ209" s="107"/>
      <c r="DK209" s="107"/>
      <c r="DL209" s="107"/>
      <c r="DM209" s="107"/>
      <c r="DN209" s="107"/>
      <c r="DO209" s="107"/>
      <c r="DP209" s="107"/>
      <c r="DQ209" s="107"/>
      <c r="DR209" s="107"/>
      <c r="DS209" s="107"/>
      <c r="DT209" s="107"/>
      <c r="DU209" s="107"/>
      <c r="DV209" s="107"/>
      <c r="DW209" s="107"/>
      <c r="DX209" s="107"/>
      <c r="DY209" s="107"/>
      <c r="DZ209" s="107"/>
      <c r="EA209" s="107"/>
      <c r="EB209" s="107"/>
      <c r="EC209" s="107"/>
      <c r="ED209" s="107"/>
      <c r="EE209" s="107"/>
      <c r="EF209" s="107"/>
      <c r="EG209" s="107"/>
      <c r="EH209" s="107"/>
      <c r="EI209" s="107"/>
      <c r="EJ209" s="107"/>
      <c r="EK209" s="107"/>
      <c r="EL209" s="107"/>
      <c r="EM209" s="107"/>
      <c r="EN209" s="107"/>
      <c r="EO209" s="107"/>
      <c r="EP209" s="107"/>
      <c r="EQ209" s="107"/>
      <c r="ER209" s="107"/>
      <c r="ES209" s="107"/>
      <c r="ET209" s="107"/>
      <c r="EU209" s="107"/>
      <c r="EV209" s="107"/>
      <c r="EW209" s="107"/>
      <c r="EX209" s="107"/>
      <c r="EY209" s="107"/>
      <c r="EZ209" s="107"/>
      <c r="FA209" s="107"/>
      <c r="FB209" s="107"/>
      <c r="FC209" s="107"/>
      <c r="FD209" s="107"/>
      <c r="FE209" s="107"/>
      <c r="FF209" s="107"/>
      <c r="FG209" s="107"/>
      <c r="FH209" s="107"/>
      <c r="FI209" s="107"/>
      <c r="FJ209" s="107"/>
      <c r="FK209" s="107"/>
      <c r="FL209" s="107"/>
      <c r="FM209" s="107"/>
      <c r="FN209" s="107"/>
      <c r="FO209" s="107"/>
      <c r="FP209" s="107"/>
      <c r="FQ209" s="107"/>
      <c r="FR209" s="107"/>
      <c r="FS209" s="107"/>
      <c r="FT209" s="107"/>
      <c r="FU209" s="107"/>
      <c r="FV209" s="107"/>
      <c r="FW209" s="107"/>
      <c r="FX209" s="107"/>
      <c r="FY209" s="107"/>
      <c r="FZ209" s="107"/>
      <c r="GA209" s="107"/>
      <c r="GB209" s="107"/>
      <c r="GC209" s="107"/>
      <c r="GD209" s="107"/>
      <c r="GE209" s="107"/>
      <c r="GF209" s="107"/>
      <c r="GG209" s="107"/>
      <c r="GH209" s="107"/>
      <c r="GI209" s="107"/>
      <c r="GJ209" s="107"/>
      <c r="GK209" s="107"/>
      <c r="GL209" s="107"/>
      <c r="GM209" s="107"/>
      <c r="GN209" s="107"/>
      <c r="GO209" s="107"/>
      <c r="GP209" s="107"/>
      <c r="GQ209" s="107"/>
      <c r="GR209" s="107"/>
      <c r="GS209" s="107"/>
      <c r="GT209" s="107"/>
      <c r="GU209" s="107"/>
      <c r="GV209" s="107"/>
      <c r="GW209" s="107"/>
      <c r="GX209" s="107"/>
      <c r="GY209" s="107"/>
      <c r="GZ209" s="107"/>
      <c r="HA209" s="107"/>
      <c r="HB209" s="107"/>
      <c r="HC209" s="107"/>
      <c r="HD209" s="107"/>
      <c r="HE209" s="107"/>
      <c r="HF209" s="107"/>
      <c r="HG209" s="107"/>
      <c r="HH209" s="107"/>
      <c r="HI209" s="107"/>
      <c r="HJ209" s="107"/>
      <c r="HK209" s="107"/>
      <c r="HL209" s="107"/>
      <c r="HM209" s="107"/>
      <c r="HN209" s="107"/>
      <c r="HO209" s="107"/>
      <c r="HP209" s="107"/>
      <c r="HQ209" s="107"/>
      <c r="HR209" s="107"/>
      <c r="HS209" s="107"/>
      <c r="HT209" s="107"/>
      <c r="HU209" s="107"/>
      <c r="HV209" s="107"/>
      <c r="HW209" s="107"/>
      <c r="HX209" s="107"/>
      <c r="HY209" s="107"/>
      <c r="HZ209" s="107"/>
      <c r="IA209" s="107"/>
      <c r="IB209" s="107"/>
      <c r="IC209" s="107"/>
      <c r="ID209" s="107"/>
      <c r="IE209" s="107"/>
      <c r="IF209" s="107"/>
      <c r="IG209" s="107"/>
      <c r="IH209" s="107"/>
      <c r="II209" s="107"/>
      <c r="IJ209" s="107"/>
      <c r="IK209" s="107"/>
      <c r="IL209" s="107"/>
      <c r="IM209" s="107"/>
      <c r="IN209" s="107"/>
      <c r="IO209" s="107"/>
      <c r="IP209" s="107"/>
      <c r="IQ209" s="107"/>
      <c r="IR209" s="107"/>
      <c r="IS209" s="107"/>
      <c r="IT209" s="107"/>
      <c r="IU209" s="107"/>
      <c r="IV209" s="107"/>
      <c r="IW209" s="107"/>
      <c r="IX209" s="107"/>
      <c r="IY209" s="107"/>
      <c r="IZ209" s="107"/>
      <c r="JA209" s="107"/>
      <c r="JB209" s="107"/>
      <c r="JC209" s="107"/>
      <c r="JD209" s="107"/>
      <c r="JE209" s="107"/>
      <c r="JF209" s="107"/>
      <c r="JG209" s="107"/>
      <c r="JH209" s="107"/>
      <c r="JI209" s="107"/>
      <c r="JJ209" s="107"/>
      <c r="JK209" s="107"/>
      <c r="JL209" s="107"/>
      <c r="JM209" s="107"/>
      <c r="JN209" s="107"/>
      <c r="JO209" s="107"/>
      <c r="JP209" s="107"/>
      <c r="JQ209" s="107"/>
      <c r="JR209" s="107"/>
      <c r="JS209" s="107"/>
      <c r="JT209" s="107"/>
      <c r="JU209" s="107"/>
      <c r="JV209" s="107"/>
      <c r="JW209" s="107"/>
      <c r="JX209" s="107"/>
      <c r="JY209" s="107"/>
      <c r="JZ209" s="107"/>
      <c r="KA209" s="107"/>
      <c r="KB209" s="107"/>
      <c r="KC209" s="107"/>
      <c r="KD209" s="107"/>
      <c r="KE209" s="107"/>
      <c r="KF209" s="107"/>
      <c r="KG209" s="107"/>
      <c r="KH209" s="107"/>
      <c r="KI209" s="107"/>
      <c r="KJ209" s="107"/>
      <c r="KK209" s="107"/>
      <c r="KL209" s="107"/>
      <c r="KM209" s="107"/>
      <c r="KN209" s="107"/>
      <c r="KO209" s="107"/>
      <c r="KP209" s="107"/>
      <c r="KQ209" s="107"/>
      <c r="KR209" s="107"/>
      <c r="KS209" s="107"/>
      <c r="KT209" s="107"/>
      <c r="KU209" s="107"/>
      <c r="KV209" s="107"/>
      <c r="KW209" s="107"/>
      <c r="KX209" s="107"/>
      <c r="KY209" s="107"/>
      <c r="KZ209" s="107"/>
      <c r="LA209" s="107"/>
      <c r="LB209" s="107"/>
      <c r="LC209" s="107"/>
      <c r="LD209" s="107"/>
      <c r="LE209" s="107"/>
      <c r="LF209" s="107"/>
      <c r="LG209" s="107"/>
      <c r="LH209" s="107"/>
      <c r="LI209" s="107"/>
      <c r="LJ209" s="107"/>
      <c r="LK209" s="107"/>
      <c r="LL209" s="107"/>
      <c r="LM209" s="107"/>
      <c r="LN209" s="107"/>
      <c r="LO209" s="107"/>
      <c r="LP209" s="107"/>
      <c r="LQ209" s="107"/>
      <c r="LR209" s="107"/>
      <c r="LS209" s="107"/>
      <c r="LT209" s="107"/>
      <c r="LU209" s="107"/>
      <c r="LV209" s="107"/>
      <c r="LW209" s="107"/>
      <c r="LX209" s="107"/>
      <c r="LY209" s="107"/>
      <c r="LZ209" s="107"/>
      <c r="MA209" s="107"/>
      <c r="MB209" s="107"/>
      <c r="MC209" s="107"/>
      <c r="MD209" s="107"/>
      <c r="ME209" s="107"/>
      <c r="MF209" s="107"/>
      <c r="MG209" s="107"/>
      <c r="MH209" s="107"/>
      <c r="MI209" s="107"/>
      <c r="MJ209" s="107"/>
      <c r="MK209" s="107"/>
      <c r="ML209" s="107"/>
      <c r="MM209" s="107"/>
      <c r="MN209" s="107"/>
      <c r="MO209" s="107"/>
      <c r="MP209" s="107"/>
      <c r="MQ209" s="107"/>
      <c r="MR209" s="107"/>
      <c r="MS209" s="107"/>
      <c r="MT209" s="107"/>
      <c r="MU209" s="107"/>
      <c r="MV209" s="107"/>
      <c r="MW209" s="107"/>
      <c r="MX209" s="107"/>
      <c r="MY209" s="107"/>
      <c r="MZ209" s="107"/>
      <c r="NA209" s="107"/>
      <c r="NB209" s="107"/>
      <c r="NC209" s="107"/>
      <c r="ND209" s="107"/>
      <c r="NE209" s="107"/>
      <c r="NF209" s="107"/>
      <c r="NG209" s="107"/>
      <c r="NH209" s="107"/>
      <c r="NI209" s="107"/>
      <c r="NJ209" s="107"/>
      <c r="NK209" s="107"/>
      <c r="NL209" s="107"/>
      <c r="NM209" s="107"/>
      <c r="NN209" s="107"/>
      <c r="NO209" s="107"/>
      <c r="NP209" s="107"/>
      <c r="NQ209" s="107"/>
      <c r="NR209" s="107"/>
      <c r="NS209" s="107"/>
      <c r="NT209" s="107"/>
      <c r="NU209" s="107"/>
      <c r="NV209" s="107"/>
      <c r="NW209" s="107"/>
      <c r="NX209" s="107"/>
      <c r="NY209" s="107"/>
      <c r="NZ209" s="107"/>
      <c r="OA209" s="107"/>
      <c r="OB209" s="107"/>
      <c r="OC209" s="107"/>
      <c r="OD209" s="107"/>
      <c r="OE209" s="107"/>
      <c r="OF209" s="107"/>
      <c r="OG209" s="107"/>
      <c r="OH209" s="107"/>
      <c r="OI209" s="107"/>
      <c r="OJ209" s="107"/>
      <c r="OK209" s="107"/>
      <c r="OL209" s="107"/>
      <c r="OM209" s="107"/>
      <c r="ON209" s="107"/>
      <c r="OO209" s="107"/>
      <c r="OP209" s="107"/>
      <c r="OQ209" s="107"/>
      <c r="OR209" s="107"/>
      <c r="OS209" s="107"/>
      <c r="OT209" s="107"/>
      <c r="OU209" s="107"/>
      <c r="OV209" s="107"/>
      <c r="OW209" s="107"/>
      <c r="OX209" s="107"/>
      <c r="OY209" s="107"/>
      <c r="OZ209" s="107"/>
      <c r="PA209" s="107"/>
      <c r="PB209" s="107"/>
      <c r="PC209" s="107"/>
      <c r="PD209" s="107"/>
      <c r="PE209" s="107"/>
      <c r="PF209" s="107"/>
      <c r="PG209" s="107"/>
      <c r="PH209" s="107"/>
      <c r="PI209" s="107"/>
      <c r="PJ209" s="107"/>
      <c r="PK209" s="107"/>
      <c r="PL209" s="107"/>
      <c r="PM209" s="107"/>
      <c r="PN209" s="107"/>
      <c r="PO209" s="107"/>
      <c r="PP209" s="107"/>
      <c r="PQ209" s="107"/>
      <c r="PR209" s="107"/>
      <c r="PS209" s="107"/>
      <c r="PT209" s="107"/>
      <c r="PU209" s="107"/>
      <c r="PV209" s="107"/>
      <c r="PW209" s="107"/>
      <c r="PX209" s="107"/>
      <c r="PY209" s="107"/>
      <c r="PZ209" s="107"/>
      <c r="QA209" s="107"/>
      <c r="QB209" s="107"/>
      <c r="QC209" s="107"/>
      <c r="QD209" s="107"/>
      <c r="QE209" s="107"/>
      <c r="QF209" s="107"/>
      <c r="QG209" s="107"/>
      <c r="QH209" s="107"/>
      <c r="QI209" s="107"/>
      <c r="QJ209" s="107"/>
      <c r="QK209" s="107"/>
      <c r="QL209" s="107"/>
      <c r="QM209" s="107"/>
      <c r="QN209" s="107"/>
      <c r="QO209" s="107"/>
      <c r="QP209" s="107"/>
      <c r="QQ209" s="107"/>
      <c r="QR209" s="107"/>
      <c r="QS209" s="107"/>
      <c r="QT209" s="107"/>
      <c r="QU209" s="107"/>
      <c r="QV209" s="107"/>
      <c r="QW209" s="107"/>
      <c r="QX209" s="107"/>
      <c r="QY209" s="107"/>
      <c r="QZ209" s="107"/>
      <c r="RA209" s="107"/>
      <c r="RB209" s="107"/>
      <c r="RC209" s="107"/>
      <c r="RD209" s="107"/>
      <c r="RE209" s="107"/>
      <c r="RF209" s="107"/>
      <c r="RG209" s="107"/>
      <c r="RH209" s="107"/>
      <c r="RI209" s="107"/>
      <c r="RJ209" s="107"/>
      <c r="RK209" s="107"/>
      <c r="RL209" s="107"/>
      <c r="RM209" s="107"/>
      <c r="RN209" s="107"/>
      <c r="RO209" s="107"/>
      <c r="RP209" s="107"/>
      <c r="RQ209" s="107"/>
      <c r="RR209" s="107"/>
      <c r="RS209" s="107"/>
      <c r="RT209" s="107"/>
      <c r="RU209" s="107"/>
      <c r="RV209" s="107"/>
      <c r="RW209" s="107"/>
      <c r="RX209" s="107"/>
      <c r="RY209" s="107"/>
      <c r="RZ209" s="107"/>
      <c r="SA209" s="107"/>
      <c r="SB209" s="107"/>
      <c r="SC209" s="107"/>
      <c r="SD209" s="107"/>
      <c r="SE209" s="107"/>
      <c r="SF209" s="107"/>
      <c r="SG209" s="107"/>
      <c r="SH209" s="107"/>
      <c r="SI209" s="107"/>
      <c r="SJ209" s="107"/>
      <c r="SK209" s="107"/>
      <c r="SL209" s="107"/>
      <c r="SM209" s="107"/>
      <c r="SN209" s="107"/>
      <c r="SO209" s="107"/>
      <c r="SP209" s="107"/>
      <c r="SQ209" s="107"/>
      <c r="SR209" s="107"/>
      <c r="SS209" s="107"/>
      <c r="ST209" s="107"/>
      <c r="SU209" s="107"/>
      <c r="SV209" s="107"/>
      <c r="SW209" s="107"/>
      <c r="SX209" s="107"/>
      <c r="SY209" s="107"/>
      <c r="SZ209" s="107"/>
      <c r="TA209" s="107"/>
      <c r="TB209" s="107"/>
      <c r="TC209" s="107"/>
      <c r="TD209" s="107"/>
      <c r="TE209" s="107"/>
      <c r="TF209" s="107"/>
      <c r="TG209" s="107"/>
      <c r="TH209" s="107"/>
      <c r="TI209" s="107"/>
      <c r="TJ209" s="107"/>
      <c r="TK209" s="107"/>
      <c r="TL209" s="107"/>
      <c r="TM209" s="107"/>
      <c r="TN209" s="107"/>
      <c r="TO209" s="107"/>
      <c r="TP209" s="107"/>
      <c r="TQ209" s="107"/>
      <c r="TR209" s="107"/>
      <c r="TS209" s="107"/>
      <c r="TT209" s="107"/>
      <c r="TU209" s="107"/>
      <c r="TV209" s="107"/>
      <c r="TW209" s="107"/>
      <c r="TX209" s="107"/>
      <c r="TY209" s="107"/>
      <c r="TZ209" s="107"/>
      <c r="UA209" s="107"/>
      <c r="UB209" s="107"/>
      <c r="UC209" s="107"/>
      <c r="UD209" s="107"/>
      <c r="UE209" s="107"/>
      <c r="UF209" s="107"/>
      <c r="UG209" s="107"/>
      <c r="UH209" s="107"/>
      <c r="UI209" s="107"/>
      <c r="UJ209" s="107"/>
      <c r="UK209" s="107"/>
      <c r="UL209" s="107"/>
      <c r="UM209" s="107"/>
      <c r="UN209" s="107"/>
      <c r="UO209" s="107"/>
      <c r="UP209" s="107"/>
      <c r="UQ209" s="107"/>
      <c r="UR209" s="107"/>
      <c r="US209" s="107"/>
      <c r="UT209" s="107"/>
      <c r="UU209" s="107"/>
      <c r="UV209" s="107"/>
      <c r="UW209" s="107"/>
      <c r="UX209" s="107"/>
      <c r="UY209" s="107"/>
      <c r="UZ209" s="107"/>
      <c r="VA209" s="107"/>
      <c r="VB209" s="107"/>
      <c r="VC209" s="107"/>
      <c r="VD209" s="107"/>
      <c r="VE209" s="107"/>
      <c r="VF209" s="107"/>
      <c r="VG209" s="107"/>
      <c r="VH209" s="107"/>
      <c r="VI209" s="107"/>
      <c r="VJ209" s="107"/>
      <c r="VK209" s="107"/>
      <c r="VL209" s="107"/>
      <c r="VM209" s="107"/>
      <c r="VN209" s="107"/>
      <c r="VO209" s="107"/>
      <c r="VP209" s="107"/>
      <c r="VQ209" s="107"/>
      <c r="VR209" s="107"/>
      <c r="VS209" s="107"/>
      <c r="VT209" s="107"/>
      <c r="VU209" s="107"/>
      <c r="VV209" s="107"/>
      <c r="VW209" s="107"/>
      <c r="VX209" s="107"/>
      <c r="VY209" s="107"/>
      <c r="VZ209" s="107"/>
      <c r="WA209" s="107"/>
      <c r="WB209" s="107"/>
      <c r="WC209" s="107"/>
      <c r="WD209" s="107"/>
      <c r="WE209" s="107"/>
      <c r="WF209" s="107"/>
      <c r="WG209" s="107"/>
      <c r="WH209" s="107"/>
      <c r="WI209" s="107"/>
      <c r="WJ209" s="107"/>
      <c r="WK209" s="107"/>
      <c r="WL209" s="107"/>
      <c r="WM209" s="107"/>
      <c r="WN209" s="107"/>
      <c r="WO209" s="107"/>
      <c r="WP209" s="107"/>
      <c r="WQ209" s="107"/>
      <c r="WR209" s="107"/>
      <c r="WS209" s="107"/>
      <c r="WT209" s="107"/>
      <c r="WU209" s="107"/>
      <c r="WV209" s="107"/>
      <c r="WW209" s="107"/>
      <c r="WX209" s="107"/>
      <c r="WY209" s="107"/>
      <c r="WZ209" s="107"/>
      <c r="XA209" s="107"/>
      <c r="XB209" s="107"/>
      <c r="XC209" s="107"/>
      <c r="XD209" s="107"/>
      <c r="XE209" s="107"/>
      <c r="XF209" s="107"/>
      <c r="XG209" s="107"/>
      <c r="XH209" s="107"/>
      <c r="XI209" s="107"/>
      <c r="XJ209" s="107"/>
      <c r="XK209" s="107"/>
      <c r="XL209" s="107"/>
      <c r="XM209" s="107"/>
      <c r="XN209" s="107"/>
      <c r="XO209" s="107"/>
      <c r="XP209" s="107"/>
      <c r="XQ209" s="107"/>
      <c r="XR209" s="107"/>
      <c r="XS209" s="107"/>
      <c r="XT209" s="107"/>
      <c r="XU209" s="107"/>
      <c r="XV209" s="107"/>
      <c r="XW209" s="107"/>
      <c r="XX209" s="107"/>
      <c r="XY209" s="107"/>
      <c r="XZ209" s="107"/>
      <c r="YA209" s="107"/>
      <c r="YB209" s="107"/>
      <c r="YC209" s="107"/>
      <c r="YD209" s="107"/>
      <c r="YE209" s="107"/>
      <c r="YF209" s="107"/>
      <c r="YG209" s="107"/>
      <c r="YH209" s="107"/>
      <c r="YI209" s="107"/>
      <c r="YJ209" s="107"/>
      <c r="YK209" s="107"/>
      <c r="YL209" s="107"/>
      <c r="YM209" s="107"/>
      <c r="YN209" s="107"/>
      <c r="YO209" s="107"/>
      <c r="YP209" s="107"/>
      <c r="YQ209" s="107"/>
      <c r="YR209" s="107"/>
      <c r="YS209" s="107"/>
      <c r="YT209" s="107"/>
      <c r="YU209" s="107"/>
      <c r="YV209" s="107"/>
      <c r="YW209" s="107"/>
      <c r="YX209" s="107"/>
      <c r="YY209" s="107"/>
      <c r="YZ209" s="107"/>
      <c r="ZA209" s="107"/>
      <c r="ZB209" s="107"/>
      <c r="ZC209" s="107"/>
      <c r="ZD209" s="107"/>
      <c r="ZE209" s="107"/>
      <c r="ZF209" s="107"/>
      <c r="ZG209" s="107"/>
      <c r="ZH209" s="107"/>
      <c r="ZI209" s="107"/>
      <c r="ZJ209" s="107"/>
      <c r="ZK209" s="107"/>
      <c r="ZL209" s="107"/>
      <c r="ZM209" s="107"/>
      <c r="ZN209" s="107"/>
      <c r="ZO209" s="107"/>
      <c r="ZP209" s="107"/>
      <c r="ZQ209" s="107"/>
      <c r="ZR209" s="107"/>
      <c r="ZS209" s="107"/>
      <c r="ZT209" s="107"/>
      <c r="ZU209" s="107"/>
      <c r="ZV209" s="107"/>
      <c r="ZW209" s="107"/>
      <c r="ZX209" s="107"/>
      <c r="ZY209" s="107"/>
      <c r="ZZ209" s="107"/>
      <c r="AAA209" s="107"/>
      <c r="AAB209" s="107"/>
      <c r="AAC209" s="107"/>
      <c r="AAD209" s="107"/>
      <c r="AAE209" s="107"/>
      <c r="AAF209" s="107"/>
      <c r="AAG209" s="107"/>
      <c r="AAH209" s="107"/>
      <c r="AAI209" s="107"/>
      <c r="AAJ209" s="107"/>
      <c r="AAK209" s="107"/>
      <c r="AAL209" s="107"/>
      <c r="AAM209" s="107"/>
      <c r="AAN209" s="107"/>
      <c r="AAO209" s="107"/>
      <c r="AAP209" s="107"/>
      <c r="AAQ209" s="107"/>
      <c r="AAR209" s="107"/>
      <c r="AAS209" s="107"/>
      <c r="AAT209" s="107"/>
      <c r="AAU209" s="107"/>
      <c r="AAV209" s="107"/>
      <c r="AAW209" s="107"/>
      <c r="AAX209" s="107"/>
      <c r="AAY209" s="107"/>
      <c r="AAZ209" s="107"/>
      <c r="ABA209" s="107"/>
      <c r="ABB209" s="107"/>
      <c r="ABC209" s="107"/>
      <c r="ABD209" s="107"/>
      <c r="ABE209" s="107"/>
      <c r="ABF209" s="107"/>
      <c r="ABG209" s="107"/>
      <c r="ABH209" s="107"/>
      <c r="ABI209" s="107"/>
      <c r="ABJ209" s="107"/>
      <c r="ABK209" s="107"/>
      <c r="ABL209" s="107"/>
      <c r="ABM209" s="107"/>
      <c r="ABN209" s="107"/>
      <c r="ABO209" s="107"/>
      <c r="ABP209" s="107"/>
      <c r="ABQ209" s="107"/>
      <c r="ABR209" s="107"/>
      <c r="ABS209" s="107"/>
      <c r="ABT209" s="107"/>
      <c r="ABU209" s="107"/>
      <c r="ABV209" s="107"/>
      <c r="ABW209" s="107"/>
      <c r="ABX209" s="107"/>
      <c r="ABY209" s="107"/>
      <c r="ABZ209" s="107"/>
      <c r="ACA209" s="107"/>
      <c r="ACB209" s="107"/>
      <c r="ACC209" s="107"/>
      <c r="ACD209" s="107"/>
      <c r="ACE209" s="107"/>
      <c r="ACF209" s="107"/>
      <c r="ACG209" s="107"/>
      <c r="ACH209" s="107"/>
      <c r="ACI209" s="107"/>
      <c r="ACJ209" s="107"/>
      <c r="ACK209" s="107"/>
      <c r="ACL209" s="107"/>
      <c r="ACM209" s="107"/>
      <c r="ACN209" s="107"/>
      <c r="ACO209" s="107"/>
      <c r="ACP209" s="107"/>
      <c r="ACQ209" s="107"/>
      <c r="ACR209" s="107"/>
      <c r="ACS209" s="107"/>
      <c r="ACT209" s="107"/>
      <c r="ACU209" s="107"/>
      <c r="ACV209" s="107"/>
      <c r="ACW209" s="107"/>
      <c r="ACX209" s="107"/>
      <c r="ACY209" s="107"/>
      <c r="ACZ209" s="107"/>
      <c r="ADA209" s="107"/>
      <c r="ADB209" s="107"/>
      <c r="ADC209" s="107"/>
      <c r="ADD209" s="107"/>
      <c r="ADE209" s="107"/>
      <c r="ADF209" s="107"/>
      <c r="ADG209" s="107"/>
      <c r="ADH209" s="107"/>
      <c r="ADI209" s="107"/>
      <c r="ADJ209" s="107"/>
      <c r="ADK209" s="107"/>
      <c r="ADL209" s="107"/>
      <c r="ADM209" s="107"/>
      <c r="ADN209" s="107"/>
      <c r="ADO209" s="107"/>
      <c r="ADP209" s="107"/>
      <c r="ADQ209" s="107"/>
      <c r="ADR209" s="107"/>
      <c r="ADS209" s="107"/>
      <c r="ADT209" s="107"/>
      <c r="ADU209" s="107"/>
      <c r="ADV209" s="107"/>
      <c r="ADW209" s="107"/>
      <c r="ADX209" s="107"/>
      <c r="ADY209" s="107"/>
      <c r="ADZ209" s="107"/>
      <c r="AEA209" s="107"/>
      <c r="AEB209" s="107"/>
      <c r="AEC209" s="107"/>
      <c r="AED209" s="107"/>
      <c r="AEE209" s="107"/>
      <c r="AEF209" s="107"/>
      <c r="AEG209" s="107"/>
      <c r="AEH209" s="107"/>
      <c r="AEI209" s="107"/>
      <c r="AEJ209" s="107"/>
      <c r="AEK209" s="107"/>
      <c r="AEL209" s="107"/>
      <c r="AEM209" s="107"/>
      <c r="AEN209" s="107"/>
      <c r="AEO209" s="107"/>
      <c r="AEP209" s="107"/>
      <c r="AEQ209" s="107"/>
      <c r="AER209" s="107"/>
      <c r="AES209" s="107"/>
      <c r="AET209" s="107"/>
      <c r="AEU209" s="107"/>
      <c r="AEV209" s="107"/>
      <c r="AEW209" s="107"/>
      <c r="AEX209" s="107"/>
      <c r="AEY209" s="107"/>
      <c r="AEZ209" s="107"/>
      <c r="AFA209" s="107"/>
      <c r="AFB209" s="107"/>
      <c r="AFC209" s="107"/>
      <c r="AFD209" s="107"/>
      <c r="AFE209" s="107"/>
      <c r="AFF209" s="107"/>
      <c r="AFG209" s="107"/>
      <c r="AFH209" s="107"/>
      <c r="AFI209" s="107"/>
      <c r="AFJ209" s="107"/>
      <c r="AFK209" s="107"/>
      <c r="AFL209" s="107"/>
      <c r="AFM209" s="107"/>
      <c r="AFN209" s="107"/>
      <c r="AFO209" s="107"/>
      <c r="AFP209" s="107"/>
      <c r="AFQ209" s="107"/>
      <c r="AFR209" s="107"/>
      <c r="AFS209" s="107"/>
      <c r="AFT209" s="107"/>
      <c r="AFU209" s="107"/>
      <c r="AFV209" s="107"/>
      <c r="AFW209" s="107"/>
      <c r="AFX209" s="107"/>
      <c r="AFY209" s="107"/>
      <c r="AFZ209" s="107"/>
      <c r="AGA209" s="107"/>
      <c r="AGB209" s="107"/>
      <c r="AGC209" s="107"/>
      <c r="AGD209" s="107"/>
      <c r="AGE209" s="107"/>
      <c r="AGF209" s="107"/>
      <c r="AGG209" s="107"/>
      <c r="AGH209" s="107"/>
      <c r="AGI209" s="107"/>
      <c r="AGJ209" s="107"/>
      <c r="AGK209" s="107"/>
      <c r="AGL209" s="107"/>
      <c r="AGM209" s="107"/>
      <c r="AGN209" s="107"/>
      <c r="AGO209" s="107"/>
      <c r="AGP209" s="107"/>
      <c r="AGQ209" s="107"/>
      <c r="AGR209" s="107"/>
      <c r="AGS209" s="107"/>
      <c r="AGT209" s="107"/>
      <c r="AGU209" s="107"/>
      <c r="AGV209" s="107"/>
      <c r="AGW209" s="107"/>
      <c r="AGX209" s="107"/>
      <c r="AGY209" s="107"/>
      <c r="AGZ209" s="107"/>
      <c r="AHA209" s="107"/>
      <c r="AHB209" s="107"/>
      <c r="AHC209" s="107"/>
      <c r="AHD209" s="107"/>
      <c r="AHE209" s="107"/>
      <c r="AHF209" s="107"/>
      <c r="AHG209" s="107"/>
      <c r="AHH209" s="107"/>
      <c r="AHI209" s="107"/>
      <c r="AHJ209" s="107"/>
      <c r="AHK209" s="107"/>
      <c r="AHL209" s="107"/>
      <c r="AHM209" s="107"/>
      <c r="AHN209" s="107"/>
      <c r="AHO209" s="107"/>
      <c r="AHP209" s="107"/>
      <c r="AHQ209" s="107"/>
      <c r="AHR209" s="107"/>
      <c r="AHS209" s="107"/>
      <c r="AHT209" s="107"/>
      <c r="AHU209" s="107"/>
      <c r="AHV209" s="107"/>
      <c r="AHW209" s="107"/>
      <c r="AHX209" s="107"/>
      <c r="AHY209" s="107"/>
      <c r="AHZ209" s="107"/>
      <c r="AIA209" s="107"/>
      <c r="AIB209" s="107"/>
      <c r="AIC209" s="107"/>
      <c r="AID209" s="107"/>
      <c r="AIE209" s="107"/>
      <c r="AIF209" s="107"/>
      <c r="AIG209" s="107"/>
      <c r="AIH209" s="107"/>
      <c r="AII209" s="107"/>
      <c r="AIJ209" s="107"/>
      <c r="AIK209" s="107"/>
      <c r="AIL209" s="107"/>
      <c r="AIM209" s="107"/>
      <c r="AIN209" s="107"/>
    </row>
    <row r="210" spans="1:924" s="86" customFormat="1" ht="18.75" customHeight="1" x14ac:dyDescent="0.3">
      <c r="A210" s="127"/>
      <c r="B210" s="100">
        <v>355833085828742</v>
      </c>
      <c r="C210" s="101" t="s">
        <v>245</v>
      </c>
      <c r="D210" s="101" t="s">
        <v>281</v>
      </c>
      <c r="E210" s="101" t="s">
        <v>36</v>
      </c>
      <c r="F210" s="102" t="s">
        <v>15</v>
      </c>
      <c r="G210" s="101">
        <f t="shared" si="15"/>
        <v>0</v>
      </c>
      <c r="H210" s="128"/>
      <c r="I210" s="101" t="s">
        <v>15</v>
      </c>
      <c r="J210" s="101">
        <f t="shared" si="16"/>
        <v>1</v>
      </c>
      <c r="K210" s="128"/>
      <c r="L210" s="102" t="s">
        <v>15</v>
      </c>
      <c r="M210" s="101" t="s">
        <v>15</v>
      </c>
      <c r="N210" s="101">
        <f t="shared" si="14"/>
        <v>1</v>
      </c>
      <c r="O210" s="128"/>
      <c r="P210" s="101"/>
      <c r="Q210" s="101"/>
      <c r="R210" s="101" t="s">
        <v>467</v>
      </c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  <c r="CE210" s="107"/>
      <c r="CF210" s="107"/>
      <c r="CG210" s="107"/>
      <c r="CH210" s="107"/>
      <c r="CI210" s="107"/>
      <c r="CJ210" s="107"/>
      <c r="CK210" s="107"/>
      <c r="CL210" s="107"/>
      <c r="CM210" s="107"/>
      <c r="CN210" s="107"/>
      <c r="CO210" s="107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7"/>
      <c r="DB210" s="107"/>
      <c r="DC210" s="107"/>
      <c r="DD210" s="107"/>
      <c r="DE210" s="107"/>
      <c r="DF210" s="107"/>
      <c r="DG210" s="107"/>
      <c r="DH210" s="107"/>
      <c r="DI210" s="107"/>
      <c r="DJ210" s="107"/>
      <c r="DK210" s="107"/>
      <c r="DL210" s="107"/>
      <c r="DM210" s="107"/>
      <c r="DN210" s="107"/>
      <c r="DO210" s="107"/>
      <c r="DP210" s="107"/>
      <c r="DQ210" s="107"/>
      <c r="DR210" s="107"/>
      <c r="DS210" s="107"/>
      <c r="DT210" s="107"/>
      <c r="DU210" s="107"/>
      <c r="DV210" s="107"/>
      <c r="DW210" s="107"/>
      <c r="DX210" s="107"/>
      <c r="DY210" s="107"/>
      <c r="DZ210" s="107"/>
      <c r="EA210" s="107"/>
      <c r="EB210" s="107"/>
      <c r="EC210" s="107"/>
      <c r="ED210" s="107"/>
      <c r="EE210" s="107"/>
      <c r="EF210" s="107"/>
      <c r="EG210" s="107"/>
      <c r="EH210" s="107"/>
      <c r="EI210" s="107"/>
      <c r="EJ210" s="107"/>
      <c r="EK210" s="107"/>
      <c r="EL210" s="107"/>
      <c r="EM210" s="107"/>
      <c r="EN210" s="107"/>
      <c r="EO210" s="107"/>
      <c r="EP210" s="107"/>
      <c r="EQ210" s="107"/>
      <c r="ER210" s="107"/>
      <c r="ES210" s="107"/>
      <c r="ET210" s="107"/>
      <c r="EU210" s="107"/>
      <c r="EV210" s="107"/>
      <c r="EW210" s="107"/>
      <c r="EX210" s="107"/>
      <c r="EY210" s="107"/>
      <c r="EZ210" s="107"/>
      <c r="FA210" s="107"/>
      <c r="FB210" s="107"/>
      <c r="FC210" s="107"/>
      <c r="FD210" s="107"/>
      <c r="FE210" s="107"/>
      <c r="FF210" s="107"/>
      <c r="FG210" s="107"/>
      <c r="FH210" s="107"/>
      <c r="FI210" s="107"/>
      <c r="FJ210" s="107"/>
      <c r="FK210" s="107"/>
      <c r="FL210" s="107"/>
      <c r="FM210" s="107"/>
      <c r="FN210" s="107"/>
      <c r="FO210" s="107"/>
      <c r="FP210" s="107"/>
      <c r="FQ210" s="107"/>
      <c r="FR210" s="107"/>
      <c r="FS210" s="107"/>
      <c r="FT210" s="107"/>
      <c r="FU210" s="107"/>
      <c r="FV210" s="107"/>
      <c r="FW210" s="107"/>
      <c r="FX210" s="107"/>
      <c r="FY210" s="107"/>
      <c r="FZ210" s="107"/>
      <c r="GA210" s="107"/>
      <c r="GB210" s="107"/>
      <c r="GC210" s="107"/>
      <c r="GD210" s="107"/>
      <c r="GE210" s="107"/>
      <c r="GF210" s="107"/>
      <c r="GG210" s="107"/>
      <c r="GH210" s="107"/>
      <c r="GI210" s="107"/>
      <c r="GJ210" s="107"/>
      <c r="GK210" s="107"/>
      <c r="GL210" s="107"/>
      <c r="GM210" s="107"/>
      <c r="GN210" s="107"/>
      <c r="GO210" s="107"/>
      <c r="GP210" s="107"/>
      <c r="GQ210" s="107"/>
      <c r="GR210" s="107"/>
      <c r="GS210" s="107"/>
      <c r="GT210" s="107"/>
      <c r="GU210" s="107"/>
      <c r="GV210" s="107"/>
      <c r="GW210" s="107"/>
      <c r="GX210" s="107"/>
      <c r="GY210" s="107"/>
      <c r="GZ210" s="107"/>
      <c r="HA210" s="107"/>
      <c r="HB210" s="107"/>
      <c r="HC210" s="107"/>
      <c r="HD210" s="107"/>
      <c r="HE210" s="107"/>
      <c r="HF210" s="107"/>
      <c r="HG210" s="107"/>
      <c r="HH210" s="107"/>
      <c r="HI210" s="107"/>
      <c r="HJ210" s="107"/>
      <c r="HK210" s="107"/>
      <c r="HL210" s="107"/>
      <c r="HM210" s="107"/>
      <c r="HN210" s="107"/>
      <c r="HO210" s="107"/>
      <c r="HP210" s="107"/>
      <c r="HQ210" s="107"/>
      <c r="HR210" s="107"/>
      <c r="HS210" s="107"/>
      <c r="HT210" s="107"/>
      <c r="HU210" s="107"/>
      <c r="HV210" s="107"/>
      <c r="HW210" s="107"/>
      <c r="HX210" s="107"/>
      <c r="HY210" s="107"/>
      <c r="HZ210" s="107"/>
      <c r="IA210" s="107"/>
      <c r="IB210" s="107"/>
      <c r="IC210" s="107"/>
      <c r="ID210" s="107"/>
      <c r="IE210" s="107"/>
      <c r="IF210" s="107"/>
      <c r="IG210" s="107"/>
      <c r="IH210" s="107"/>
      <c r="II210" s="107"/>
      <c r="IJ210" s="107"/>
      <c r="IK210" s="107"/>
      <c r="IL210" s="107"/>
      <c r="IM210" s="107"/>
      <c r="IN210" s="107"/>
      <c r="IO210" s="107"/>
      <c r="IP210" s="107"/>
      <c r="IQ210" s="107"/>
      <c r="IR210" s="107"/>
      <c r="IS210" s="107"/>
      <c r="IT210" s="107"/>
      <c r="IU210" s="107"/>
      <c r="IV210" s="107"/>
      <c r="IW210" s="107"/>
      <c r="IX210" s="107"/>
      <c r="IY210" s="107"/>
      <c r="IZ210" s="107"/>
      <c r="JA210" s="107"/>
      <c r="JB210" s="107"/>
      <c r="JC210" s="107"/>
      <c r="JD210" s="107"/>
      <c r="JE210" s="107"/>
      <c r="JF210" s="107"/>
      <c r="JG210" s="107"/>
      <c r="JH210" s="107"/>
      <c r="JI210" s="107"/>
      <c r="JJ210" s="107"/>
      <c r="JK210" s="107"/>
      <c r="JL210" s="107"/>
      <c r="JM210" s="107"/>
      <c r="JN210" s="107"/>
      <c r="JO210" s="107"/>
      <c r="JP210" s="107"/>
      <c r="JQ210" s="107"/>
      <c r="JR210" s="107"/>
      <c r="JS210" s="107"/>
      <c r="JT210" s="107"/>
      <c r="JU210" s="107"/>
      <c r="JV210" s="107"/>
      <c r="JW210" s="107"/>
      <c r="JX210" s="107"/>
      <c r="JY210" s="107"/>
      <c r="JZ210" s="107"/>
      <c r="KA210" s="107"/>
      <c r="KB210" s="107"/>
      <c r="KC210" s="107"/>
      <c r="KD210" s="107"/>
      <c r="KE210" s="107"/>
      <c r="KF210" s="107"/>
      <c r="KG210" s="107"/>
      <c r="KH210" s="107"/>
      <c r="KI210" s="107"/>
      <c r="KJ210" s="107"/>
      <c r="KK210" s="107"/>
      <c r="KL210" s="107"/>
      <c r="KM210" s="107"/>
      <c r="KN210" s="107"/>
      <c r="KO210" s="107"/>
      <c r="KP210" s="107"/>
      <c r="KQ210" s="107"/>
      <c r="KR210" s="107"/>
      <c r="KS210" s="107"/>
      <c r="KT210" s="107"/>
      <c r="KU210" s="107"/>
      <c r="KV210" s="107"/>
      <c r="KW210" s="107"/>
      <c r="KX210" s="107"/>
      <c r="KY210" s="107"/>
      <c r="KZ210" s="107"/>
      <c r="LA210" s="107"/>
      <c r="LB210" s="107"/>
      <c r="LC210" s="107"/>
      <c r="LD210" s="107"/>
      <c r="LE210" s="107"/>
      <c r="LF210" s="107"/>
      <c r="LG210" s="107"/>
      <c r="LH210" s="107"/>
      <c r="LI210" s="107"/>
      <c r="LJ210" s="107"/>
      <c r="LK210" s="107"/>
      <c r="LL210" s="107"/>
      <c r="LM210" s="107"/>
      <c r="LN210" s="107"/>
      <c r="LO210" s="107"/>
      <c r="LP210" s="107"/>
      <c r="LQ210" s="107"/>
      <c r="LR210" s="107"/>
      <c r="LS210" s="107"/>
      <c r="LT210" s="107"/>
      <c r="LU210" s="107"/>
      <c r="LV210" s="107"/>
      <c r="LW210" s="107"/>
      <c r="LX210" s="107"/>
      <c r="LY210" s="107"/>
      <c r="LZ210" s="107"/>
      <c r="MA210" s="107"/>
      <c r="MB210" s="107"/>
      <c r="MC210" s="107"/>
      <c r="MD210" s="107"/>
      <c r="ME210" s="107"/>
      <c r="MF210" s="107"/>
      <c r="MG210" s="107"/>
      <c r="MH210" s="107"/>
      <c r="MI210" s="107"/>
      <c r="MJ210" s="107"/>
      <c r="MK210" s="107"/>
      <c r="ML210" s="107"/>
      <c r="MM210" s="107"/>
      <c r="MN210" s="107"/>
      <c r="MO210" s="107"/>
      <c r="MP210" s="107"/>
      <c r="MQ210" s="107"/>
      <c r="MR210" s="107"/>
      <c r="MS210" s="107"/>
      <c r="MT210" s="107"/>
      <c r="MU210" s="107"/>
      <c r="MV210" s="107"/>
      <c r="MW210" s="107"/>
      <c r="MX210" s="107"/>
      <c r="MY210" s="107"/>
      <c r="MZ210" s="107"/>
      <c r="NA210" s="107"/>
      <c r="NB210" s="107"/>
      <c r="NC210" s="107"/>
      <c r="ND210" s="107"/>
      <c r="NE210" s="107"/>
      <c r="NF210" s="107"/>
      <c r="NG210" s="107"/>
      <c r="NH210" s="107"/>
      <c r="NI210" s="107"/>
      <c r="NJ210" s="107"/>
      <c r="NK210" s="107"/>
      <c r="NL210" s="107"/>
      <c r="NM210" s="107"/>
      <c r="NN210" s="107"/>
      <c r="NO210" s="107"/>
      <c r="NP210" s="107"/>
      <c r="NQ210" s="107"/>
      <c r="NR210" s="107"/>
      <c r="NS210" s="107"/>
      <c r="NT210" s="107"/>
      <c r="NU210" s="107"/>
      <c r="NV210" s="107"/>
      <c r="NW210" s="107"/>
      <c r="NX210" s="107"/>
      <c r="NY210" s="107"/>
      <c r="NZ210" s="107"/>
      <c r="OA210" s="107"/>
      <c r="OB210" s="107"/>
      <c r="OC210" s="107"/>
      <c r="OD210" s="107"/>
      <c r="OE210" s="107"/>
      <c r="OF210" s="107"/>
      <c r="OG210" s="107"/>
      <c r="OH210" s="107"/>
      <c r="OI210" s="107"/>
      <c r="OJ210" s="107"/>
      <c r="OK210" s="107"/>
      <c r="OL210" s="107"/>
      <c r="OM210" s="107"/>
      <c r="ON210" s="107"/>
      <c r="OO210" s="107"/>
      <c r="OP210" s="107"/>
      <c r="OQ210" s="107"/>
      <c r="OR210" s="107"/>
      <c r="OS210" s="107"/>
      <c r="OT210" s="107"/>
      <c r="OU210" s="107"/>
      <c r="OV210" s="107"/>
      <c r="OW210" s="107"/>
      <c r="OX210" s="107"/>
      <c r="OY210" s="107"/>
      <c r="OZ210" s="107"/>
      <c r="PA210" s="107"/>
      <c r="PB210" s="107"/>
      <c r="PC210" s="107"/>
      <c r="PD210" s="107"/>
      <c r="PE210" s="107"/>
      <c r="PF210" s="107"/>
      <c r="PG210" s="107"/>
      <c r="PH210" s="107"/>
      <c r="PI210" s="107"/>
      <c r="PJ210" s="107"/>
      <c r="PK210" s="107"/>
      <c r="PL210" s="107"/>
      <c r="PM210" s="107"/>
      <c r="PN210" s="107"/>
      <c r="PO210" s="107"/>
      <c r="PP210" s="107"/>
      <c r="PQ210" s="107"/>
      <c r="PR210" s="107"/>
      <c r="PS210" s="107"/>
      <c r="PT210" s="107"/>
      <c r="PU210" s="107"/>
      <c r="PV210" s="107"/>
      <c r="PW210" s="107"/>
      <c r="PX210" s="107"/>
      <c r="PY210" s="107"/>
      <c r="PZ210" s="107"/>
      <c r="QA210" s="107"/>
      <c r="QB210" s="107"/>
      <c r="QC210" s="107"/>
      <c r="QD210" s="107"/>
      <c r="QE210" s="107"/>
      <c r="QF210" s="107"/>
      <c r="QG210" s="107"/>
      <c r="QH210" s="107"/>
      <c r="QI210" s="107"/>
      <c r="QJ210" s="107"/>
      <c r="QK210" s="107"/>
      <c r="QL210" s="107"/>
      <c r="QM210" s="107"/>
      <c r="QN210" s="107"/>
      <c r="QO210" s="107"/>
      <c r="QP210" s="107"/>
      <c r="QQ210" s="107"/>
      <c r="QR210" s="107"/>
      <c r="QS210" s="107"/>
      <c r="QT210" s="107"/>
      <c r="QU210" s="107"/>
      <c r="QV210" s="107"/>
      <c r="QW210" s="107"/>
      <c r="QX210" s="107"/>
      <c r="QY210" s="107"/>
      <c r="QZ210" s="107"/>
      <c r="RA210" s="107"/>
      <c r="RB210" s="107"/>
      <c r="RC210" s="107"/>
      <c r="RD210" s="107"/>
      <c r="RE210" s="107"/>
      <c r="RF210" s="107"/>
      <c r="RG210" s="107"/>
      <c r="RH210" s="107"/>
      <c r="RI210" s="107"/>
      <c r="RJ210" s="107"/>
      <c r="RK210" s="107"/>
      <c r="RL210" s="107"/>
      <c r="RM210" s="107"/>
      <c r="RN210" s="107"/>
      <c r="RO210" s="107"/>
      <c r="RP210" s="107"/>
      <c r="RQ210" s="107"/>
      <c r="RR210" s="107"/>
      <c r="RS210" s="107"/>
      <c r="RT210" s="107"/>
      <c r="RU210" s="107"/>
      <c r="RV210" s="107"/>
      <c r="RW210" s="107"/>
      <c r="RX210" s="107"/>
      <c r="RY210" s="107"/>
      <c r="RZ210" s="107"/>
      <c r="SA210" s="107"/>
      <c r="SB210" s="107"/>
      <c r="SC210" s="107"/>
      <c r="SD210" s="107"/>
      <c r="SE210" s="107"/>
      <c r="SF210" s="107"/>
      <c r="SG210" s="107"/>
      <c r="SH210" s="107"/>
      <c r="SI210" s="107"/>
      <c r="SJ210" s="107"/>
      <c r="SK210" s="107"/>
      <c r="SL210" s="107"/>
      <c r="SM210" s="107"/>
      <c r="SN210" s="107"/>
      <c r="SO210" s="107"/>
      <c r="SP210" s="107"/>
      <c r="SQ210" s="107"/>
      <c r="SR210" s="107"/>
      <c r="SS210" s="107"/>
      <c r="ST210" s="107"/>
      <c r="SU210" s="107"/>
      <c r="SV210" s="107"/>
      <c r="SW210" s="107"/>
      <c r="SX210" s="107"/>
      <c r="SY210" s="107"/>
      <c r="SZ210" s="107"/>
      <c r="TA210" s="107"/>
      <c r="TB210" s="107"/>
      <c r="TC210" s="107"/>
      <c r="TD210" s="107"/>
      <c r="TE210" s="107"/>
      <c r="TF210" s="107"/>
      <c r="TG210" s="107"/>
      <c r="TH210" s="107"/>
      <c r="TI210" s="107"/>
      <c r="TJ210" s="107"/>
      <c r="TK210" s="107"/>
      <c r="TL210" s="107"/>
      <c r="TM210" s="107"/>
      <c r="TN210" s="107"/>
      <c r="TO210" s="107"/>
      <c r="TP210" s="107"/>
      <c r="TQ210" s="107"/>
      <c r="TR210" s="107"/>
      <c r="TS210" s="107"/>
      <c r="TT210" s="107"/>
      <c r="TU210" s="107"/>
      <c r="TV210" s="107"/>
      <c r="TW210" s="107"/>
      <c r="TX210" s="107"/>
      <c r="TY210" s="107"/>
      <c r="TZ210" s="107"/>
      <c r="UA210" s="107"/>
      <c r="UB210" s="107"/>
      <c r="UC210" s="107"/>
      <c r="UD210" s="107"/>
      <c r="UE210" s="107"/>
      <c r="UF210" s="107"/>
      <c r="UG210" s="107"/>
      <c r="UH210" s="107"/>
      <c r="UI210" s="107"/>
      <c r="UJ210" s="107"/>
      <c r="UK210" s="107"/>
      <c r="UL210" s="107"/>
      <c r="UM210" s="107"/>
      <c r="UN210" s="107"/>
      <c r="UO210" s="107"/>
      <c r="UP210" s="107"/>
      <c r="UQ210" s="107"/>
      <c r="UR210" s="107"/>
      <c r="US210" s="107"/>
      <c r="UT210" s="107"/>
      <c r="UU210" s="107"/>
      <c r="UV210" s="107"/>
      <c r="UW210" s="107"/>
      <c r="UX210" s="107"/>
      <c r="UY210" s="107"/>
      <c r="UZ210" s="107"/>
      <c r="VA210" s="107"/>
      <c r="VB210" s="107"/>
      <c r="VC210" s="107"/>
      <c r="VD210" s="107"/>
      <c r="VE210" s="107"/>
      <c r="VF210" s="107"/>
      <c r="VG210" s="107"/>
      <c r="VH210" s="107"/>
      <c r="VI210" s="107"/>
      <c r="VJ210" s="107"/>
      <c r="VK210" s="107"/>
      <c r="VL210" s="107"/>
      <c r="VM210" s="107"/>
      <c r="VN210" s="107"/>
      <c r="VO210" s="107"/>
      <c r="VP210" s="107"/>
      <c r="VQ210" s="107"/>
      <c r="VR210" s="107"/>
      <c r="VS210" s="107"/>
      <c r="VT210" s="107"/>
      <c r="VU210" s="107"/>
      <c r="VV210" s="107"/>
      <c r="VW210" s="107"/>
      <c r="VX210" s="107"/>
      <c r="VY210" s="107"/>
      <c r="VZ210" s="107"/>
      <c r="WA210" s="107"/>
      <c r="WB210" s="107"/>
      <c r="WC210" s="107"/>
      <c r="WD210" s="107"/>
      <c r="WE210" s="107"/>
      <c r="WF210" s="107"/>
      <c r="WG210" s="107"/>
      <c r="WH210" s="107"/>
      <c r="WI210" s="107"/>
      <c r="WJ210" s="107"/>
      <c r="WK210" s="107"/>
      <c r="WL210" s="107"/>
      <c r="WM210" s="107"/>
      <c r="WN210" s="107"/>
      <c r="WO210" s="107"/>
      <c r="WP210" s="107"/>
      <c r="WQ210" s="107"/>
      <c r="WR210" s="107"/>
      <c r="WS210" s="107"/>
      <c r="WT210" s="107"/>
      <c r="WU210" s="107"/>
      <c r="WV210" s="107"/>
      <c r="WW210" s="107"/>
      <c r="WX210" s="107"/>
      <c r="WY210" s="107"/>
      <c r="WZ210" s="107"/>
      <c r="XA210" s="107"/>
      <c r="XB210" s="107"/>
      <c r="XC210" s="107"/>
      <c r="XD210" s="107"/>
      <c r="XE210" s="107"/>
      <c r="XF210" s="107"/>
      <c r="XG210" s="107"/>
      <c r="XH210" s="107"/>
      <c r="XI210" s="107"/>
      <c r="XJ210" s="107"/>
      <c r="XK210" s="107"/>
      <c r="XL210" s="107"/>
      <c r="XM210" s="107"/>
      <c r="XN210" s="107"/>
      <c r="XO210" s="107"/>
      <c r="XP210" s="107"/>
      <c r="XQ210" s="107"/>
      <c r="XR210" s="107"/>
      <c r="XS210" s="107"/>
      <c r="XT210" s="107"/>
      <c r="XU210" s="107"/>
      <c r="XV210" s="107"/>
      <c r="XW210" s="107"/>
      <c r="XX210" s="107"/>
      <c r="XY210" s="107"/>
      <c r="XZ210" s="107"/>
      <c r="YA210" s="107"/>
      <c r="YB210" s="107"/>
      <c r="YC210" s="107"/>
      <c r="YD210" s="107"/>
      <c r="YE210" s="107"/>
      <c r="YF210" s="107"/>
      <c r="YG210" s="107"/>
      <c r="YH210" s="107"/>
      <c r="YI210" s="107"/>
      <c r="YJ210" s="107"/>
      <c r="YK210" s="107"/>
      <c r="YL210" s="107"/>
      <c r="YM210" s="107"/>
      <c r="YN210" s="107"/>
      <c r="YO210" s="107"/>
      <c r="YP210" s="107"/>
      <c r="YQ210" s="107"/>
      <c r="YR210" s="107"/>
      <c r="YS210" s="107"/>
      <c r="YT210" s="107"/>
      <c r="YU210" s="107"/>
      <c r="YV210" s="107"/>
      <c r="YW210" s="107"/>
      <c r="YX210" s="107"/>
      <c r="YY210" s="107"/>
      <c r="YZ210" s="107"/>
      <c r="ZA210" s="107"/>
      <c r="ZB210" s="107"/>
      <c r="ZC210" s="107"/>
      <c r="ZD210" s="107"/>
      <c r="ZE210" s="107"/>
      <c r="ZF210" s="107"/>
      <c r="ZG210" s="107"/>
      <c r="ZH210" s="107"/>
      <c r="ZI210" s="107"/>
      <c r="ZJ210" s="107"/>
      <c r="ZK210" s="107"/>
      <c r="ZL210" s="107"/>
      <c r="ZM210" s="107"/>
      <c r="ZN210" s="107"/>
      <c r="ZO210" s="107"/>
      <c r="ZP210" s="107"/>
      <c r="ZQ210" s="107"/>
      <c r="ZR210" s="107"/>
      <c r="ZS210" s="107"/>
      <c r="ZT210" s="107"/>
      <c r="ZU210" s="107"/>
      <c r="ZV210" s="107"/>
      <c r="ZW210" s="107"/>
      <c r="ZX210" s="107"/>
      <c r="ZY210" s="107"/>
      <c r="ZZ210" s="107"/>
      <c r="AAA210" s="107"/>
      <c r="AAB210" s="107"/>
      <c r="AAC210" s="107"/>
      <c r="AAD210" s="107"/>
      <c r="AAE210" s="107"/>
      <c r="AAF210" s="107"/>
      <c r="AAG210" s="107"/>
      <c r="AAH210" s="107"/>
      <c r="AAI210" s="107"/>
      <c r="AAJ210" s="107"/>
      <c r="AAK210" s="107"/>
      <c r="AAL210" s="107"/>
      <c r="AAM210" s="107"/>
      <c r="AAN210" s="107"/>
      <c r="AAO210" s="107"/>
      <c r="AAP210" s="107"/>
      <c r="AAQ210" s="107"/>
      <c r="AAR210" s="107"/>
      <c r="AAS210" s="107"/>
      <c r="AAT210" s="107"/>
      <c r="AAU210" s="107"/>
      <c r="AAV210" s="107"/>
      <c r="AAW210" s="107"/>
      <c r="AAX210" s="107"/>
      <c r="AAY210" s="107"/>
      <c r="AAZ210" s="107"/>
      <c r="ABA210" s="107"/>
      <c r="ABB210" s="107"/>
      <c r="ABC210" s="107"/>
      <c r="ABD210" s="107"/>
      <c r="ABE210" s="107"/>
      <c r="ABF210" s="107"/>
      <c r="ABG210" s="107"/>
      <c r="ABH210" s="107"/>
      <c r="ABI210" s="107"/>
      <c r="ABJ210" s="107"/>
      <c r="ABK210" s="107"/>
      <c r="ABL210" s="107"/>
      <c r="ABM210" s="107"/>
      <c r="ABN210" s="107"/>
      <c r="ABO210" s="107"/>
      <c r="ABP210" s="107"/>
      <c r="ABQ210" s="107"/>
      <c r="ABR210" s="107"/>
      <c r="ABS210" s="107"/>
      <c r="ABT210" s="107"/>
      <c r="ABU210" s="107"/>
      <c r="ABV210" s="107"/>
      <c r="ABW210" s="107"/>
      <c r="ABX210" s="107"/>
      <c r="ABY210" s="107"/>
      <c r="ABZ210" s="107"/>
      <c r="ACA210" s="107"/>
      <c r="ACB210" s="107"/>
      <c r="ACC210" s="107"/>
      <c r="ACD210" s="107"/>
      <c r="ACE210" s="107"/>
      <c r="ACF210" s="107"/>
      <c r="ACG210" s="107"/>
      <c r="ACH210" s="107"/>
      <c r="ACI210" s="107"/>
      <c r="ACJ210" s="107"/>
      <c r="ACK210" s="107"/>
      <c r="ACL210" s="107"/>
      <c r="ACM210" s="107"/>
      <c r="ACN210" s="107"/>
      <c r="ACO210" s="107"/>
      <c r="ACP210" s="107"/>
      <c r="ACQ210" s="107"/>
      <c r="ACR210" s="107"/>
      <c r="ACS210" s="107"/>
      <c r="ACT210" s="107"/>
      <c r="ACU210" s="107"/>
      <c r="ACV210" s="107"/>
      <c r="ACW210" s="107"/>
      <c r="ACX210" s="107"/>
      <c r="ACY210" s="107"/>
      <c r="ACZ210" s="107"/>
      <c r="ADA210" s="107"/>
      <c r="ADB210" s="107"/>
      <c r="ADC210" s="107"/>
      <c r="ADD210" s="107"/>
      <c r="ADE210" s="107"/>
      <c r="ADF210" s="107"/>
      <c r="ADG210" s="107"/>
      <c r="ADH210" s="107"/>
      <c r="ADI210" s="107"/>
      <c r="ADJ210" s="107"/>
      <c r="ADK210" s="107"/>
      <c r="ADL210" s="107"/>
      <c r="ADM210" s="107"/>
      <c r="ADN210" s="107"/>
      <c r="ADO210" s="107"/>
      <c r="ADP210" s="107"/>
      <c r="ADQ210" s="107"/>
      <c r="ADR210" s="107"/>
      <c r="ADS210" s="107"/>
      <c r="ADT210" s="107"/>
      <c r="ADU210" s="107"/>
      <c r="ADV210" s="107"/>
      <c r="ADW210" s="107"/>
      <c r="ADX210" s="107"/>
      <c r="ADY210" s="107"/>
      <c r="ADZ210" s="107"/>
      <c r="AEA210" s="107"/>
      <c r="AEB210" s="107"/>
      <c r="AEC210" s="107"/>
      <c r="AED210" s="107"/>
      <c r="AEE210" s="107"/>
      <c r="AEF210" s="107"/>
      <c r="AEG210" s="107"/>
      <c r="AEH210" s="107"/>
      <c r="AEI210" s="107"/>
      <c r="AEJ210" s="107"/>
      <c r="AEK210" s="107"/>
      <c r="AEL210" s="107"/>
      <c r="AEM210" s="107"/>
      <c r="AEN210" s="107"/>
      <c r="AEO210" s="107"/>
      <c r="AEP210" s="107"/>
      <c r="AEQ210" s="107"/>
      <c r="AER210" s="107"/>
      <c r="AES210" s="107"/>
      <c r="AET210" s="107"/>
      <c r="AEU210" s="107"/>
      <c r="AEV210" s="107"/>
      <c r="AEW210" s="107"/>
      <c r="AEX210" s="107"/>
      <c r="AEY210" s="107"/>
      <c r="AEZ210" s="107"/>
      <c r="AFA210" s="107"/>
      <c r="AFB210" s="107"/>
      <c r="AFC210" s="107"/>
      <c r="AFD210" s="107"/>
      <c r="AFE210" s="107"/>
      <c r="AFF210" s="107"/>
      <c r="AFG210" s="107"/>
      <c r="AFH210" s="107"/>
      <c r="AFI210" s="107"/>
      <c r="AFJ210" s="107"/>
      <c r="AFK210" s="107"/>
      <c r="AFL210" s="107"/>
      <c r="AFM210" s="107"/>
      <c r="AFN210" s="107"/>
      <c r="AFO210" s="107"/>
      <c r="AFP210" s="107"/>
      <c r="AFQ210" s="107"/>
      <c r="AFR210" s="107"/>
      <c r="AFS210" s="107"/>
      <c r="AFT210" s="107"/>
      <c r="AFU210" s="107"/>
      <c r="AFV210" s="107"/>
      <c r="AFW210" s="107"/>
      <c r="AFX210" s="107"/>
      <c r="AFY210" s="107"/>
      <c r="AFZ210" s="107"/>
      <c r="AGA210" s="107"/>
      <c r="AGB210" s="107"/>
      <c r="AGC210" s="107"/>
      <c r="AGD210" s="107"/>
      <c r="AGE210" s="107"/>
      <c r="AGF210" s="107"/>
      <c r="AGG210" s="107"/>
      <c r="AGH210" s="107"/>
      <c r="AGI210" s="107"/>
      <c r="AGJ210" s="107"/>
      <c r="AGK210" s="107"/>
      <c r="AGL210" s="107"/>
      <c r="AGM210" s="107"/>
      <c r="AGN210" s="107"/>
      <c r="AGO210" s="107"/>
      <c r="AGP210" s="107"/>
      <c r="AGQ210" s="107"/>
      <c r="AGR210" s="107"/>
      <c r="AGS210" s="107"/>
      <c r="AGT210" s="107"/>
      <c r="AGU210" s="107"/>
      <c r="AGV210" s="107"/>
      <c r="AGW210" s="107"/>
      <c r="AGX210" s="107"/>
      <c r="AGY210" s="107"/>
      <c r="AGZ210" s="107"/>
      <c r="AHA210" s="107"/>
      <c r="AHB210" s="107"/>
      <c r="AHC210" s="107"/>
      <c r="AHD210" s="107"/>
      <c r="AHE210" s="107"/>
      <c r="AHF210" s="107"/>
      <c r="AHG210" s="107"/>
      <c r="AHH210" s="107"/>
      <c r="AHI210" s="107"/>
      <c r="AHJ210" s="107"/>
      <c r="AHK210" s="107"/>
      <c r="AHL210" s="107"/>
      <c r="AHM210" s="107"/>
      <c r="AHN210" s="107"/>
      <c r="AHO210" s="107"/>
      <c r="AHP210" s="107"/>
      <c r="AHQ210" s="107"/>
      <c r="AHR210" s="107"/>
      <c r="AHS210" s="107"/>
      <c r="AHT210" s="107"/>
      <c r="AHU210" s="107"/>
      <c r="AHV210" s="107"/>
      <c r="AHW210" s="107"/>
      <c r="AHX210" s="107"/>
      <c r="AHY210" s="107"/>
      <c r="AHZ210" s="107"/>
      <c r="AIA210" s="107"/>
      <c r="AIB210" s="107"/>
      <c r="AIC210" s="107"/>
      <c r="AID210" s="107"/>
      <c r="AIE210" s="107"/>
      <c r="AIF210" s="107"/>
      <c r="AIG210" s="107"/>
      <c r="AIH210" s="107"/>
      <c r="AII210" s="107"/>
      <c r="AIJ210" s="107"/>
      <c r="AIK210" s="107"/>
      <c r="AIL210" s="107"/>
      <c r="AIM210" s="107"/>
      <c r="AIN210" s="107"/>
    </row>
    <row r="211" spans="1:924" s="86" customFormat="1" ht="18.75" customHeight="1" x14ac:dyDescent="0.3">
      <c r="A211" s="127"/>
      <c r="B211" s="100">
        <v>359170070809593</v>
      </c>
      <c r="C211" s="101" t="s">
        <v>245</v>
      </c>
      <c r="D211" s="101" t="s">
        <v>281</v>
      </c>
      <c r="E211" s="101" t="s">
        <v>15</v>
      </c>
      <c r="F211" s="102" t="s">
        <v>36</v>
      </c>
      <c r="G211" s="101">
        <f t="shared" si="15"/>
        <v>0</v>
      </c>
      <c r="H211" s="128"/>
      <c r="I211" s="101" t="s">
        <v>33</v>
      </c>
      <c r="J211" s="101">
        <f t="shared" si="16"/>
        <v>0</v>
      </c>
      <c r="K211" s="128"/>
      <c r="L211" s="102" t="s">
        <v>36</v>
      </c>
      <c r="M211" s="101" t="s">
        <v>36</v>
      </c>
      <c r="N211" s="101">
        <f t="shared" si="14"/>
        <v>1</v>
      </c>
      <c r="O211" s="128"/>
      <c r="P211" s="101"/>
      <c r="Q211" s="101"/>
      <c r="R211" s="101" t="s">
        <v>491</v>
      </c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7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7"/>
      <c r="DB211" s="107"/>
      <c r="DC211" s="107"/>
      <c r="DD211" s="107"/>
      <c r="DE211" s="107"/>
      <c r="DF211" s="107"/>
      <c r="DG211" s="107"/>
      <c r="DH211" s="107"/>
      <c r="DI211" s="107"/>
      <c r="DJ211" s="107"/>
      <c r="DK211" s="107"/>
      <c r="DL211" s="107"/>
      <c r="DM211" s="107"/>
      <c r="DN211" s="107"/>
      <c r="DO211" s="107"/>
      <c r="DP211" s="107"/>
      <c r="DQ211" s="107"/>
      <c r="DR211" s="107"/>
      <c r="DS211" s="107"/>
      <c r="DT211" s="107"/>
      <c r="DU211" s="107"/>
      <c r="DV211" s="107"/>
      <c r="DW211" s="107"/>
      <c r="DX211" s="107"/>
      <c r="DY211" s="107"/>
      <c r="DZ211" s="107"/>
      <c r="EA211" s="107"/>
      <c r="EB211" s="107"/>
      <c r="EC211" s="107"/>
      <c r="ED211" s="107"/>
      <c r="EE211" s="107"/>
      <c r="EF211" s="107"/>
      <c r="EG211" s="107"/>
      <c r="EH211" s="107"/>
      <c r="EI211" s="107"/>
      <c r="EJ211" s="107"/>
      <c r="EK211" s="107"/>
      <c r="EL211" s="107"/>
      <c r="EM211" s="107"/>
      <c r="EN211" s="107"/>
      <c r="EO211" s="107"/>
      <c r="EP211" s="107"/>
      <c r="EQ211" s="107"/>
      <c r="ER211" s="107"/>
      <c r="ES211" s="107"/>
      <c r="ET211" s="107"/>
      <c r="EU211" s="107"/>
      <c r="EV211" s="107"/>
      <c r="EW211" s="107"/>
      <c r="EX211" s="107"/>
      <c r="EY211" s="107"/>
      <c r="EZ211" s="107"/>
      <c r="FA211" s="107"/>
      <c r="FB211" s="107"/>
      <c r="FC211" s="107"/>
      <c r="FD211" s="107"/>
      <c r="FE211" s="107"/>
      <c r="FF211" s="107"/>
      <c r="FG211" s="107"/>
      <c r="FH211" s="107"/>
      <c r="FI211" s="107"/>
      <c r="FJ211" s="107"/>
      <c r="FK211" s="107"/>
      <c r="FL211" s="107"/>
      <c r="FM211" s="107"/>
      <c r="FN211" s="107"/>
      <c r="FO211" s="107"/>
      <c r="FP211" s="107"/>
      <c r="FQ211" s="107"/>
      <c r="FR211" s="107"/>
      <c r="FS211" s="107"/>
      <c r="FT211" s="107"/>
      <c r="FU211" s="107"/>
      <c r="FV211" s="107"/>
      <c r="FW211" s="107"/>
      <c r="FX211" s="107"/>
      <c r="FY211" s="107"/>
      <c r="FZ211" s="107"/>
      <c r="GA211" s="107"/>
      <c r="GB211" s="107"/>
      <c r="GC211" s="107"/>
      <c r="GD211" s="107"/>
      <c r="GE211" s="107"/>
      <c r="GF211" s="107"/>
      <c r="GG211" s="107"/>
      <c r="GH211" s="107"/>
      <c r="GI211" s="107"/>
      <c r="GJ211" s="107"/>
      <c r="GK211" s="107"/>
      <c r="GL211" s="107"/>
      <c r="GM211" s="107"/>
      <c r="GN211" s="107"/>
      <c r="GO211" s="107"/>
      <c r="GP211" s="107"/>
      <c r="GQ211" s="107"/>
      <c r="GR211" s="107"/>
      <c r="GS211" s="107"/>
      <c r="GT211" s="107"/>
      <c r="GU211" s="107"/>
      <c r="GV211" s="107"/>
      <c r="GW211" s="107"/>
      <c r="GX211" s="107"/>
      <c r="GY211" s="107"/>
      <c r="GZ211" s="107"/>
      <c r="HA211" s="107"/>
      <c r="HB211" s="107"/>
      <c r="HC211" s="107"/>
      <c r="HD211" s="107"/>
      <c r="HE211" s="107"/>
      <c r="HF211" s="107"/>
      <c r="HG211" s="107"/>
      <c r="HH211" s="107"/>
      <c r="HI211" s="107"/>
      <c r="HJ211" s="107"/>
      <c r="HK211" s="107"/>
      <c r="HL211" s="107"/>
      <c r="HM211" s="107"/>
      <c r="HN211" s="107"/>
      <c r="HO211" s="107"/>
      <c r="HP211" s="107"/>
      <c r="HQ211" s="107"/>
      <c r="HR211" s="107"/>
      <c r="HS211" s="107"/>
      <c r="HT211" s="107"/>
      <c r="HU211" s="107"/>
      <c r="HV211" s="107"/>
      <c r="HW211" s="107"/>
      <c r="HX211" s="107"/>
      <c r="HY211" s="107"/>
      <c r="HZ211" s="107"/>
      <c r="IA211" s="107"/>
      <c r="IB211" s="107"/>
      <c r="IC211" s="107"/>
      <c r="ID211" s="107"/>
      <c r="IE211" s="107"/>
      <c r="IF211" s="107"/>
      <c r="IG211" s="107"/>
      <c r="IH211" s="107"/>
      <c r="II211" s="107"/>
      <c r="IJ211" s="107"/>
      <c r="IK211" s="107"/>
      <c r="IL211" s="107"/>
      <c r="IM211" s="107"/>
      <c r="IN211" s="107"/>
      <c r="IO211" s="107"/>
      <c r="IP211" s="107"/>
      <c r="IQ211" s="107"/>
      <c r="IR211" s="107"/>
      <c r="IS211" s="107"/>
      <c r="IT211" s="107"/>
      <c r="IU211" s="107"/>
      <c r="IV211" s="107"/>
      <c r="IW211" s="107"/>
      <c r="IX211" s="107"/>
      <c r="IY211" s="107"/>
      <c r="IZ211" s="107"/>
      <c r="JA211" s="107"/>
      <c r="JB211" s="107"/>
      <c r="JC211" s="107"/>
      <c r="JD211" s="107"/>
      <c r="JE211" s="107"/>
      <c r="JF211" s="107"/>
      <c r="JG211" s="107"/>
      <c r="JH211" s="107"/>
      <c r="JI211" s="107"/>
      <c r="JJ211" s="107"/>
      <c r="JK211" s="107"/>
      <c r="JL211" s="107"/>
      <c r="JM211" s="107"/>
      <c r="JN211" s="107"/>
      <c r="JO211" s="107"/>
      <c r="JP211" s="107"/>
      <c r="JQ211" s="107"/>
      <c r="JR211" s="107"/>
      <c r="JS211" s="107"/>
      <c r="JT211" s="107"/>
      <c r="JU211" s="107"/>
      <c r="JV211" s="107"/>
      <c r="JW211" s="107"/>
      <c r="JX211" s="107"/>
      <c r="JY211" s="107"/>
      <c r="JZ211" s="107"/>
      <c r="KA211" s="107"/>
      <c r="KB211" s="107"/>
      <c r="KC211" s="107"/>
      <c r="KD211" s="107"/>
      <c r="KE211" s="107"/>
      <c r="KF211" s="107"/>
      <c r="KG211" s="107"/>
      <c r="KH211" s="107"/>
      <c r="KI211" s="107"/>
      <c r="KJ211" s="107"/>
      <c r="KK211" s="107"/>
      <c r="KL211" s="107"/>
      <c r="KM211" s="107"/>
      <c r="KN211" s="107"/>
      <c r="KO211" s="107"/>
      <c r="KP211" s="107"/>
      <c r="KQ211" s="107"/>
      <c r="KR211" s="107"/>
      <c r="KS211" s="107"/>
      <c r="KT211" s="107"/>
      <c r="KU211" s="107"/>
      <c r="KV211" s="107"/>
      <c r="KW211" s="107"/>
      <c r="KX211" s="107"/>
      <c r="KY211" s="107"/>
      <c r="KZ211" s="107"/>
      <c r="LA211" s="107"/>
      <c r="LB211" s="107"/>
      <c r="LC211" s="107"/>
      <c r="LD211" s="107"/>
      <c r="LE211" s="107"/>
      <c r="LF211" s="107"/>
      <c r="LG211" s="107"/>
      <c r="LH211" s="107"/>
      <c r="LI211" s="107"/>
      <c r="LJ211" s="107"/>
      <c r="LK211" s="107"/>
      <c r="LL211" s="107"/>
      <c r="LM211" s="107"/>
      <c r="LN211" s="107"/>
      <c r="LO211" s="107"/>
      <c r="LP211" s="107"/>
      <c r="LQ211" s="107"/>
      <c r="LR211" s="107"/>
      <c r="LS211" s="107"/>
      <c r="LT211" s="107"/>
      <c r="LU211" s="107"/>
      <c r="LV211" s="107"/>
      <c r="LW211" s="107"/>
      <c r="LX211" s="107"/>
      <c r="LY211" s="107"/>
      <c r="LZ211" s="107"/>
      <c r="MA211" s="107"/>
      <c r="MB211" s="107"/>
      <c r="MC211" s="107"/>
      <c r="MD211" s="107"/>
      <c r="ME211" s="107"/>
      <c r="MF211" s="107"/>
      <c r="MG211" s="107"/>
      <c r="MH211" s="107"/>
      <c r="MI211" s="107"/>
      <c r="MJ211" s="107"/>
      <c r="MK211" s="107"/>
      <c r="ML211" s="107"/>
      <c r="MM211" s="107"/>
      <c r="MN211" s="107"/>
      <c r="MO211" s="107"/>
      <c r="MP211" s="107"/>
      <c r="MQ211" s="107"/>
      <c r="MR211" s="107"/>
      <c r="MS211" s="107"/>
      <c r="MT211" s="107"/>
      <c r="MU211" s="107"/>
      <c r="MV211" s="107"/>
      <c r="MW211" s="107"/>
      <c r="MX211" s="107"/>
      <c r="MY211" s="107"/>
      <c r="MZ211" s="107"/>
      <c r="NA211" s="107"/>
      <c r="NB211" s="107"/>
      <c r="NC211" s="107"/>
      <c r="ND211" s="107"/>
      <c r="NE211" s="107"/>
      <c r="NF211" s="107"/>
      <c r="NG211" s="107"/>
      <c r="NH211" s="107"/>
      <c r="NI211" s="107"/>
      <c r="NJ211" s="107"/>
      <c r="NK211" s="107"/>
      <c r="NL211" s="107"/>
      <c r="NM211" s="107"/>
      <c r="NN211" s="107"/>
      <c r="NO211" s="107"/>
      <c r="NP211" s="107"/>
      <c r="NQ211" s="107"/>
      <c r="NR211" s="107"/>
      <c r="NS211" s="107"/>
      <c r="NT211" s="107"/>
      <c r="NU211" s="107"/>
      <c r="NV211" s="107"/>
      <c r="NW211" s="107"/>
      <c r="NX211" s="107"/>
      <c r="NY211" s="107"/>
      <c r="NZ211" s="107"/>
      <c r="OA211" s="107"/>
      <c r="OB211" s="107"/>
      <c r="OC211" s="107"/>
      <c r="OD211" s="107"/>
      <c r="OE211" s="107"/>
      <c r="OF211" s="107"/>
      <c r="OG211" s="107"/>
      <c r="OH211" s="107"/>
      <c r="OI211" s="107"/>
      <c r="OJ211" s="107"/>
      <c r="OK211" s="107"/>
      <c r="OL211" s="107"/>
      <c r="OM211" s="107"/>
      <c r="ON211" s="107"/>
      <c r="OO211" s="107"/>
      <c r="OP211" s="107"/>
      <c r="OQ211" s="107"/>
      <c r="OR211" s="107"/>
      <c r="OS211" s="107"/>
      <c r="OT211" s="107"/>
      <c r="OU211" s="107"/>
      <c r="OV211" s="107"/>
      <c r="OW211" s="107"/>
      <c r="OX211" s="107"/>
      <c r="OY211" s="107"/>
      <c r="OZ211" s="107"/>
      <c r="PA211" s="107"/>
      <c r="PB211" s="107"/>
      <c r="PC211" s="107"/>
      <c r="PD211" s="107"/>
      <c r="PE211" s="107"/>
      <c r="PF211" s="107"/>
      <c r="PG211" s="107"/>
      <c r="PH211" s="107"/>
      <c r="PI211" s="107"/>
      <c r="PJ211" s="107"/>
      <c r="PK211" s="107"/>
      <c r="PL211" s="107"/>
      <c r="PM211" s="107"/>
      <c r="PN211" s="107"/>
      <c r="PO211" s="107"/>
      <c r="PP211" s="107"/>
      <c r="PQ211" s="107"/>
      <c r="PR211" s="107"/>
      <c r="PS211" s="107"/>
      <c r="PT211" s="107"/>
      <c r="PU211" s="107"/>
      <c r="PV211" s="107"/>
      <c r="PW211" s="107"/>
      <c r="PX211" s="107"/>
      <c r="PY211" s="107"/>
      <c r="PZ211" s="107"/>
      <c r="QA211" s="107"/>
      <c r="QB211" s="107"/>
      <c r="QC211" s="107"/>
      <c r="QD211" s="107"/>
      <c r="QE211" s="107"/>
      <c r="QF211" s="107"/>
      <c r="QG211" s="107"/>
      <c r="QH211" s="107"/>
      <c r="QI211" s="107"/>
      <c r="QJ211" s="107"/>
      <c r="QK211" s="107"/>
      <c r="QL211" s="107"/>
      <c r="QM211" s="107"/>
      <c r="QN211" s="107"/>
      <c r="QO211" s="107"/>
      <c r="QP211" s="107"/>
      <c r="QQ211" s="107"/>
      <c r="QR211" s="107"/>
      <c r="QS211" s="107"/>
      <c r="QT211" s="107"/>
      <c r="QU211" s="107"/>
      <c r="QV211" s="107"/>
      <c r="QW211" s="107"/>
      <c r="QX211" s="107"/>
      <c r="QY211" s="107"/>
      <c r="QZ211" s="107"/>
      <c r="RA211" s="107"/>
      <c r="RB211" s="107"/>
      <c r="RC211" s="107"/>
      <c r="RD211" s="107"/>
      <c r="RE211" s="107"/>
      <c r="RF211" s="107"/>
      <c r="RG211" s="107"/>
      <c r="RH211" s="107"/>
      <c r="RI211" s="107"/>
      <c r="RJ211" s="107"/>
      <c r="RK211" s="107"/>
      <c r="RL211" s="107"/>
      <c r="RM211" s="107"/>
      <c r="RN211" s="107"/>
      <c r="RO211" s="107"/>
      <c r="RP211" s="107"/>
      <c r="RQ211" s="107"/>
      <c r="RR211" s="107"/>
      <c r="RS211" s="107"/>
      <c r="RT211" s="107"/>
      <c r="RU211" s="107"/>
      <c r="RV211" s="107"/>
      <c r="RW211" s="107"/>
      <c r="RX211" s="107"/>
      <c r="RY211" s="107"/>
      <c r="RZ211" s="107"/>
      <c r="SA211" s="107"/>
      <c r="SB211" s="107"/>
      <c r="SC211" s="107"/>
      <c r="SD211" s="107"/>
      <c r="SE211" s="107"/>
      <c r="SF211" s="107"/>
      <c r="SG211" s="107"/>
      <c r="SH211" s="107"/>
      <c r="SI211" s="107"/>
      <c r="SJ211" s="107"/>
      <c r="SK211" s="107"/>
      <c r="SL211" s="107"/>
      <c r="SM211" s="107"/>
      <c r="SN211" s="107"/>
      <c r="SO211" s="107"/>
      <c r="SP211" s="107"/>
      <c r="SQ211" s="107"/>
      <c r="SR211" s="107"/>
      <c r="SS211" s="107"/>
      <c r="ST211" s="107"/>
      <c r="SU211" s="107"/>
      <c r="SV211" s="107"/>
      <c r="SW211" s="107"/>
      <c r="SX211" s="107"/>
      <c r="SY211" s="107"/>
      <c r="SZ211" s="107"/>
      <c r="TA211" s="107"/>
      <c r="TB211" s="107"/>
      <c r="TC211" s="107"/>
      <c r="TD211" s="107"/>
      <c r="TE211" s="107"/>
      <c r="TF211" s="107"/>
      <c r="TG211" s="107"/>
      <c r="TH211" s="107"/>
      <c r="TI211" s="107"/>
      <c r="TJ211" s="107"/>
      <c r="TK211" s="107"/>
      <c r="TL211" s="107"/>
      <c r="TM211" s="107"/>
      <c r="TN211" s="107"/>
      <c r="TO211" s="107"/>
      <c r="TP211" s="107"/>
      <c r="TQ211" s="107"/>
      <c r="TR211" s="107"/>
      <c r="TS211" s="107"/>
      <c r="TT211" s="107"/>
      <c r="TU211" s="107"/>
      <c r="TV211" s="107"/>
      <c r="TW211" s="107"/>
      <c r="TX211" s="107"/>
      <c r="TY211" s="107"/>
      <c r="TZ211" s="107"/>
      <c r="UA211" s="107"/>
      <c r="UB211" s="107"/>
      <c r="UC211" s="107"/>
      <c r="UD211" s="107"/>
      <c r="UE211" s="107"/>
      <c r="UF211" s="107"/>
      <c r="UG211" s="107"/>
      <c r="UH211" s="107"/>
      <c r="UI211" s="107"/>
      <c r="UJ211" s="107"/>
      <c r="UK211" s="107"/>
      <c r="UL211" s="107"/>
      <c r="UM211" s="107"/>
      <c r="UN211" s="107"/>
      <c r="UO211" s="107"/>
      <c r="UP211" s="107"/>
      <c r="UQ211" s="107"/>
      <c r="UR211" s="107"/>
      <c r="US211" s="107"/>
      <c r="UT211" s="107"/>
      <c r="UU211" s="107"/>
      <c r="UV211" s="107"/>
      <c r="UW211" s="107"/>
      <c r="UX211" s="107"/>
      <c r="UY211" s="107"/>
      <c r="UZ211" s="107"/>
      <c r="VA211" s="107"/>
      <c r="VB211" s="107"/>
      <c r="VC211" s="107"/>
      <c r="VD211" s="107"/>
      <c r="VE211" s="107"/>
      <c r="VF211" s="107"/>
      <c r="VG211" s="107"/>
      <c r="VH211" s="107"/>
      <c r="VI211" s="107"/>
      <c r="VJ211" s="107"/>
      <c r="VK211" s="107"/>
      <c r="VL211" s="107"/>
      <c r="VM211" s="107"/>
      <c r="VN211" s="107"/>
      <c r="VO211" s="107"/>
      <c r="VP211" s="107"/>
      <c r="VQ211" s="107"/>
      <c r="VR211" s="107"/>
      <c r="VS211" s="107"/>
      <c r="VT211" s="107"/>
      <c r="VU211" s="107"/>
      <c r="VV211" s="107"/>
      <c r="VW211" s="107"/>
      <c r="VX211" s="107"/>
      <c r="VY211" s="107"/>
      <c r="VZ211" s="107"/>
      <c r="WA211" s="107"/>
      <c r="WB211" s="107"/>
      <c r="WC211" s="107"/>
      <c r="WD211" s="107"/>
      <c r="WE211" s="107"/>
      <c r="WF211" s="107"/>
      <c r="WG211" s="107"/>
      <c r="WH211" s="107"/>
      <c r="WI211" s="107"/>
      <c r="WJ211" s="107"/>
      <c r="WK211" s="107"/>
      <c r="WL211" s="107"/>
      <c r="WM211" s="107"/>
      <c r="WN211" s="107"/>
      <c r="WO211" s="107"/>
      <c r="WP211" s="107"/>
      <c r="WQ211" s="107"/>
      <c r="WR211" s="107"/>
      <c r="WS211" s="107"/>
      <c r="WT211" s="107"/>
      <c r="WU211" s="107"/>
      <c r="WV211" s="107"/>
      <c r="WW211" s="107"/>
      <c r="WX211" s="107"/>
      <c r="WY211" s="107"/>
      <c r="WZ211" s="107"/>
      <c r="XA211" s="107"/>
      <c r="XB211" s="107"/>
      <c r="XC211" s="107"/>
      <c r="XD211" s="107"/>
      <c r="XE211" s="107"/>
      <c r="XF211" s="107"/>
      <c r="XG211" s="107"/>
      <c r="XH211" s="107"/>
      <c r="XI211" s="107"/>
      <c r="XJ211" s="107"/>
      <c r="XK211" s="107"/>
      <c r="XL211" s="107"/>
      <c r="XM211" s="107"/>
      <c r="XN211" s="107"/>
      <c r="XO211" s="107"/>
      <c r="XP211" s="107"/>
      <c r="XQ211" s="107"/>
      <c r="XR211" s="107"/>
      <c r="XS211" s="107"/>
      <c r="XT211" s="107"/>
      <c r="XU211" s="107"/>
      <c r="XV211" s="107"/>
      <c r="XW211" s="107"/>
      <c r="XX211" s="107"/>
      <c r="XY211" s="107"/>
      <c r="XZ211" s="107"/>
      <c r="YA211" s="107"/>
      <c r="YB211" s="107"/>
      <c r="YC211" s="107"/>
      <c r="YD211" s="107"/>
      <c r="YE211" s="107"/>
      <c r="YF211" s="107"/>
      <c r="YG211" s="107"/>
      <c r="YH211" s="107"/>
      <c r="YI211" s="107"/>
      <c r="YJ211" s="107"/>
      <c r="YK211" s="107"/>
      <c r="YL211" s="107"/>
      <c r="YM211" s="107"/>
      <c r="YN211" s="107"/>
      <c r="YO211" s="107"/>
      <c r="YP211" s="107"/>
      <c r="YQ211" s="107"/>
      <c r="YR211" s="107"/>
      <c r="YS211" s="107"/>
      <c r="YT211" s="107"/>
      <c r="YU211" s="107"/>
      <c r="YV211" s="107"/>
      <c r="YW211" s="107"/>
      <c r="YX211" s="107"/>
      <c r="YY211" s="107"/>
      <c r="YZ211" s="107"/>
      <c r="ZA211" s="107"/>
      <c r="ZB211" s="107"/>
      <c r="ZC211" s="107"/>
      <c r="ZD211" s="107"/>
      <c r="ZE211" s="107"/>
      <c r="ZF211" s="107"/>
      <c r="ZG211" s="107"/>
      <c r="ZH211" s="107"/>
      <c r="ZI211" s="107"/>
      <c r="ZJ211" s="107"/>
      <c r="ZK211" s="107"/>
      <c r="ZL211" s="107"/>
      <c r="ZM211" s="107"/>
      <c r="ZN211" s="107"/>
      <c r="ZO211" s="107"/>
      <c r="ZP211" s="107"/>
      <c r="ZQ211" s="107"/>
      <c r="ZR211" s="107"/>
      <c r="ZS211" s="107"/>
      <c r="ZT211" s="107"/>
      <c r="ZU211" s="107"/>
      <c r="ZV211" s="107"/>
      <c r="ZW211" s="107"/>
      <c r="ZX211" s="107"/>
      <c r="ZY211" s="107"/>
      <c r="ZZ211" s="107"/>
      <c r="AAA211" s="107"/>
      <c r="AAB211" s="107"/>
      <c r="AAC211" s="107"/>
      <c r="AAD211" s="107"/>
      <c r="AAE211" s="107"/>
      <c r="AAF211" s="107"/>
      <c r="AAG211" s="107"/>
      <c r="AAH211" s="107"/>
      <c r="AAI211" s="107"/>
      <c r="AAJ211" s="107"/>
      <c r="AAK211" s="107"/>
      <c r="AAL211" s="107"/>
      <c r="AAM211" s="107"/>
      <c r="AAN211" s="107"/>
      <c r="AAO211" s="107"/>
      <c r="AAP211" s="107"/>
      <c r="AAQ211" s="107"/>
      <c r="AAR211" s="107"/>
      <c r="AAS211" s="107"/>
      <c r="AAT211" s="107"/>
      <c r="AAU211" s="107"/>
      <c r="AAV211" s="107"/>
      <c r="AAW211" s="107"/>
      <c r="AAX211" s="107"/>
      <c r="AAY211" s="107"/>
      <c r="AAZ211" s="107"/>
      <c r="ABA211" s="107"/>
      <c r="ABB211" s="107"/>
      <c r="ABC211" s="107"/>
      <c r="ABD211" s="107"/>
      <c r="ABE211" s="107"/>
      <c r="ABF211" s="107"/>
      <c r="ABG211" s="107"/>
      <c r="ABH211" s="107"/>
      <c r="ABI211" s="107"/>
      <c r="ABJ211" s="107"/>
      <c r="ABK211" s="107"/>
      <c r="ABL211" s="107"/>
      <c r="ABM211" s="107"/>
      <c r="ABN211" s="107"/>
      <c r="ABO211" s="107"/>
      <c r="ABP211" s="107"/>
      <c r="ABQ211" s="107"/>
      <c r="ABR211" s="107"/>
      <c r="ABS211" s="107"/>
      <c r="ABT211" s="107"/>
      <c r="ABU211" s="107"/>
      <c r="ABV211" s="107"/>
      <c r="ABW211" s="107"/>
      <c r="ABX211" s="107"/>
      <c r="ABY211" s="107"/>
      <c r="ABZ211" s="107"/>
      <c r="ACA211" s="107"/>
      <c r="ACB211" s="107"/>
      <c r="ACC211" s="107"/>
      <c r="ACD211" s="107"/>
      <c r="ACE211" s="107"/>
      <c r="ACF211" s="107"/>
      <c r="ACG211" s="107"/>
      <c r="ACH211" s="107"/>
      <c r="ACI211" s="107"/>
      <c r="ACJ211" s="107"/>
      <c r="ACK211" s="107"/>
      <c r="ACL211" s="107"/>
      <c r="ACM211" s="107"/>
      <c r="ACN211" s="107"/>
      <c r="ACO211" s="107"/>
      <c r="ACP211" s="107"/>
      <c r="ACQ211" s="107"/>
      <c r="ACR211" s="107"/>
      <c r="ACS211" s="107"/>
      <c r="ACT211" s="107"/>
      <c r="ACU211" s="107"/>
      <c r="ACV211" s="107"/>
      <c r="ACW211" s="107"/>
      <c r="ACX211" s="107"/>
      <c r="ACY211" s="107"/>
      <c r="ACZ211" s="107"/>
      <c r="ADA211" s="107"/>
      <c r="ADB211" s="107"/>
      <c r="ADC211" s="107"/>
      <c r="ADD211" s="107"/>
      <c r="ADE211" s="107"/>
      <c r="ADF211" s="107"/>
      <c r="ADG211" s="107"/>
      <c r="ADH211" s="107"/>
      <c r="ADI211" s="107"/>
      <c r="ADJ211" s="107"/>
      <c r="ADK211" s="107"/>
      <c r="ADL211" s="107"/>
      <c r="ADM211" s="107"/>
      <c r="ADN211" s="107"/>
      <c r="ADO211" s="107"/>
      <c r="ADP211" s="107"/>
      <c r="ADQ211" s="107"/>
      <c r="ADR211" s="107"/>
      <c r="ADS211" s="107"/>
      <c r="ADT211" s="107"/>
      <c r="ADU211" s="107"/>
      <c r="ADV211" s="107"/>
      <c r="ADW211" s="107"/>
      <c r="ADX211" s="107"/>
      <c r="ADY211" s="107"/>
      <c r="ADZ211" s="107"/>
      <c r="AEA211" s="107"/>
      <c r="AEB211" s="107"/>
      <c r="AEC211" s="107"/>
      <c r="AED211" s="107"/>
      <c r="AEE211" s="107"/>
      <c r="AEF211" s="107"/>
      <c r="AEG211" s="107"/>
      <c r="AEH211" s="107"/>
      <c r="AEI211" s="107"/>
      <c r="AEJ211" s="107"/>
      <c r="AEK211" s="107"/>
      <c r="AEL211" s="107"/>
      <c r="AEM211" s="107"/>
      <c r="AEN211" s="107"/>
      <c r="AEO211" s="107"/>
      <c r="AEP211" s="107"/>
      <c r="AEQ211" s="107"/>
      <c r="AER211" s="107"/>
      <c r="AES211" s="107"/>
      <c r="AET211" s="107"/>
      <c r="AEU211" s="107"/>
      <c r="AEV211" s="107"/>
      <c r="AEW211" s="107"/>
      <c r="AEX211" s="107"/>
      <c r="AEY211" s="107"/>
      <c r="AEZ211" s="107"/>
      <c r="AFA211" s="107"/>
      <c r="AFB211" s="107"/>
      <c r="AFC211" s="107"/>
      <c r="AFD211" s="107"/>
      <c r="AFE211" s="107"/>
      <c r="AFF211" s="107"/>
      <c r="AFG211" s="107"/>
      <c r="AFH211" s="107"/>
      <c r="AFI211" s="107"/>
      <c r="AFJ211" s="107"/>
      <c r="AFK211" s="107"/>
      <c r="AFL211" s="107"/>
      <c r="AFM211" s="107"/>
      <c r="AFN211" s="107"/>
      <c r="AFO211" s="107"/>
      <c r="AFP211" s="107"/>
      <c r="AFQ211" s="107"/>
      <c r="AFR211" s="107"/>
      <c r="AFS211" s="107"/>
      <c r="AFT211" s="107"/>
      <c r="AFU211" s="107"/>
      <c r="AFV211" s="107"/>
      <c r="AFW211" s="107"/>
      <c r="AFX211" s="107"/>
      <c r="AFY211" s="107"/>
      <c r="AFZ211" s="107"/>
      <c r="AGA211" s="107"/>
      <c r="AGB211" s="107"/>
      <c r="AGC211" s="107"/>
      <c r="AGD211" s="107"/>
      <c r="AGE211" s="107"/>
      <c r="AGF211" s="107"/>
      <c r="AGG211" s="107"/>
      <c r="AGH211" s="107"/>
      <c r="AGI211" s="107"/>
      <c r="AGJ211" s="107"/>
      <c r="AGK211" s="107"/>
      <c r="AGL211" s="107"/>
      <c r="AGM211" s="107"/>
      <c r="AGN211" s="107"/>
      <c r="AGO211" s="107"/>
      <c r="AGP211" s="107"/>
      <c r="AGQ211" s="107"/>
      <c r="AGR211" s="107"/>
      <c r="AGS211" s="107"/>
      <c r="AGT211" s="107"/>
      <c r="AGU211" s="107"/>
      <c r="AGV211" s="107"/>
      <c r="AGW211" s="107"/>
      <c r="AGX211" s="107"/>
      <c r="AGY211" s="107"/>
      <c r="AGZ211" s="107"/>
      <c r="AHA211" s="107"/>
      <c r="AHB211" s="107"/>
      <c r="AHC211" s="107"/>
      <c r="AHD211" s="107"/>
      <c r="AHE211" s="107"/>
      <c r="AHF211" s="107"/>
      <c r="AHG211" s="107"/>
      <c r="AHH211" s="107"/>
      <c r="AHI211" s="107"/>
      <c r="AHJ211" s="107"/>
      <c r="AHK211" s="107"/>
      <c r="AHL211" s="107"/>
      <c r="AHM211" s="107"/>
      <c r="AHN211" s="107"/>
      <c r="AHO211" s="107"/>
      <c r="AHP211" s="107"/>
      <c r="AHQ211" s="107"/>
      <c r="AHR211" s="107"/>
      <c r="AHS211" s="107"/>
      <c r="AHT211" s="107"/>
      <c r="AHU211" s="107"/>
      <c r="AHV211" s="107"/>
      <c r="AHW211" s="107"/>
      <c r="AHX211" s="107"/>
      <c r="AHY211" s="107"/>
      <c r="AHZ211" s="107"/>
      <c r="AIA211" s="107"/>
      <c r="AIB211" s="107"/>
      <c r="AIC211" s="107"/>
      <c r="AID211" s="107"/>
      <c r="AIE211" s="107"/>
      <c r="AIF211" s="107"/>
      <c r="AIG211" s="107"/>
      <c r="AIH211" s="107"/>
      <c r="AII211" s="107"/>
      <c r="AIJ211" s="107"/>
      <c r="AIK211" s="107"/>
      <c r="AIL211" s="107"/>
      <c r="AIM211" s="107"/>
      <c r="AIN211" s="107"/>
    </row>
    <row r="212" spans="1:924" ht="18.75" customHeight="1" x14ac:dyDescent="0.3">
      <c r="A212" s="144">
        <v>270</v>
      </c>
      <c r="B212" s="67">
        <v>359180071898750</v>
      </c>
      <c r="C212" s="68" t="s">
        <v>291</v>
      </c>
      <c r="D212" s="68" t="s">
        <v>9</v>
      </c>
      <c r="E212" s="68" t="s">
        <v>15</v>
      </c>
      <c r="F212" s="68" t="s">
        <v>36</v>
      </c>
      <c r="G212" s="68">
        <f t="shared" si="15"/>
        <v>0</v>
      </c>
      <c r="H212" s="139">
        <f>SUM(G212:G221)/COUNT(G212:G221)</f>
        <v>0.7</v>
      </c>
      <c r="I212" s="68" t="s">
        <v>15</v>
      </c>
      <c r="J212" s="68">
        <f t="shared" ref="J212:J221" si="17">IF(I212=F212,1,0)</f>
        <v>0</v>
      </c>
      <c r="K212" s="139">
        <f>SUM(J212:J221)/COUNT(J212:J221)</f>
        <v>0.8</v>
      </c>
      <c r="L212" s="74" t="s">
        <v>36</v>
      </c>
      <c r="M212" s="81" t="s">
        <v>15</v>
      </c>
      <c r="N212" s="68">
        <f t="shared" si="14"/>
        <v>0</v>
      </c>
      <c r="O212" s="139">
        <f>SUM(N212:N221)/COUNT(N212:N221)</f>
        <v>0.8</v>
      </c>
      <c r="P212" s="68" t="s">
        <v>292</v>
      </c>
      <c r="Q212" s="68" t="s">
        <v>293</v>
      </c>
      <c r="R212" s="68"/>
      <c r="S212" s="105"/>
      <c r="T212" s="105"/>
      <c r="U212" s="105"/>
      <c r="V212" s="105"/>
      <c r="W212" s="105"/>
    </row>
    <row r="213" spans="1:924" ht="18.75" customHeight="1" x14ac:dyDescent="0.3">
      <c r="A213" s="144"/>
      <c r="B213" s="67">
        <v>359172073427928</v>
      </c>
      <c r="C213" s="68" t="s">
        <v>291</v>
      </c>
      <c r="D213" s="68" t="s">
        <v>9</v>
      </c>
      <c r="E213" s="68" t="s">
        <v>15</v>
      </c>
      <c r="F213" s="68" t="s">
        <v>15</v>
      </c>
      <c r="G213" s="68">
        <f t="shared" si="15"/>
        <v>1</v>
      </c>
      <c r="H213" s="139"/>
      <c r="I213" s="68" t="s">
        <v>15</v>
      </c>
      <c r="J213" s="68">
        <f t="shared" si="17"/>
        <v>1</v>
      </c>
      <c r="K213" s="139"/>
      <c r="L213" s="74" t="s">
        <v>15</v>
      </c>
      <c r="M213" s="81" t="s">
        <v>15</v>
      </c>
      <c r="N213" s="68">
        <f t="shared" si="14"/>
        <v>1</v>
      </c>
      <c r="O213" s="139"/>
      <c r="P213" s="68" t="s">
        <v>294</v>
      </c>
      <c r="Q213" s="68" t="s">
        <v>295</v>
      </c>
      <c r="R213" s="68"/>
      <c r="S213" s="105"/>
      <c r="T213" s="105"/>
      <c r="U213" s="105"/>
      <c r="V213" s="105"/>
      <c r="W213" s="105"/>
    </row>
    <row r="214" spans="1:924" ht="18.75" customHeight="1" x14ac:dyDescent="0.3">
      <c r="A214" s="144"/>
      <c r="B214" s="67">
        <v>359178076075283</v>
      </c>
      <c r="C214" s="68" t="s">
        <v>291</v>
      </c>
      <c r="D214" s="68" t="s">
        <v>9</v>
      </c>
      <c r="E214" s="68" t="s">
        <v>15</v>
      </c>
      <c r="F214" s="68" t="s">
        <v>15</v>
      </c>
      <c r="G214" s="68">
        <f t="shared" si="15"/>
        <v>1</v>
      </c>
      <c r="H214" s="139"/>
      <c r="I214" s="68" t="s">
        <v>15</v>
      </c>
      <c r="J214" s="68">
        <f t="shared" si="17"/>
        <v>1</v>
      </c>
      <c r="K214" s="139"/>
      <c r="L214" s="74" t="s">
        <v>15</v>
      </c>
      <c r="M214" s="81" t="s">
        <v>15</v>
      </c>
      <c r="N214" s="68">
        <f t="shared" si="14"/>
        <v>1</v>
      </c>
      <c r="O214" s="139"/>
      <c r="P214" s="68" t="s">
        <v>296</v>
      </c>
      <c r="Q214" s="68" t="s">
        <v>297</v>
      </c>
      <c r="R214" s="68"/>
      <c r="S214" s="105"/>
      <c r="T214" s="105"/>
      <c r="U214" s="105"/>
      <c r="V214" s="105"/>
      <c r="W214" s="105"/>
    </row>
    <row r="215" spans="1:924" ht="18.75" customHeight="1" x14ac:dyDescent="0.3">
      <c r="A215" s="144"/>
      <c r="B215" s="67">
        <v>359128070532334</v>
      </c>
      <c r="C215" s="68" t="s">
        <v>291</v>
      </c>
      <c r="D215" s="68" t="s">
        <v>9</v>
      </c>
      <c r="E215" s="68" t="s">
        <v>15</v>
      </c>
      <c r="F215" s="68" t="s">
        <v>36</v>
      </c>
      <c r="G215" s="68">
        <f t="shared" si="15"/>
        <v>0</v>
      </c>
      <c r="H215" s="139"/>
      <c r="I215" s="68" t="s">
        <v>36</v>
      </c>
      <c r="J215" s="68">
        <f t="shared" si="17"/>
        <v>1</v>
      </c>
      <c r="K215" s="139"/>
      <c r="L215" s="74" t="s">
        <v>36</v>
      </c>
      <c r="M215" s="81" t="s">
        <v>36</v>
      </c>
      <c r="N215" s="68">
        <f t="shared" si="14"/>
        <v>1</v>
      </c>
      <c r="O215" s="139"/>
      <c r="P215" s="68" t="s">
        <v>240</v>
      </c>
      <c r="Q215" s="68" t="s">
        <v>298</v>
      </c>
      <c r="R215" s="68"/>
      <c r="S215" s="105"/>
      <c r="T215" s="105"/>
      <c r="U215" s="105"/>
      <c r="V215" s="105"/>
      <c r="W215" s="105"/>
    </row>
    <row r="216" spans="1:924" ht="18.75" customHeight="1" x14ac:dyDescent="0.3">
      <c r="A216" s="144"/>
      <c r="B216" s="67">
        <v>359171071533737</v>
      </c>
      <c r="C216" s="68" t="s">
        <v>291</v>
      </c>
      <c r="D216" s="68" t="s">
        <v>9</v>
      </c>
      <c r="E216" s="68" t="s">
        <v>15</v>
      </c>
      <c r="F216" s="68" t="s">
        <v>15</v>
      </c>
      <c r="G216" s="68">
        <f t="shared" si="15"/>
        <v>1</v>
      </c>
      <c r="H216" s="139"/>
      <c r="I216" s="68" t="s">
        <v>15</v>
      </c>
      <c r="J216" s="68">
        <f t="shared" si="17"/>
        <v>1</v>
      </c>
      <c r="K216" s="139"/>
      <c r="L216" s="74" t="s">
        <v>15</v>
      </c>
      <c r="M216" s="81" t="s">
        <v>15</v>
      </c>
      <c r="N216" s="68">
        <f t="shared" si="14"/>
        <v>1</v>
      </c>
      <c r="O216" s="139"/>
      <c r="P216" s="68" t="s">
        <v>299</v>
      </c>
      <c r="Q216" s="68" t="s">
        <v>300</v>
      </c>
      <c r="R216" s="68"/>
      <c r="S216" s="105"/>
      <c r="T216" s="105"/>
      <c r="U216" s="105"/>
      <c r="V216" s="105"/>
      <c r="W216" s="105"/>
    </row>
    <row r="217" spans="1:924" ht="18.75" customHeight="1" x14ac:dyDescent="0.3">
      <c r="A217" s="144"/>
      <c r="B217" s="67">
        <v>359171071846196</v>
      </c>
      <c r="C217" s="68" t="s">
        <v>291</v>
      </c>
      <c r="D217" s="68" t="s">
        <v>9</v>
      </c>
      <c r="E217" s="68" t="s">
        <v>15</v>
      </c>
      <c r="F217" s="68" t="s">
        <v>36</v>
      </c>
      <c r="G217" s="68">
        <f t="shared" si="15"/>
        <v>0</v>
      </c>
      <c r="H217" s="139"/>
      <c r="I217" s="68" t="s">
        <v>10</v>
      </c>
      <c r="J217" s="68">
        <f t="shared" si="17"/>
        <v>0</v>
      </c>
      <c r="K217" s="139"/>
      <c r="L217" s="74" t="s">
        <v>36</v>
      </c>
      <c r="M217" s="81" t="s">
        <v>10</v>
      </c>
      <c r="N217" s="68">
        <f t="shared" si="14"/>
        <v>0</v>
      </c>
      <c r="O217" s="139"/>
      <c r="P217" s="68" t="s">
        <v>301</v>
      </c>
      <c r="Q217" s="68" t="s">
        <v>302</v>
      </c>
      <c r="R217" s="68"/>
      <c r="S217" s="105"/>
      <c r="T217" s="105"/>
      <c r="U217" s="105"/>
      <c r="V217" s="105"/>
      <c r="W217" s="105"/>
    </row>
    <row r="218" spans="1:924" ht="18.75" customHeight="1" x14ac:dyDescent="0.3">
      <c r="A218" s="144"/>
      <c r="B218" s="67">
        <v>353821083894230</v>
      </c>
      <c r="C218" s="68" t="s">
        <v>291</v>
      </c>
      <c r="D218" s="68" t="s">
        <v>9</v>
      </c>
      <c r="E218" s="68" t="s">
        <v>15</v>
      </c>
      <c r="F218" s="68" t="s">
        <v>15</v>
      </c>
      <c r="G218" s="68">
        <f t="shared" si="15"/>
        <v>1</v>
      </c>
      <c r="H218" s="139"/>
      <c r="I218" s="68" t="s">
        <v>15</v>
      </c>
      <c r="J218" s="68">
        <f t="shared" si="17"/>
        <v>1</v>
      </c>
      <c r="K218" s="139"/>
      <c r="L218" s="74" t="s">
        <v>15</v>
      </c>
      <c r="M218" s="81" t="s">
        <v>15</v>
      </c>
      <c r="N218" s="68">
        <f t="shared" si="14"/>
        <v>1</v>
      </c>
      <c r="O218" s="139"/>
      <c r="P218" s="68" t="s">
        <v>303</v>
      </c>
      <c r="Q218" s="68" t="s">
        <v>304</v>
      </c>
      <c r="R218" s="68"/>
      <c r="S218" s="105"/>
      <c r="T218" s="105"/>
      <c r="U218" s="105"/>
      <c r="V218" s="105"/>
      <c r="W218" s="105"/>
    </row>
    <row r="219" spans="1:924" ht="18.75" customHeight="1" x14ac:dyDescent="0.3">
      <c r="A219" s="144"/>
      <c r="B219" s="67">
        <v>359177079486885</v>
      </c>
      <c r="C219" s="68" t="s">
        <v>291</v>
      </c>
      <c r="D219" s="68" t="s">
        <v>9</v>
      </c>
      <c r="E219" s="68" t="s">
        <v>15</v>
      </c>
      <c r="F219" s="68" t="s">
        <v>15</v>
      </c>
      <c r="G219" s="68">
        <f t="shared" si="15"/>
        <v>1</v>
      </c>
      <c r="H219" s="139"/>
      <c r="I219" s="68" t="s">
        <v>15</v>
      </c>
      <c r="J219" s="68">
        <f t="shared" si="17"/>
        <v>1</v>
      </c>
      <c r="K219" s="139"/>
      <c r="L219" s="74" t="s">
        <v>15</v>
      </c>
      <c r="M219" s="81" t="s">
        <v>15</v>
      </c>
      <c r="N219" s="68">
        <f t="shared" si="14"/>
        <v>1</v>
      </c>
      <c r="O219" s="139"/>
      <c r="P219" s="68" t="s">
        <v>305</v>
      </c>
      <c r="Q219" s="68" t="s">
        <v>306</v>
      </c>
      <c r="R219" s="68"/>
      <c r="S219" s="105"/>
      <c r="T219" s="105"/>
      <c r="U219" s="105"/>
      <c r="V219" s="105"/>
      <c r="W219" s="105"/>
    </row>
    <row r="220" spans="1:924" ht="18.75" customHeight="1" x14ac:dyDescent="0.3">
      <c r="A220" s="144"/>
      <c r="B220" s="67">
        <v>359175079775273</v>
      </c>
      <c r="C220" s="68" t="s">
        <v>291</v>
      </c>
      <c r="D220" s="68" t="s">
        <v>9</v>
      </c>
      <c r="E220" s="68" t="s">
        <v>15</v>
      </c>
      <c r="F220" s="68" t="s">
        <v>15</v>
      </c>
      <c r="G220" s="68">
        <f t="shared" si="15"/>
        <v>1</v>
      </c>
      <c r="H220" s="139"/>
      <c r="I220" s="68" t="s">
        <v>15</v>
      </c>
      <c r="J220" s="68">
        <f t="shared" si="17"/>
        <v>1</v>
      </c>
      <c r="K220" s="139"/>
      <c r="L220" s="74" t="s">
        <v>15</v>
      </c>
      <c r="M220" s="81" t="s">
        <v>15</v>
      </c>
      <c r="N220" s="68">
        <f t="shared" si="14"/>
        <v>1</v>
      </c>
      <c r="O220" s="139"/>
      <c r="P220" s="68" t="s">
        <v>307</v>
      </c>
      <c r="Q220" s="68" t="s">
        <v>308</v>
      </c>
      <c r="R220" s="68"/>
      <c r="S220" s="105"/>
      <c r="T220" s="105"/>
      <c r="U220" s="105"/>
      <c r="V220" s="105"/>
      <c r="W220" s="105"/>
    </row>
    <row r="221" spans="1:924" ht="18.75" customHeight="1" x14ac:dyDescent="0.3">
      <c r="A221" s="144"/>
      <c r="B221" s="67">
        <v>359180071490426</v>
      </c>
      <c r="C221" s="68" t="s">
        <v>291</v>
      </c>
      <c r="D221" s="68" t="s">
        <v>9</v>
      </c>
      <c r="E221" s="68" t="s">
        <v>15</v>
      </c>
      <c r="F221" s="68" t="s">
        <v>15</v>
      </c>
      <c r="G221" s="68">
        <f t="shared" si="15"/>
        <v>1</v>
      </c>
      <c r="H221" s="139"/>
      <c r="I221" s="68" t="s">
        <v>15</v>
      </c>
      <c r="J221" s="68">
        <f t="shared" si="17"/>
        <v>1</v>
      </c>
      <c r="K221" s="139"/>
      <c r="L221" s="74" t="s">
        <v>15</v>
      </c>
      <c r="M221" s="81" t="s">
        <v>15</v>
      </c>
      <c r="N221" s="68">
        <f t="shared" si="14"/>
        <v>1</v>
      </c>
      <c r="O221" s="139"/>
      <c r="P221" s="68" t="s">
        <v>309</v>
      </c>
      <c r="Q221" s="68" t="s">
        <v>310</v>
      </c>
      <c r="R221" s="68"/>
      <c r="S221" s="105"/>
      <c r="T221" s="105"/>
      <c r="U221" s="105"/>
      <c r="V221" s="105"/>
      <c r="W221" s="105"/>
    </row>
    <row r="222" spans="1:924" s="86" customFormat="1" ht="18.75" customHeight="1" x14ac:dyDescent="0.3">
      <c r="A222" s="138">
        <v>117</v>
      </c>
      <c r="B222" s="67">
        <v>359172070993179</v>
      </c>
      <c r="C222" s="68" t="s">
        <v>291</v>
      </c>
      <c r="D222" s="68" t="s">
        <v>9</v>
      </c>
      <c r="E222" s="68" t="s">
        <v>15</v>
      </c>
      <c r="F222" s="74" t="s">
        <v>15</v>
      </c>
      <c r="G222" s="68">
        <f t="shared" si="15"/>
        <v>1</v>
      </c>
      <c r="H222" s="139">
        <f>SUM(G222:G223)/COUNT(G222:G223)</f>
        <v>1</v>
      </c>
      <c r="I222" s="68" t="s">
        <v>15</v>
      </c>
      <c r="J222" s="68">
        <f>IF(F222=I222,1,0)</f>
        <v>1</v>
      </c>
      <c r="K222" s="139">
        <f>SUM(J222:J223)/COUNT(J222:J223)</f>
        <v>0.5</v>
      </c>
      <c r="L222" s="74" t="s">
        <v>15</v>
      </c>
      <c r="M222" s="74" t="s">
        <v>36</v>
      </c>
      <c r="N222" s="68">
        <f t="shared" si="14"/>
        <v>0</v>
      </c>
      <c r="O222" s="139">
        <f>SUM(N222:N223)/COUNT(N222:N223)</f>
        <v>0</v>
      </c>
      <c r="P222" s="68"/>
      <c r="Q222" s="68"/>
      <c r="R222" s="68" t="s">
        <v>492</v>
      </c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  <c r="CE222" s="107"/>
      <c r="CF222" s="107"/>
      <c r="CG222" s="107"/>
      <c r="CH222" s="107"/>
      <c r="CI222" s="107"/>
      <c r="CJ222" s="107"/>
      <c r="CK222" s="107"/>
      <c r="CL222" s="107"/>
      <c r="CM222" s="107"/>
      <c r="CN222" s="107"/>
      <c r="CO222" s="107"/>
      <c r="CP222" s="107"/>
      <c r="CQ222" s="107"/>
      <c r="CR222" s="107"/>
      <c r="CS222" s="107"/>
      <c r="CT222" s="107"/>
      <c r="CU222" s="107"/>
      <c r="CV222" s="107"/>
      <c r="CW222" s="107"/>
      <c r="CX222" s="107"/>
      <c r="CY222" s="107"/>
      <c r="CZ222" s="107"/>
      <c r="DA222" s="107"/>
      <c r="DB222" s="107"/>
      <c r="DC222" s="107"/>
      <c r="DD222" s="107"/>
      <c r="DE222" s="107"/>
      <c r="DF222" s="107"/>
      <c r="DG222" s="107"/>
      <c r="DH222" s="107"/>
      <c r="DI222" s="107"/>
      <c r="DJ222" s="107"/>
      <c r="DK222" s="107"/>
      <c r="DL222" s="107"/>
      <c r="DM222" s="107"/>
      <c r="DN222" s="107"/>
      <c r="DO222" s="107"/>
      <c r="DP222" s="107"/>
      <c r="DQ222" s="107"/>
      <c r="DR222" s="107"/>
      <c r="DS222" s="107"/>
      <c r="DT222" s="107"/>
      <c r="DU222" s="107"/>
      <c r="DV222" s="107"/>
      <c r="DW222" s="107"/>
      <c r="DX222" s="107"/>
      <c r="DY222" s="107"/>
      <c r="DZ222" s="107"/>
      <c r="EA222" s="107"/>
      <c r="EB222" s="107"/>
      <c r="EC222" s="107"/>
      <c r="ED222" s="107"/>
      <c r="EE222" s="107"/>
      <c r="EF222" s="107"/>
      <c r="EG222" s="107"/>
      <c r="EH222" s="107"/>
      <c r="EI222" s="107"/>
      <c r="EJ222" s="107"/>
      <c r="EK222" s="107"/>
      <c r="EL222" s="107"/>
      <c r="EM222" s="107"/>
      <c r="EN222" s="107"/>
      <c r="EO222" s="107"/>
      <c r="EP222" s="107"/>
      <c r="EQ222" s="107"/>
      <c r="ER222" s="107"/>
      <c r="ES222" s="107"/>
      <c r="ET222" s="107"/>
      <c r="EU222" s="107"/>
      <c r="EV222" s="107"/>
      <c r="EW222" s="107"/>
      <c r="EX222" s="107"/>
      <c r="EY222" s="107"/>
      <c r="EZ222" s="107"/>
      <c r="FA222" s="107"/>
      <c r="FB222" s="107"/>
      <c r="FC222" s="107"/>
      <c r="FD222" s="107"/>
      <c r="FE222" s="107"/>
      <c r="FF222" s="107"/>
      <c r="FG222" s="107"/>
      <c r="FH222" s="107"/>
      <c r="FI222" s="107"/>
      <c r="FJ222" s="107"/>
      <c r="FK222" s="107"/>
      <c r="FL222" s="107"/>
      <c r="FM222" s="107"/>
      <c r="FN222" s="107"/>
      <c r="FO222" s="107"/>
      <c r="FP222" s="107"/>
      <c r="FQ222" s="107"/>
      <c r="FR222" s="107"/>
      <c r="FS222" s="107"/>
      <c r="FT222" s="107"/>
      <c r="FU222" s="107"/>
      <c r="FV222" s="107"/>
      <c r="FW222" s="107"/>
      <c r="FX222" s="107"/>
      <c r="FY222" s="107"/>
      <c r="FZ222" s="107"/>
      <c r="GA222" s="107"/>
      <c r="GB222" s="107"/>
      <c r="GC222" s="107"/>
      <c r="GD222" s="107"/>
      <c r="GE222" s="107"/>
      <c r="GF222" s="107"/>
      <c r="GG222" s="107"/>
      <c r="GH222" s="107"/>
      <c r="GI222" s="107"/>
      <c r="GJ222" s="107"/>
      <c r="GK222" s="107"/>
      <c r="GL222" s="107"/>
      <c r="GM222" s="107"/>
      <c r="GN222" s="107"/>
      <c r="GO222" s="107"/>
      <c r="GP222" s="107"/>
      <c r="GQ222" s="107"/>
      <c r="GR222" s="107"/>
      <c r="GS222" s="107"/>
      <c r="GT222" s="107"/>
      <c r="GU222" s="107"/>
      <c r="GV222" s="107"/>
      <c r="GW222" s="107"/>
      <c r="GX222" s="107"/>
      <c r="GY222" s="107"/>
      <c r="GZ222" s="107"/>
      <c r="HA222" s="107"/>
      <c r="HB222" s="107"/>
      <c r="HC222" s="107"/>
      <c r="HD222" s="107"/>
      <c r="HE222" s="107"/>
      <c r="HF222" s="107"/>
      <c r="HG222" s="107"/>
      <c r="HH222" s="107"/>
      <c r="HI222" s="107"/>
      <c r="HJ222" s="107"/>
      <c r="HK222" s="107"/>
      <c r="HL222" s="107"/>
      <c r="HM222" s="107"/>
      <c r="HN222" s="107"/>
      <c r="HO222" s="107"/>
      <c r="HP222" s="107"/>
      <c r="HQ222" s="107"/>
      <c r="HR222" s="107"/>
      <c r="HS222" s="107"/>
      <c r="HT222" s="107"/>
      <c r="HU222" s="107"/>
      <c r="HV222" s="107"/>
      <c r="HW222" s="107"/>
      <c r="HX222" s="107"/>
      <c r="HY222" s="107"/>
      <c r="HZ222" s="107"/>
      <c r="IA222" s="107"/>
      <c r="IB222" s="107"/>
      <c r="IC222" s="107"/>
      <c r="ID222" s="107"/>
      <c r="IE222" s="107"/>
      <c r="IF222" s="107"/>
      <c r="IG222" s="107"/>
      <c r="IH222" s="107"/>
      <c r="II222" s="107"/>
      <c r="IJ222" s="107"/>
      <c r="IK222" s="107"/>
      <c r="IL222" s="107"/>
      <c r="IM222" s="107"/>
      <c r="IN222" s="107"/>
      <c r="IO222" s="107"/>
      <c r="IP222" s="107"/>
      <c r="IQ222" s="107"/>
      <c r="IR222" s="107"/>
      <c r="IS222" s="107"/>
      <c r="IT222" s="107"/>
      <c r="IU222" s="107"/>
      <c r="IV222" s="107"/>
      <c r="IW222" s="107"/>
      <c r="IX222" s="107"/>
      <c r="IY222" s="107"/>
      <c r="IZ222" s="107"/>
      <c r="JA222" s="107"/>
      <c r="JB222" s="107"/>
      <c r="JC222" s="107"/>
      <c r="JD222" s="107"/>
      <c r="JE222" s="107"/>
      <c r="JF222" s="107"/>
      <c r="JG222" s="107"/>
      <c r="JH222" s="107"/>
      <c r="JI222" s="107"/>
      <c r="JJ222" s="107"/>
      <c r="JK222" s="107"/>
      <c r="JL222" s="107"/>
      <c r="JM222" s="107"/>
      <c r="JN222" s="107"/>
      <c r="JO222" s="107"/>
      <c r="JP222" s="107"/>
      <c r="JQ222" s="107"/>
      <c r="JR222" s="107"/>
      <c r="JS222" s="107"/>
      <c r="JT222" s="107"/>
      <c r="JU222" s="107"/>
      <c r="JV222" s="107"/>
      <c r="JW222" s="107"/>
      <c r="JX222" s="107"/>
      <c r="JY222" s="107"/>
      <c r="JZ222" s="107"/>
      <c r="KA222" s="107"/>
      <c r="KB222" s="107"/>
      <c r="KC222" s="107"/>
      <c r="KD222" s="107"/>
      <c r="KE222" s="107"/>
      <c r="KF222" s="107"/>
      <c r="KG222" s="107"/>
      <c r="KH222" s="107"/>
      <c r="KI222" s="107"/>
      <c r="KJ222" s="107"/>
      <c r="KK222" s="107"/>
      <c r="KL222" s="107"/>
      <c r="KM222" s="107"/>
      <c r="KN222" s="107"/>
      <c r="KO222" s="107"/>
      <c r="KP222" s="107"/>
      <c r="KQ222" s="107"/>
      <c r="KR222" s="107"/>
      <c r="KS222" s="107"/>
      <c r="KT222" s="107"/>
      <c r="KU222" s="107"/>
      <c r="KV222" s="107"/>
      <c r="KW222" s="107"/>
      <c r="KX222" s="107"/>
      <c r="KY222" s="107"/>
      <c r="KZ222" s="107"/>
      <c r="LA222" s="107"/>
      <c r="LB222" s="107"/>
      <c r="LC222" s="107"/>
      <c r="LD222" s="107"/>
      <c r="LE222" s="107"/>
      <c r="LF222" s="107"/>
      <c r="LG222" s="107"/>
      <c r="LH222" s="107"/>
      <c r="LI222" s="107"/>
      <c r="LJ222" s="107"/>
      <c r="LK222" s="107"/>
      <c r="LL222" s="107"/>
      <c r="LM222" s="107"/>
      <c r="LN222" s="107"/>
      <c r="LO222" s="107"/>
      <c r="LP222" s="107"/>
      <c r="LQ222" s="107"/>
      <c r="LR222" s="107"/>
      <c r="LS222" s="107"/>
      <c r="LT222" s="107"/>
      <c r="LU222" s="107"/>
      <c r="LV222" s="107"/>
      <c r="LW222" s="107"/>
      <c r="LX222" s="107"/>
      <c r="LY222" s="107"/>
      <c r="LZ222" s="107"/>
      <c r="MA222" s="107"/>
      <c r="MB222" s="107"/>
      <c r="MC222" s="107"/>
      <c r="MD222" s="107"/>
      <c r="ME222" s="107"/>
      <c r="MF222" s="107"/>
      <c r="MG222" s="107"/>
      <c r="MH222" s="107"/>
      <c r="MI222" s="107"/>
      <c r="MJ222" s="107"/>
      <c r="MK222" s="107"/>
      <c r="ML222" s="107"/>
      <c r="MM222" s="107"/>
      <c r="MN222" s="107"/>
      <c r="MO222" s="107"/>
      <c r="MP222" s="107"/>
      <c r="MQ222" s="107"/>
      <c r="MR222" s="107"/>
      <c r="MS222" s="107"/>
      <c r="MT222" s="107"/>
      <c r="MU222" s="107"/>
      <c r="MV222" s="107"/>
      <c r="MW222" s="107"/>
      <c r="MX222" s="107"/>
      <c r="MY222" s="107"/>
      <c r="MZ222" s="107"/>
      <c r="NA222" s="107"/>
      <c r="NB222" s="107"/>
      <c r="NC222" s="107"/>
      <c r="ND222" s="107"/>
      <c r="NE222" s="107"/>
      <c r="NF222" s="107"/>
      <c r="NG222" s="107"/>
      <c r="NH222" s="107"/>
      <c r="NI222" s="107"/>
      <c r="NJ222" s="107"/>
      <c r="NK222" s="107"/>
      <c r="NL222" s="107"/>
      <c r="NM222" s="107"/>
      <c r="NN222" s="107"/>
      <c r="NO222" s="107"/>
      <c r="NP222" s="107"/>
      <c r="NQ222" s="107"/>
      <c r="NR222" s="107"/>
      <c r="NS222" s="107"/>
      <c r="NT222" s="107"/>
      <c r="NU222" s="107"/>
      <c r="NV222" s="107"/>
      <c r="NW222" s="107"/>
      <c r="NX222" s="107"/>
      <c r="NY222" s="107"/>
      <c r="NZ222" s="107"/>
      <c r="OA222" s="107"/>
      <c r="OB222" s="107"/>
      <c r="OC222" s="107"/>
      <c r="OD222" s="107"/>
      <c r="OE222" s="107"/>
      <c r="OF222" s="107"/>
      <c r="OG222" s="107"/>
      <c r="OH222" s="107"/>
      <c r="OI222" s="107"/>
      <c r="OJ222" s="107"/>
      <c r="OK222" s="107"/>
      <c r="OL222" s="107"/>
      <c r="OM222" s="107"/>
      <c r="ON222" s="107"/>
      <c r="OO222" s="107"/>
      <c r="OP222" s="107"/>
      <c r="OQ222" s="107"/>
      <c r="OR222" s="107"/>
      <c r="OS222" s="107"/>
      <c r="OT222" s="107"/>
      <c r="OU222" s="107"/>
      <c r="OV222" s="107"/>
      <c r="OW222" s="107"/>
      <c r="OX222" s="107"/>
      <c r="OY222" s="107"/>
      <c r="OZ222" s="107"/>
      <c r="PA222" s="107"/>
      <c r="PB222" s="107"/>
      <c r="PC222" s="107"/>
      <c r="PD222" s="107"/>
      <c r="PE222" s="107"/>
      <c r="PF222" s="107"/>
      <c r="PG222" s="107"/>
      <c r="PH222" s="107"/>
      <c r="PI222" s="107"/>
      <c r="PJ222" s="107"/>
      <c r="PK222" s="107"/>
      <c r="PL222" s="107"/>
      <c r="PM222" s="107"/>
      <c r="PN222" s="107"/>
      <c r="PO222" s="107"/>
      <c r="PP222" s="107"/>
      <c r="PQ222" s="107"/>
      <c r="PR222" s="107"/>
      <c r="PS222" s="107"/>
      <c r="PT222" s="107"/>
      <c r="PU222" s="107"/>
      <c r="PV222" s="107"/>
      <c r="PW222" s="107"/>
      <c r="PX222" s="107"/>
      <c r="PY222" s="107"/>
      <c r="PZ222" s="107"/>
      <c r="QA222" s="107"/>
      <c r="QB222" s="107"/>
      <c r="QC222" s="107"/>
      <c r="QD222" s="107"/>
      <c r="QE222" s="107"/>
      <c r="QF222" s="107"/>
      <c r="QG222" s="107"/>
      <c r="QH222" s="107"/>
      <c r="QI222" s="107"/>
      <c r="QJ222" s="107"/>
      <c r="QK222" s="107"/>
      <c r="QL222" s="107"/>
      <c r="QM222" s="107"/>
      <c r="QN222" s="107"/>
      <c r="QO222" s="107"/>
      <c r="QP222" s="107"/>
      <c r="QQ222" s="107"/>
      <c r="QR222" s="107"/>
      <c r="QS222" s="107"/>
      <c r="QT222" s="107"/>
      <c r="QU222" s="107"/>
      <c r="QV222" s="107"/>
      <c r="QW222" s="107"/>
      <c r="QX222" s="107"/>
      <c r="QY222" s="107"/>
      <c r="QZ222" s="107"/>
      <c r="RA222" s="107"/>
      <c r="RB222" s="107"/>
      <c r="RC222" s="107"/>
      <c r="RD222" s="107"/>
      <c r="RE222" s="107"/>
      <c r="RF222" s="107"/>
      <c r="RG222" s="107"/>
      <c r="RH222" s="107"/>
      <c r="RI222" s="107"/>
      <c r="RJ222" s="107"/>
      <c r="RK222" s="107"/>
      <c r="RL222" s="107"/>
      <c r="RM222" s="107"/>
      <c r="RN222" s="107"/>
      <c r="RO222" s="107"/>
      <c r="RP222" s="107"/>
      <c r="RQ222" s="107"/>
      <c r="RR222" s="107"/>
      <c r="RS222" s="107"/>
      <c r="RT222" s="107"/>
      <c r="RU222" s="107"/>
      <c r="RV222" s="107"/>
      <c r="RW222" s="107"/>
      <c r="RX222" s="107"/>
      <c r="RY222" s="107"/>
      <c r="RZ222" s="107"/>
      <c r="SA222" s="107"/>
      <c r="SB222" s="107"/>
      <c r="SC222" s="107"/>
      <c r="SD222" s="107"/>
      <c r="SE222" s="107"/>
      <c r="SF222" s="107"/>
      <c r="SG222" s="107"/>
      <c r="SH222" s="107"/>
      <c r="SI222" s="107"/>
      <c r="SJ222" s="107"/>
      <c r="SK222" s="107"/>
      <c r="SL222" s="107"/>
      <c r="SM222" s="107"/>
      <c r="SN222" s="107"/>
      <c r="SO222" s="107"/>
      <c r="SP222" s="107"/>
      <c r="SQ222" s="107"/>
      <c r="SR222" s="107"/>
      <c r="SS222" s="107"/>
      <c r="ST222" s="107"/>
      <c r="SU222" s="107"/>
      <c r="SV222" s="107"/>
      <c r="SW222" s="107"/>
      <c r="SX222" s="107"/>
      <c r="SY222" s="107"/>
      <c r="SZ222" s="107"/>
      <c r="TA222" s="107"/>
      <c r="TB222" s="107"/>
      <c r="TC222" s="107"/>
      <c r="TD222" s="107"/>
      <c r="TE222" s="107"/>
      <c r="TF222" s="107"/>
      <c r="TG222" s="107"/>
      <c r="TH222" s="107"/>
      <c r="TI222" s="107"/>
      <c r="TJ222" s="107"/>
      <c r="TK222" s="107"/>
      <c r="TL222" s="107"/>
      <c r="TM222" s="107"/>
      <c r="TN222" s="107"/>
      <c r="TO222" s="107"/>
      <c r="TP222" s="107"/>
      <c r="TQ222" s="107"/>
      <c r="TR222" s="107"/>
      <c r="TS222" s="107"/>
      <c r="TT222" s="107"/>
      <c r="TU222" s="107"/>
      <c r="TV222" s="107"/>
      <c r="TW222" s="107"/>
      <c r="TX222" s="107"/>
      <c r="TY222" s="107"/>
      <c r="TZ222" s="107"/>
      <c r="UA222" s="107"/>
      <c r="UB222" s="107"/>
      <c r="UC222" s="107"/>
      <c r="UD222" s="107"/>
      <c r="UE222" s="107"/>
      <c r="UF222" s="107"/>
      <c r="UG222" s="107"/>
      <c r="UH222" s="107"/>
      <c r="UI222" s="107"/>
      <c r="UJ222" s="107"/>
      <c r="UK222" s="107"/>
      <c r="UL222" s="107"/>
      <c r="UM222" s="107"/>
      <c r="UN222" s="107"/>
      <c r="UO222" s="107"/>
      <c r="UP222" s="107"/>
      <c r="UQ222" s="107"/>
      <c r="UR222" s="107"/>
      <c r="US222" s="107"/>
      <c r="UT222" s="107"/>
      <c r="UU222" s="107"/>
      <c r="UV222" s="107"/>
      <c r="UW222" s="107"/>
      <c r="UX222" s="107"/>
      <c r="UY222" s="107"/>
      <c r="UZ222" s="107"/>
      <c r="VA222" s="107"/>
      <c r="VB222" s="107"/>
      <c r="VC222" s="107"/>
      <c r="VD222" s="107"/>
      <c r="VE222" s="107"/>
      <c r="VF222" s="107"/>
      <c r="VG222" s="107"/>
      <c r="VH222" s="107"/>
      <c r="VI222" s="107"/>
      <c r="VJ222" s="107"/>
      <c r="VK222" s="107"/>
      <c r="VL222" s="107"/>
      <c r="VM222" s="107"/>
      <c r="VN222" s="107"/>
      <c r="VO222" s="107"/>
      <c r="VP222" s="107"/>
      <c r="VQ222" s="107"/>
      <c r="VR222" s="107"/>
      <c r="VS222" s="107"/>
      <c r="VT222" s="107"/>
      <c r="VU222" s="107"/>
      <c r="VV222" s="107"/>
      <c r="VW222" s="107"/>
      <c r="VX222" s="107"/>
      <c r="VY222" s="107"/>
      <c r="VZ222" s="107"/>
      <c r="WA222" s="107"/>
      <c r="WB222" s="107"/>
      <c r="WC222" s="107"/>
      <c r="WD222" s="107"/>
      <c r="WE222" s="107"/>
      <c r="WF222" s="107"/>
      <c r="WG222" s="107"/>
      <c r="WH222" s="107"/>
      <c r="WI222" s="107"/>
      <c r="WJ222" s="107"/>
      <c r="WK222" s="107"/>
      <c r="WL222" s="107"/>
      <c r="WM222" s="107"/>
      <c r="WN222" s="107"/>
      <c r="WO222" s="107"/>
      <c r="WP222" s="107"/>
      <c r="WQ222" s="107"/>
      <c r="WR222" s="107"/>
      <c r="WS222" s="107"/>
      <c r="WT222" s="107"/>
      <c r="WU222" s="107"/>
      <c r="WV222" s="107"/>
      <c r="WW222" s="107"/>
      <c r="WX222" s="107"/>
      <c r="WY222" s="107"/>
      <c r="WZ222" s="107"/>
      <c r="XA222" s="107"/>
      <c r="XB222" s="107"/>
      <c r="XC222" s="107"/>
      <c r="XD222" s="107"/>
      <c r="XE222" s="107"/>
      <c r="XF222" s="107"/>
      <c r="XG222" s="107"/>
      <c r="XH222" s="107"/>
      <c r="XI222" s="107"/>
      <c r="XJ222" s="107"/>
      <c r="XK222" s="107"/>
      <c r="XL222" s="107"/>
      <c r="XM222" s="107"/>
      <c r="XN222" s="107"/>
      <c r="XO222" s="107"/>
      <c r="XP222" s="107"/>
      <c r="XQ222" s="107"/>
      <c r="XR222" s="107"/>
      <c r="XS222" s="107"/>
      <c r="XT222" s="107"/>
      <c r="XU222" s="107"/>
      <c r="XV222" s="107"/>
      <c r="XW222" s="107"/>
      <c r="XX222" s="107"/>
      <c r="XY222" s="107"/>
      <c r="XZ222" s="107"/>
      <c r="YA222" s="107"/>
      <c r="YB222" s="107"/>
      <c r="YC222" s="107"/>
      <c r="YD222" s="107"/>
      <c r="YE222" s="107"/>
      <c r="YF222" s="107"/>
      <c r="YG222" s="107"/>
      <c r="YH222" s="107"/>
      <c r="YI222" s="107"/>
      <c r="YJ222" s="107"/>
      <c r="YK222" s="107"/>
      <c r="YL222" s="107"/>
      <c r="YM222" s="107"/>
      <c r="YN222" s="107"/>
      <c r="YO222" s="107"/>
      <c r="YP222" s="107"/>
      <c r="YQ222" s="107"/>
      <c r="YR222" s="107"/>
      <c r="YS222" s="107"/>
      <c r="YT222" s="107"/>
      <c r="YU222" s="107"/>
      <c r="YV222" s="107"/>
      <c r="YW222" s="107"/>
      <c r="YX222" s="107"/>
      <c r="YY222" s="107"/>
      <c r="YZ222" s="107"/>
      <c r="ZA222" s="107"/>
      <c r="ZB222" s="107"/>
      <c r="ZC222" s="107"/>
      <c r="ZD222" s="107"/>
      <c r="ZE222" s="107"/>
      <c r="ZF222" s="107"/>
      <c r="ZG222" s="107"/>
      <c r="ZH222" s="107"/>
      <c r="ZI222" s="107"/>
      <c r="ZJ222" s="107"/>
      <c r="ZK222" s="107"/>
      <c r="ZL222" s="107"/>
      <c r="ZM222" s="107"/>
      <c r="ZN222" s="107"/>
      <c r="ZO222" s="107"/>
      <c r="ZP222" s="107"/>
      <c r="ZQ222" s="107"/>
      <c r="ZR222" s="107"/>
      <c r="ZS222" s="107"/>
      <c r="ZT222" s="107"/>
      <c r="ZU222" s="107"/>
      <c r="ZV222" s="107"/>
      <c r="ZW222" s="107"/>
      <c r="ZX222" s="107"/>
      <c r="ZY222" s="107"/>
      <c r="ZZ222" s="107"/>
      <c r="AAA222" s="107"/>
      <c r="AAB222" s="107"/>
      <c r="AAC222" s="107"/>
      <c r="AAD222" s="107"/>
      <c r="AAE222" s="107"/>
      <c r="AAF222" s="107"/>
      <c r="AAG222" s="107"/>
      <c r="AAH222" s="107"/>
      <c r="AAI222" s="107"/>
      <c r="AAJ222" s="107"/>
      <c r="AAK222" s="107"/>
      <c r="AAL222" s="107"/>
      <c r="AAM222" s="107"/>
      <c r="AAN222" s="107"/>
      <c r="AAO222" s="107"/>
      <c r="AAP222" s="107"/>
      <c r="AAQ222" s="107"/>
      <c r="AAR222" s="107"/>
      <c r="AAS222" s="107"/>
      <c r="AAT222" s="107"/>
      <c r="AAU222" s="107"/>
      <c r="AAV222" s="107"/>
      <c r="AAW222" s="107"/>
      <c r="AAX222" s="107"/>
      <c r="AAY222" s="107"/>
      <c r="AAZ222" s="107"/>
      <c r="ABA222" s="107"/>
      <c r="ABB222" s="107"/>
      <c r="ABC222" s="107"/>
      <c r="ABD222" s="107"/>
      <c r="ABE222" s="107"/>
      <c r="ABF222" s="107"/>
      <c r="ABG222" s="107"/>
      <c r="ABH222" s="107"/>
      <c r="ABI222" s="107"/>
      <c r="ABJ222" s="107"/>
      <c r="ABK222" s="107"/>
      <c r="ABL222" s="107"/>
      <c r="ABM222" s="107"/>
      <c r="ABN222" s="107"/>
      <c r="ABO222" s="107"/>
      <c r="ABP222" s="107"/>
      <c r="ABQ222" s="107"/>
      <c r="ABR222" s="107"/>
      <c r="ABS222" s="107"/>
      <c r="ABT222" s="107"/>
      <c r="ABU222" s="107"/>
      <c r="ABV222" s="107"/>
      <c r="ABW222" s="107"/>
      <c r="ABX222" s="107"/>
      <c r="ABY222" s="107"/>
      <c r="ABZ222" s="107"/>
      <c r="ACA222" s="107"/>
      <c r="ACB222" s="107"/>
      <c r="ACC222" s="107"/>
      <c r="ACD222" s="107"/>
      <c r="ACE222" s="107"/>
      <c r="ACF222" s="107"/>
      <c r="ACG222" s="107"/>
      <c r="ACH222" s="107"/>
      <c r="ACI222" s="107"/>
      <c r="ACJ222" s="107"/>
      <c r="ACK222" s="107"/>
      <c r="ACL222" s="107"/>
      <c r="ACM222" s="107"/>
      <c r="ACN222" s="107"/>
      <c r="ACO222" s="107"/>
      <c r="ACP222" s="107"/>
      <c r="ACQ222" s="107"/>
      <c r="ACR222" s="107"/>
      <c r="ACS222" s="107"/>
      <c r="ACT222" s="107"/>
      <c r="ACU222" s="107"/>
      <c r="ACV222" s="107"/>
      <c r="ACW222" s="107"/>
      <c r="ACX222" s="107"/>
      <c r="ACY222" s="107"/>
      <c r="ACZ222" s="107"/>
      <c r="ADA222" s="107"/>
      <c r="ADB222" s="107"/>
      <c r="ADC222" s="107"/>
      <c r="ADD222" s="107"/>
      <c r="ADE222" s="107"/>
      <c r="ADF222" s="107"/>
      <c r="ADG222" s="107"/>
      <c r="ADH222" s="107"/>
      <c r="ADI222" s="107"/>
      <c r="ADJ222" s="107"/>
      <c r="ADK222" s="107"/>
      <c r="ADL222" s="107"/>
      <c r="ADM222" s="107"/>
      <c r="ADN222" s="107"/>
      <c r="ADO222" s="107"/>
      <c r="ADP222" s="107"/>
      <c r="ADQ222" s="107"/>
      <c r="ADR222" s="107"/>
      <c r="ADS222" s="107"/>
      <c r="ADT222" s="107"/>
      <c r="ADU222" s="107"/>
      <c r="ADV222" s="107"/>
      <c r="ADW222" s="107"/>
      <c r="ADX222" s="107"/>
      <c r="ADY222" s="107"/>
      <c r="ADZ222" s="107"/>
      <c r="AEA222" s="107"/>
      <c r="AEB222" s="107"/>
      <c r="AEC222" s="107"/>
      <c r="AED222" s="107"/>
      <c r="AEE222" s="107"/>
      <c r="AEF222" s="107"/>
      <c r="AEG222" s="107"/>
      <c r="AEH222" s="107"/>
      <c r="AEI222" s="107"/>
      <c r="AEJ222" s="107"/>
      <c r="AEK222" s="107"/>
      <c r="AEL222" s="107"/>
      <c r="AEM222" s="107"/>
      <c r="AEN222" s="107"/>
      <c r="AEO222" s="107"/>
      <c r="AEP222" s="107"/>
      <c r="AEQ222" s="107"/>
      <c r="AER222" s="107"/>
      <c r="AES222" s="107"/>
      <c r="AET222" s="107"/>
      <c r="AEU222" s="107"/>
      <c r="AEV222" s="107"/>
      <c r="AEW222" s="107"/>
      <c r="AEX222" s="107"/>
      <c r="AEY222" s="107"/>
      <c r="AEZ222" s="107"/>
      <c r="AFA222" s="107"/>
      <c r="AFB222" s="107"/>
      <c r="AFC222" s="107"/>
      <c r="AFD222" s="107"/>
      <c r="AFE222" s="107"/>
      <c r="AFF222" s="107"/>
      <c r="AFG222" s="107"/>
      <c r="AFH222" s="107"/>
      <c r="AFI222" s="107"/>
      <c r="AFJ222" s="107"/>
      <c r="AFK222" s="107"/>
      <c r="AFL222" s="107"/>
      <c r="AFM222" s="107"/>
      <c r="AFN222" s="107"/>
      <c r="AFO222" s="107"/>
      <c r="AFP222" s="107"/>
      <c r="AFQ222" s="107"/>
      <c r="AFR222" s="107"/>
      <c r="AFS222" s="107"/>
      <c r="AFT222" s="107"/>
      <c r="AFU222" s="107"/>
      <c r="AFV222" s="107"/>
      <c r="AFW222" s="107"/>
      <c r="AFX222" s="107"/>
      <c r="AFY222" s="107"/>
      <c r="AFZ222" s="107"/>
      <c r="AGA222" s="107"/>
      <c r="AGB222" s="107"/>
      <c r="AGC222" s="107"/>
      <c r="AGD222" s="107"/>
      <c r="AGE222" s="107"/>
      <c r="AGF222" s="107"/>
      <c r="AGG222" s="107"/>
      <c r="AGH222" s="107"/>
      <c r="AGI222" s="107"/>
      <c r="AGJ222" s="107"/>
      <c r="AGK222" s="107"/>
      <c r="AGL222" s="107"/>
      <c r="AGM222" s="107"/>
      <c r="AGN222" s="107"/>
      <c r="AGO222" s="107"/>
      <c r="AGP222" s="107"/>
      <c r="AGQ222" s="107"/>
      <c r="AGR222" s="107"/>
      <c r="AGS222" s="107"/>
      <c r="AGT222" s="107"/>
      <c r="AGU222" s="107"/>
      <c r="AGV222" s="107"/>
      <c r="AGW222" s="107"/>
      <c r="AGX222" s="107"/>
      <c r="AGY222" s="107"/>
      <c r="AGZ222" s="107"/>
      <c r="AHA222" s="107"/>
      <c r="AHB222" s="107"/>
      <c r="AHC222" s="107"/>
      <c r="AHD222" s="107"/>
      <c r="AHE222" s="107"/>
      <c r="AHF222" s="107"/>
      <c r="AHG222" s="107"/>
      <c r="AHH222" s="107"/>
      <c r="AHI222" s="107"/>
      <c r="AHJ222" s="107"/>
      <c r="AHK222" s="107"/>
      <c r="AHL222" s="107"/>
      <c r="AHM222" s="107"/>
      <c r="AHN222" s="107"/>
      <c r="AHO222" s="107"/>
      <c r="AHP222" s="107"/>
      <c r="AHQ222" s="107"/>
      <c r="AHR222" s="107"/>
      <c r="AHS222" s="107"/>
      <c r="AHT222" s="107"/>
      <c r="AHU222" s="107"/>
      <c r="AHV222" s="107"/>
      <c r="AHW222" s="107"/>
      <c r="AHX222" s="107"/>
      <c r="AHY222" s="107"/>
      <c r="AHZ222" s="107"/>
      <c r="AIA222" s="107"/>
      <c r="AIB222" s="107"/>
      <c r="AIC222" s="107"/>
      <c r="AID222" s="107"/>
      <c r="AIE222" s="107"/>
      <c r="AIF222" s="107"/>
      <c r="AIG222" s="107"/>
      <c r="AIH222" s="107"/>
      <c r="AII222" s="107"/>
      <c r="AIJ222" s="107"/>
      <c r="AIK222" s="107"/>
      <c r="AIL222" s="107"/>
      <c r="AIM222" s="107"/>
      <c r="AIN222" s="107"/>
    </row>
    <row r="223" spans="1:924" s="86" customFormat="1" ht="18.75" customHeight="1" x14ac:dyDescent="0.3">
      <c r="A223" s="138"/>
      <c r="B223" s="67">
        <v>359180079463821</v>
      </c>
      <c r="C223" s="68" t="s">
        <v>291</v>
      </c>
      <c r="D223" s="68" t="s">
        <v>9</v>
      </c>
      <c r="E223" s="68" t="s">
        <v>15</v>
      </c>
      <c r="F223" s="74" t="s">
        <v>15</v>
      </c>
      <c r="G223" s="68">
        <f t="shared" si="15"/>
        <v>1</v>
      </c>
      <c r="H223" s="139"/>
      <c r="I223" s="68" t="s">
        <v>33</v>
      </c>
      <c r="J223" s="68">
        <f>IF(F223=I223,1,0)</f>
        <v>0</v>
      </c>
      <c r="K223" s="139"/>
      <c r="L223" s="74" t="s">
        <v>15</v>
      </c>
      <c r="M223" s="74" t="s">
        <v>33</v>
      </c>
      <c r="N223" s="68">
        <f t="shared" si="14"/>
        <v>0</v>
      </c>
      <c r="O223" s="139"/>
      <c r="P223" s="68"/>
      <c r="Q223" s="68"/>
      <c r="R223" s="68" t="s">
        <v>493</v>
      </c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  <c r="BY223" s="107"/>
      <c r="BZ223" s="107"/>
      <c r="CA223" s="107"/>
      <c r="CB223" s="107"/>
      <c r="CC223" s="107"/>
      <c r="CD223" s="107"/>
      <c r="CE223" s="107"/>
      <c r="CF223" s="107"/>
      <c r="CG223" s="107"/>
      <c r="CH223" s="107"/>
      <c r="CI223" s="107"/>
      <c r="CJ223" s="107"/>
      <c r="CK223" s="107"/>
      <c r="CL223" s="107"/>
      <c r="CM223" s="107"/>
      <c r="CN223" s="107"/>
      <c r="CO223" s="107"/>
      <c r="CP223" s="107"/>
      <c r="CQ223" s="107"/>
      <c r="CR223" s="107"/>
      <c r="CS223" s="107"/>
      <c r="CT223" s="107"/>
      <c r="CU223" s="107"/>
      <c r="CV223" s="107"/>
      <c r="CW223" s="107"/>
      <c r="CX223" s="107"/>
      <c r="CY223" s="107"/>
      <c r="CZ223" s="107"/>
      <c r="DA223" s="107"/>
      <c r="DB223" s="107"/>
      <c r="DC223" s="107"/>
      <c r="DD223" s="107"/>
      <c r="DE223" s="107"/>
      <c r="DF223" s="107"/>
      <c r="DG223" s="107"/>
      <c r="DH223" s="107"/>
      <c r="DI223" s="107"/>
      <c r="DJ223" s="107"/>
      <c r="DK223" s="107"/>
      <c r="DL223" s="107"/>
      <c r="DM223" s="107"/>
      <c r="DN223" s="107"/>
      <c r="DO223" s="107"/>
      <c r="DP223" s="107"/>
      <c r="DQ223" s="107"/>
      <c r="DR223" s="107"/>
      <c r="DS223" s="107"/>
      <c r="DT223" s="107"/>
      <c r="DU223" s="107"/>
      <c r="DV223" s="107"/>
      <c r="DW223" s="107"/>
      <c r="DX223" s="107"/>
      <c r="DY223" s="107"/>
      <c r="DZ223" s="107"/>
      <c r="EA223" s="107"/>
      <c r="EB223" s="107"/>
      <c r="EC223" s="107"/>
      <c r="ED223" s="107"/>
      <c r="EE223" s="107"/>
      <c r="EF223" s="107"/>
      <c r="EG223" s="107"/>
      <c r="EH223" s="107"/>
      <c r="EI223" s="107"/>
      <c r="EJ223" s="107"/>
      <c r="EK223" s="107"/>
      <c r="EL223" s="107"/>
      <c r="EM223" s="107"/>
      <c r="EN223" s="107"/>
      <c r="EO223" s="107"/>
      <c r="EP223" s="107"/>
      <c r="EQ223" s="107"/>
      <c r="ER223" s="107"/>
      <c r="ES223" s="107"/>
      <c r="ET223" s="107"/>
      <c r="EU223" s="107"/>
      <c r="EV223" s="107"/>
      <c r="EW223" s="107"/>
      <c r="EX223" s="107"/>
      <c r="EY223" s="107"/>
      <c r="EZ223" s="107"/>
      <c r="FA223" s="107"/>
      <c r="FB223" s="107"/>
      <c r="FC223" s="107"/>
      <c r="FD223" s="107"/>
      <c r="FE223" s="107"/>
      <c r="FF223" s="107"/>
      <c r="FG223" s="107"/>
      <c r="FH223" s="107"/>
      <c r="FI223" s="107"/>
      <c r="FJ223" s="107"/>
      <c r="FK223" s="107"/>
      <c r="FL223" s="107"/>
      <c r="FM223" s="107"/>
      <c r="FN223" s="107"/>
      <c r="FO223" s="107"/>
      <c r="FP223" s="107"/>
      <c r="FQ223" s="107"/>
      <c r="FR223" s="107"/>
      <c r="FS223" s="107"/>
      <c r="FT223" s="107"/>
      <c r="FU223" s="107"/>
      <c r="FV223" s="107"/>
      <c r="FW223" s="107"/>
      <c r="FX223" s="107"/>
      <c r="FY223" s="107"/>
      <c r="FZ223" s="107"/>
      <c r="GA223" s="107"/>
      <c r="GB223" s="107"/>
      <c r="GC223" s="107"/>
      <c r="GD223" s="107"/>
      <c r="GE223" s="107"/>
      <c r="GF223" s="107"/>
      <c r="GG223" s="107"/>
      <c r="GH223" s="107"/>
      <c r="GI223" s="107"/>
      <c r="GJ223" s="107"/>
      <c r="GK223" s="107"/>
      <c r="GL223" s="107"/>
      <c r="GM223" s="107"/>
      <c r="GN223" s="107"/>
      <c r="GO223" s="107"/>
      <c r="GP223" s="107"/>
      <c r="GQ223" s="107"/>
      <c r="GR223" s="107"/>
      <c r="GS223" s="107"/>
      <c r="GT223" s="107"/>
      <c r="GU223" s="107"/>
      <c r="GV223" s="107"/>
      <c r="GW223" s="107"/>
      <c r="GX223" s="107"/>
      <c r="GY223" s="107"/>
      <c r="GZ223" s="107"/>
      <c r="HA223" s="107"/>
      <c r="HB223" s="107"/>
      <c r="HC223" s="107"/>
      <c r="HD223" s="107"/>
      <c r="HE223" s="107"/>
      <c r="HF223" s="107"/>
      <c r="HG223" s="107"/>
      <c r="HH223" s="107"/>
      <c r="HI223" s="107"/>
      <c r="HJ223" s="107"/>
      <c r="HK223" s="107"/>
      <c r="HL223" s="107"/>
      <c r="HM223" s="107"/>
      <c r="HN223" s="107"/>
      <c r="HO223" s="107"/>
      <c r="HP223" s="107"/>
      <c r="HQ223" s="107"/>
      <c r="HR223" s="107"/>
      <c r="HS223" s="107"/>
      <c r="HT223" s="107"/>
      <c r="HU223" s="107"/>
      <c r="HV223" s="107"/>
      <c r="HW223" s="107"/>
      <c r="HX223" s="107"/>
      <c r="HY223" s="107"/>
      <c r="HZ223" s="107"/>
      <c r="IA223" s="107"/>
      <c r="IB223" s="107"/>
      <c r="IC223" s="107"/>
      <c r="ID223" s="107"/>
      <c r="IE223" s="107"/>
      <c r="IF223" s="107"/>
      <c r="IG223" s="107"/>
      <c r="IH223" s="107"/>
      <c r="II223" s="107"/>
      <c r="IJ223" s="107"/>
      <c r="IK223" s="107"/>
      <c r="IL223" s="107"/>
      <c r="IM223" s="107"/>
      <c r="IN223" s="107"/>
      <c r="IO223" s="107"/>
      <c r="IP223" s="107"/>
      <c r="IQ223" s="107"/>
      <c r="IR223" s="107"/>
      <c r="IS223" s="107"/>
      <c r="IT223" s="107"/>
      <c r="IU223" s="107"/>
      <c r="IV223" s="107"/>
      <c r="IW223" s="107"/>
      <c r="IX223" s="107"/>
      <c r="IY223" s="107"/>
      <c r="IZ223" s="107"/>
      <c r="JA223" s="107"/>
      <c r="JB223" s="107"/>
      <c r="JC223" s="107"/>
      <c r="JD223" s="107"/>
      <c r="JE223" s="107"/>
      <c r="JF223" s="107"/>
      <c r="JG223" s="107"/>
      <c r="JH223" s="107"/>
      <c r="JI223" s="107"/>
      <c r="JJ223" s="107"/>
      <c r="JK223" s="107"/>
      <c r="JL223" s="107"/>
      <c r="JM223" s="107"/>
      <c r="JN223" s="107"/>
      <c r="JO223" s="107"/>
      <c r="JP223" s="107"/>
      <c r="JQ223" s="107"/>
      <c r="JR223" s="107"/>
      <c r="JS223" s="107"/>
      <c r="JT223" s="107"/>
      <c r="JU223" s="107"/>
      <c r="JV223" s="107"/>
      <c r="JW223" s="107"/>
      <c r="JX223" s="107"/>
      <c r="JY223" s="107"/>
      <c r="JZ223" s="107"/>
      <c r="KA223" s="107"/>
      <c r="KB223" s="107"/>
      <c r="KC223" s="107"/>
      <c r="KD223" s="107"/>
      <c r="KE223" s="107"/>
      <c r="KF223" s="107"/>
      <c r="KG223" s="107"/>
      <c r="KH223" s="107"/>
      <c r="KI223" s="107"/>
      <c r="KJ223" s="107"/>
      <c r="KK223" s="107"/>
      <c r="KL223" s="107"/>
      <c r="KM223" s="107"/>
      <c r="KN223" s="107"/>
      <c r="KO223" s="107"/>
      <c r="KP223" s="107"/>
      <c r="KQ223" s="107"/>
      <c r="KR223" s="107"/>
      <c r="KS223" s="107"/>
      <c r="KT223" s="107"/>
      <c r="KU223" s="107"/>
      <c r="KV223" s="107"/>
      <c r="KW223" s="107"/>
      <c r="KX223" s="107"/>
      <c r="KY223" s="107"/>
      <c r="KZ223" s="107"/>
      <c r="LA223" s="107"/>
      <c r="LB223" s="107"/>
      <c r="LC223" s="107"/>
      <c r="LD223" s="107"/>
      <c r="LE223" s="107"/>
      <c r="LF223" s="107"/>
      <c r="LG223" s="107"/>
      <c r="LH223" s="107"/>
      <c r="LI223" s="107"/>
      <c r="LJ223" s="107"/>
      <c r="LK223" s="107"/>
      <c r="LL223" s="107"/>
      <c r="LM223" s="107"/>
      <c r="LN223" s="107"/>
      <c r="LO223" s="107"/>
      <c r="LP223" s="107"/>
      <c r="LQ223" s="107"/>
      <c r="LR223" s="107"/>
      <c r="LS223" s="107"/>
      <c r="LT223" s="107"/>
      <c r="LU223" s="107"/>
      <c r="LV223" s="107"/>
      <c r="LW223" s="107"/>
      <c r="LX223" s="107"/>
      <c r="LY223" s="107"/>
      <c r="LZ223" s="107"/>
      <c r="MA223" s="107"/>
      <c r="MB223" s="107"/>
      <c r="MC223" s="107"/>
      <c r="MD223" s="107"/>
      <c r="ME223" s="107"/>
      <c r="MF223" s="107"/>
      <c r="MG223" s="107"/>
      <c r="MH223" s="107"/>
      <c r="MI223" s="107"/>
      <c r="MJ223" s="107"/>
      <c r="MK223" s="107"/>
      <c r="ML223" s="107"/>
      <c r="MM223" s="107"/>
      <c r="MN223" s="107"/>
      <c r="MO223" s="107"/>
      <c r="MP223" s="107"/>
      <c r="MQ223" s="107"/>
      <c r="MR223" s="107"/>
      <c r="MS223" s="107"/>
      <c r="MT223" s="107"/>
      <c r="MU223" s="107"/>
      <c r="MV223" s="107"/>
      <c r="MW223" s="107"/>
      <c r="MX223" s="107"/>
      <c r="MY223" s="107"/>
      <c r="MZ223" s="107"/>
      <c r="NA223" s="107"/>
      <c r="NB223" s="107"/>
      <c r="NC223" s="107"/>
      <c r="ND223" s="107"/>
      <c r="NE223" s="107"/>
      <c r="NF223" s="107"/>
      <c r="NG223" s="107"/>
      <c r="NH223" s="107"/>
      <c r="NI223" s="107"/>
      <c r="NJ223" s="107"/>
      <c r="NK223" s="107"/>
      <c r="NL223" s="107"/>
      <c r="NM223" s="107"/>
      <c r="NN223" s="107"/>
      <c r="NO223" s="107"/>
      <c r="NP223" s="107"/>
      <c r="NQ223" s="107"/>
      <c r="NR223" s="107"/>
      <c r="NS223" s="107"/>
      <c r="NT223" s="107"/>
      <c r="NU223" s="107"/>
      <c r="NV223" s="107"/>
      <c r="NW223" s="107"/>
      <c r="NX223" s="107"/>
      <c r="NY223" s="107"/>
      <c r="NZ223" s="107"/>
      <c r="OA223" s="107"/>
      <c r="OB223" s="107"/>
      <c r="OC223" s="107"/>
      <c r="OD223" s="107"/>
      <c r="OE223" s="107"/>
      <c r="OF223" s="107"/>
      <c r="OG223" s="107"/>
      <c r="OH223" s="107"/>
      <c r="OI223" s="107"/>
      <c r="OJ223" s="107"/>
      <c r="OK223" s="107"/>
      <c r="OL223" s="107"/>
      <c r="OM223" s="107"/>
      <c r="ON223" s="107"/>
      <c r="OO223" s="107"/>
      <c r="OP223" s="107"/>
      <c r="OQ223" s="107"/>
      <c r="OR223" s="107"/>
      <c r="OS223" s="107"/>
      <c r="OT223" s="107"/>
      <c r="OU223" s="107"/>
      <c r="OV223" s="107"/>
      <c r="OW223" s="107"/>
      <c r="OX223" s="107"/>
      <c r="OY223" s="107"/>
      <c r="OZ223" s="107"/>
      <c r="PA223" s="107"/>
      <c r="PB223" s="107"/>
      <c r="PC223" s="107"/>
      <c r="PD223" s="107"/>
      <c r="PE223" s="107"/>
      <c r="PF223" s="107"/>
      <c r="PG223" s="107"/>
      <c r="PH223" s="107"/>
      <c r="PI223" s="107"/>
      <c r="PJ223" s="107"/>
      <c r="PK223" s="107"/>
      <c r="PL223" s="107"/>
      <c r="PM223" s="107"/>
      <c r="PN223" s="107"/>
      <c r="PO223" s="107"/>
      <c r="PP223" s="107"/>
      <c r="PQ223" s="107"/>
      <c r="PR223" s="107"/>
      <c r="PS223" s="107"/>
      <c r="PT223" s="107"/>
      <c r="PU223" s="107"/>
      <c r="PV223" s="107"/>
      <c r="PW223" s="107"/>
      <c r="PX223" s="107"/>
      <c r="PY223" s="107"/>
      <c r="PZ223" s="107"/>
      <c r="QA223" s="107"/>
      <c r="QB223" s="107"/>
      <c r="QC223" s="107"/>
      <c r="QD223" s="107"/>
      <c r="QE223" s="107"/>
      <c r="QF223" s="107"/>
      <c r="QG223" s="107"/>
      <c r="QH223" s="107"/>
      <c r="QI223" s="107"/>
      <c r="QJ223" s="107"/>
      <c r="QK223" s="107"/>
      <c r="QL223" s="107"/>
      <c r="QM223" s="107"/>
      <c r="QN223" s="107"/>
      <c r="QO223" s="107"/>
      <c r="QP223" s="107"/>
      <c r="QQ223" s="107"/>
      <c r="QR223" s="107"/>
      <c r="QS223" s="107"/>
      <c r="QT223" s="107"/>
      <c r="QU223" s="107"/>
      <c r="QV223" s="107"/>
      <c r="QW223" s="107"/>
      <c r="QX223" s="107"/>
      <c r="QY223" s="107"/>
      <c r="QZ223" s="107"/>
      <c r="RA223" s="107"/>
      <c r="RB223" s="107"/>
      <c r="RC223" s="107"/>
      <c r="RD223" s="107"/>
      <c r="RE223" s="107"/>
      <c r="RF223" s="107"/>
      <c r="RG223" s="107"/>
      <c r="RH223" s="107"/>
      <c r="RI223" s="107"/>
      <c r="RJ223" s="107"/>
      <c r="RK223" s="107"/>
      <c r="RL223" s="107"/>
      <c r="RM223" s="107"/>
      <c r="RN223" s="107"/>
      <c r="RO223" s="107"/>
      <c r="RP223" s="107"/>
      <c r="RQ223" s="107"/>
      <c r="RR223" s="107"/>
      <c r="RS223" s="107"/>
      <c r="RT223" s="107"/>
      <c r="RU223" s="107"/>
      <c r="RV223" s="107"/>
      <c r="RW223" s="107"/>
      <c r="RX223" s="107"/>
      <c r="RY223" s="107"/>
      <c r="RZ223" s="107"/>
      <c r="SA223" s="107"/>
      <c r="SB223" s="107"/>
      <c r="SC223" s="107"/>
      <c r="SD223" s="107"/>
      <c r="SE223" s="107"/>
      <c r="SF223" s="107"/>
      <c r="SG223" s="107"/>
      <c r="SH223" s="107"/>
      <c r="SI223" s="107"/>
      <c r="SJ223" s="107"/>
      <c r="SK223" s="107"/>
      <c r="SL223" s="107"/>
      <c r="SM223" s="107"/>
      <c r="SN223" s="107"/>
      <c r="SO223" s="107"/>
      <c r="SP223" s="107"/>
      <c r="SQ223" s="107"/>
      <c r="SR223" s="107"/>
      <c r="SS223" s="107"/>
      <c r="ST223" s="107"/>
      <c r="SU223" s="107"/>
      <c r="SV223" s="107"/>
      <c r="SW223" s="107"/>
      <c r="SX223" s="107"/>
      <c r="SY223" s="107"/>
      <c r="SZ223" s="107"/>
      <c r="TA223" s="107"/>
      <c r="TB223" s="107"/>
      <c r="TC223" s="107"/>
      <c r="TD223" s="107"/>
      <c r="TE223" s="107"/>
      <c r="TF223" s="107"/>
      <c r="TG223" s="107"/>
      <c r="TH223" s="107"/>
      <c r="TI223" s="107"/>
      <c r="TJ223" s="107"/>
      <c r="TK223" s="107"/>
      <c r="TL223" s="107"/>
      <c r="TM223" s="107"/>
      <c r="TN223" s="107"/>
      <c r="TO223" s="107"/>
      <c r="TP223" s="107"/>
      <c r="TQ223" s="107"/>
      <c r="TR223" s="107"/>
      <c r="TS223" s="107"/>
      <c r="TT223" s="107"/>
      <c r="TU223" s="107"/>
      <c r="TV223" s="107"/>
      <c r="TW223" s="107"/>
      <c r="TX223" s="107"/>
      <c r="TY223" s="107"/>
      <c r="TZ223" s="107"/>
      <c r="UA223" s="107"/>
      <c r="UB223" s="107"/>
      <c r="UC223" s="107"/>
      <c r="UD223" s="107"/>
      <c r="UE223" s="107"/>
      <c r="UF223" s="107"/>
      <c r="UG223" s="107"/>
      <c r="UH223" s="107"/>
      <c r="UI223" s="107"/>
      <c r="UJ223" s="107"/>
      <c r="UK223" s="107"/>
      <c r="UL223" s="107"/>
      <c r="UM223" s="107"/>
      <c r="UN223" s="107"/>
      <c r="UO223" s="107"/>
      <c r="UP223" s="107"/>
      <c r="UQ223" s="107"/>
      <c r="UR223" s="107"/>
      <c r="US223" s="107"/>
      <c r="UT223" s="107"/>
      <c r="UU223" s="107"/>
      <c r="UV223" s="107"/>
      <c r="UW223" s="107"/>
      <c r="UX223" s="107"/>
      <c r="UY223" s="107"/>
      <c r="UZ223" s="107"/>
      <c r="VA223" s="107"/>
      <c r="VB223" s="107"/>
      <c r="VC223" s="107"/>
      <c r="VD223" s="107"/>
      <c r="VE223" s="107"/>
      <c r="VF223" s="107"/>
      <c r="VG223" s="107"/>
      <c r="VH223" s="107"/>
      <c r="VI223" s="107"/>
      <c r="VJ223" s="107"/>
      <c r="VK223" s="107"/>
      <c r="VL223" s="107"/>
      <c r="VM223" s="107"/>
      <c r="VN223" s="107"/>
      <c r="VO223" s="107"/>
      <c r="VP223" s="107"/>
      <c r="VQ223" s="107"/>
      <c r="VR223" s="107"/>
      <c r="VS223" s="107"/>
      <c r="VT223" s="107"/>
      <c r="VU223" s="107"/>
      <c r="VV223" s="107"/>
      <c r="VW223" s="107"/>
      <c r="VX223" s="107"/>
      <c r="VY223" s="107"/>
      <c r="VZ223" s="107"/>
      <c r="WA223" s="107"/>
      <c r="WB223" s="107"/>
      <c r="WC223" s="107"/>
      <c r="WD223" s="107"/>
      <c r="WE223" s="107"/>
      <c r="WF223" s="107"/>
      <c r="WG223" s="107"/>
      <c r="WH223" s="107"/>
      <c r="WI223" s="107"/>
      <c r="WJ223" s="107"/>
      <c r="WK223" s="107"/>
      <c r="WL223" s="107"/>
      <c r="WM223" s="107"/>
      <c r="WN223" s="107"/>
      <c r="WO223" s="107"/>
      <c r="WP223" s="107"/>
      <c r="WQ223" s="107"/>
      <c r="WR223" s="107"/>
      <c r="WS223" s="107"/>
      <c r="WT223" s="107"/>
      <c r="WU223" s="107"/>
      <c r="WV223" s="107"/>
      <c r="WW223" s="107"/>
      <c r="WX223" s="107"/>
      <c r="WY223" s="107"/>
      <c r="WZ223" s="107"/>
      <c r="XA223" s="107"/>
      <c r="XB223" s="107"/>
      <c r="XC223" s="107"/>
      <c r="XD223" s="107"/>
      <c r="XE223" s="107"/>
      <c r="XF223" s="107"/>
      <c r="XG223" s="107"/>
      <c r="XH223" s="107"/>
      <c r="XI223" s="107"/>
      <c r="XJ223" s="107"/>
      <c r="XK223" s="107"/>
      <c r="XL223" s="107"/>
      <c r="XM223" s="107"/>
      <c r="XN223" s="107"/>
      <c r="XO223" s="107"/>
      <c r="XP223" s="107"/>
      <c r="XQ223" s="107"/>
      <c r="XR223" s="107"/>
      <c r="XS223" s="107"/>
      <c r="XT223" s="107"/>
      <c r="XU223" s="107"/>
      <c r="XV223" s="107"/>
      <c r="XW223" s="107"/>
      <c r="XX223" s="107"/>
      <c r="XY223" s="107"/>
      <c r="XZ223" s="107"/>
      <c r="YA223" s="107"/>
      <c r="YB223" s="107"/>
      <c r="YC223" s="107"/>
      <c r="YD223" s="107"/>
      <c r="YE223" s="107"/>
      <c r="YF223" s="107"/>
      <c r="YG223" s="107"/>
      <c r="YH223" s="107"/>
      <c r="YI223" s="107"/>
      <c r="YJ223" s="107"/>
      <c r="YK223" s="107"/>
      <c r="YL223" s="107"/>
      <c r="YM223" s="107"/>
      <c r="YN223" s="107"/>
      <c r="YO223" s="107"/>
      <c r="YP223" s="107"/>
      <c r="YQ223" s="107"/>
      <c r="YR223" s="107"/>
      <c r="YS223" s="107"/>
      <c r="YT223" s="107"/>
      <c r="YU223" s="107"/>
      <c r="YV223" s="107"/>
      <c r="YW223" s="107"/>
      <c r="YX223" s="107"/>
      <c r="YY223" s="107"/>
      <c r="YZ223" s="107"/>
      <c r="ZA223" s="107"/>
      <c r="ZB223" s="107"/>
      <c r="ZC223" s="107"/>
      <c r="ZD223" s="107"/>
      <c r="ZE223" s="107"/>
      <c r="ZF223" s="107"/>
      <c r="ZG223" s="107"/>
      <c r="ZH223" s="107"/>
      <c r="ZI223" s="107"/>
      <c r="ZJ223" s="107"/>
      <c r="ZK223" s="107"/>
      <c r="ZL223" s="107"/>
      <c r="ZM223" s="107"/>
      <c r="ZN223" s="107"/>
      <c r="ZO223" s="107"/>
      <c r="ZP223" s="107"/>
      <c r="ZQ223" s="107"/>
      <c r="ZR223" s="107"/>
      <c r="ZS223" s="107"/>
      <c r="ZT223" s="107"/>
      <c r="ZU223" s="107"/>
      <c r="ZV223" s="107"/>
      <c r="ZW223" s="107"/>
      <c r="ZX223" s="107"/>
      <c r="ZY223" s="107"/>
      <c r="ZZ223" s="107"/>
      <c r="AAA223" s="107"/>
      <c r="AAB223" s="107"/>
      <c r="AAC223" s="107"/>
      <c r="AAD223" s="107"/>
      <c r="AAE223" s="107"/>
      <c r="AAF223" s="107"/>
      <c r="AAG223" s="107"/>
      <c r="AAH223" s="107"/>
      <c r="AAI223" s="107"/>
      <c r="AAJ223" s="107"/>
      <c r="AAK223" s="107"/>
      <c r="AAL223" s="107"/>
      <c r="AAM223" s="107"/>
      <c r="AAN223" s="107"/>
      <c r="AAO223" s="107"/>
      <c r="AAP223" s="107"/>
      <c r="AAQ223" s="107"/>
      <c r="AAR223" s="107"/>
      <c r="AAS223" s="107"/>
      <c r="AAT223" s="107"/>
      <c r="AAU223" s="107"/>
      <c r="AAV223" s="107"/>
      <c r="AAW223" s="107"/>
      <c r="AAX223" s="107"/>
      <c r="AAY223" s="107"/>
      <c r="AAZ223" s="107"/>
      <c r="ABA223" s="107"/>
      <c r="ABB223" s="107"/>
      <c r="ABC223" s="107"/>
      <c r="ABD223" s="107"/>
      <c r="ABE223" s="107"/>
      <c r="ABF223" s="107"/>
      <c r="ABG223" s="107"/>
      <c r="ABH223" s="107"/>
      <c r="ABI223" s="107"/>
      <c r="ABJ223" s="107"/>
      <c r="ABK223" s="107"/>
      <c r="ABL223" s="107"/>
      <c r="ABM223" s="107"/>
      <c r="ABN223" s="107"/>
      <c r="ABO223" s="107"/>
      <c r="ABP223" s="107"/>
      <c r="ABQ223" s="107"/>
      <c r="ABR223" s="107"/>
      <c r="ABS223" s="107"/>
      <c r="ABT223" s="107"/>
      <c r="ABU223" s="107"/>
      <c r="ABV223" s="107"/>
      <c r="ABW223" s="107"/>
      <c r="ABX223" s="107"/>
      <c r="ABY223" s="107"/>
      <c r="ABZ223" s="107"/>
      <c r="ACA223" s="107"/>
      <c r="ACB223" s="107"/>
      <c r="ACC223" s="107"/>
      <c r="ACD223" s="107"/>
      <c r="ACE223" s="107"/>
      <c r="ACF223" s="107"/>
      <c r="ACG223" s="107"/>
      <c r="ACH223" s="107"/>
      <c r="ACI223" s="107"/>
      <c r="ACJ223" s="107"/>
      <c r="ACK223" s="107"/>
      <c r="ACL223" s="107"/>
      <c r="ACM223" s="107"/>
      <c r="ACN223" s="107"/>
      <c r="ACO223" s="107"/>
      <c r="ACP223" s="107"/>
      <c r="ACQ223" s="107"/>
      <c r="ACR223" s="107"/>
      <c r="ACS223" s="107"/>
      <c r="ACT223" s="107"/>
      <c r="ACU223" s="107"/>
      <c r="ACV223" s="107"/>
      <c r="ACW223" s="107"/>
      <c r="ACX223" s="107"/>
      <c r="ACY223" s="107"/>
      <c r="ACZ223" s="107"/>
      <c r="ADA223" s="107"/>
      <c r="ADB223" s="107"/>
      <c r="ADC223" s="107"/>
      <c r="ADD223" s="107"/>
      <c r="ADE223" s="107"/>
      <c r="ADF223" s="107"/>
      <c r="ADG223" s="107"/>
      <c r="ADH223" s="107"/>
      <c r="ADI223" s="107"/>
      <c r="ADJ223" s="107"/>
      <c r="ADK223" s="107"/>
      <c r="ADL223" s="107"/>
      <c r="ADM223" s="107"/>
      <c r="ADN223" s="107"/>
      <c r="ADO223" s="107"/>
      <c r="ADP223" s="107"/>
      <c r="ADQ223" s="107"/>
      <c r="ADR223" s="107"/>
      <c r="ADS223" s="107"/>
      <c r="ADT223" s="107"/>
      <c r="ADU223" s="107"/>
      <c r="ADV223" s="107"/>
      <c r="ADW223" s="107"/>
      <c r="ADX223" s="107"/>
      <c r="ADY223" s="107"/>
      <c r="ADZ223" s="107"/>
      <c r="AEA223" s="107"/>
      <c r="AEB223" s="107"/>
      <c r="AEC223" s="107"/>
      <c r="AED223" s="107"/>
      <c r="AEE223" s="107"/>
      <c r="AEF223" s="107"/>
      <c r="AEG223" s="107"/>
      <c r="AEH223" s="107"/>
      <c r="AEI223" s="107"/>
      <c r="AEJ223" s="107"/>
      <c r="AEK223" s="107"/>
      <c r="AEL223" s="107"/>
      <c r="AEM223" s="107"/>
      <c r="AEN223" s="107"/>
      <c r="AEO223" s="107"/>
      <c r="AEP223" s="107"/>
      <c r="AEQ223" s="107"/>
      <c r="AER223" s="107"/>
      <c r="AES223" s="107"/>
      <c r="AET223" s="107"/>
      <c r="AEU223" s="107"/>
      <c r="AEV223" s="107"/>
      <c r="AEW223" s="107"/>
      <c r="AEX223" s="107"/>
      <c r="AEY223" s="107"/>
      <c r="AEZ223" s="107"/>
      <c r="AFA223" s="107"/>
      <c r="AFB223" s="107"/>
      <c r="AFC223" s="107"/>
      <c r="AFD223" s="107"/>
      <c r="AFE223" s="107"/>
      <c r="AFF223" s="107"/>
      <c r="AFG223" s="107"/>
      <c r="AFH223" s="107"/>
      <c r="AFI223" s="107"/>
      <c r="AFJ223" s="107"/>
      <c r="AFK223" s="107"/>
      <c r="AFL223" s="107"/>
      <c r="AFM223" s="107"/>
      <c r="AFN223" s="107"/>
      <c r="AFO223" s="107"/>
      <c r="AFP223" s="107"/>
      <c r="AFQ223" s="107"/>
      <c r="AFR223" s="107"/>
      <c r="AFS223" s="107"/>
      <c r="AFT223" s="107"/>
      <c r="AFU223" s="107"/>
      <c r="AFV223" s="107"/>
      <c r="AFW223" s="107"/>
      <c r="AFX223" s="107"/>
      <c r="AFY223" s="107"/>
      <c r="AFZ223" s="107"/>
      <c r="AGA223" s="107"/>
      <c r="AGB223" s="107"/>
      <c r="AGC223" s="107"/>
      <c r="AGD223" s="107"/>
      <c r="AGE223" s="107"/>
      <c r="AGF223" s="107"/>
      <c r="AGG223" s="107"/>
      <c r="AGH223" s="107"/>
      <c r="AGI223" s="107"/>
      <c r="AGJ223" s="107"/>
      <c r="AGK223" s="107"/>
      <c r="AGL223" s="107"/>
      <c r="AGM223" s="107"/>
      <c r="AGN223" s="107"/>
      <c r="AGO223" s="107"/>
      <c r="AGP223" s="107"/>
      <c r="AGQ223" s="107"/>
      <c r="AGR223" s="107"/>
      <c r="AGS223" s="107"/>
      <c r="AGT223" s="107"/>
      <c r="AGU223" s="107"/>
      <c r="AGV223" s="107"/>
      <c r="AGW223" s="107"/>
      <c r="AGX223" s="107"/>
      <c r="AGY223" s="107"/>
      <c r="AGZ223" s="107"/>
      <c r="AHA223" s="107"/>
      <c r="AHB223" s="107"/>
      <c r="AHC223" s="107"/>
      <c r="AHD223" s="107"/>
      <c r="AHE223" s="107"/>
      <c r="AHF223" s="107"/>
      <c r="AHG223" s="107"/>
      <c r="AHH223" s="107"/>
      <c r="AHI223" s="107"/>
      <c r="AHJ223" s="107"/>
      <c r="AHK223" s="107"/>
      <c r="AHL223" s="107"/>
      <c r="AHM223" s="107"/>
      <c r="AHN223" s="107"/>
      <c r="AHO223" s="107"/>
      <c r="AHP223" s="107"/>
      <c r="AHQ223" s="107"/>
      <c r="AHR223" s="107"/>
      <c r="AHS223" s="107"/>
      <c r="AHT223" s="107"/>
      <c r="AHU223" s="107"/>
      <c r="AHV223" s="107"/>
      <c r="AHW223" s="107"/>
      <c r="AHX223" s="107"/>
      <c r="AHY223" s="107"/>
      <c r="AHZ223" s="107"/>
      <c r="AIA223" s="107"/>
      <c r="AIB223" s="107"/>
      <c r="AIC223" s="107"/>
      <c r="AID223" s="107"/>
      <c r="AIE223" s="107"/>
      <c r="AIF223" s="107"/>
      <c r="AIG223" s="107"/>
      <c r="AIH223" s="107"/>
      <c r="AII223" s="107"/>
      <c r="AIJ223" s="107"/>
      <c r="AIK223" s="107"/>
      <c r="AIL223" s="107"/>
      <c r="AIM223" s="107"/>
      <c r="AIN223" s="107"/>
    </row>
    <row r="224" spans="1:924" ht="18.75" customHeight="1" x14ac:dyDescent="0.3">
      <c r="A224" s="143">
        <v>270</v>
      </c>
      <c r="B224" s="82">
        <v>355835086573102</v>
      </c>
      <c r="C224" s="83" t="s">
        <v>291</v>
      </c>
      <c r="D224" s="83" t="s">
        <v>311</v>
      </c>
      <c r="E224" s="83" t="s">
        <v>36</v>
      </c>
      <c r="F224" s="83" t="s">
        <v>36</v>
      </c>
      <c r="G224" s="83">
        <f t="shared" si="15"/>
        <v>1</v>
      </c>
      <c r="H224" s="148">
        <f>SUM(G224:G233)/COUNT(G224:G233)</f>
        <v>0.7</v>
      </c>
      <c r="I224" s="83" t="s">
        <v>36</v>
      </c>
      <c r="J224" s="83">
        <f t="shared" ref="J224:J233" si="18">IF(I224=F224,1,0)</f>
        <v>1</v>
      </c>
      <c r="K224" s="148">
        <f>SUM(J224:J233)/COUNT(J224:J233)</f>
        <v>0.5</v>
      </c>
      <c r="L224" s="84" t="s">
        <v>36</v>
      </c>
      <c r="M224" s="83" t="s">
        <v>36</v>
      </c>
      <c r="N224" s="83">
        <f t="shared" si="14"/>
        <v>1</v>
      </c>
      <c r="O224" s="148">
        <f>SUM(N224:N233)/COUNT(N224:N233)</f>
        <v>0.8</v>
      </c>
      <c r="P224" s="83" t="s">
        <v>312</v>
      </c>
      <c r="Q224" s="83"/>
      <c r="R224" s="83"/>
      <c r="S224" s="105"/>
      <c r="T224" s="105"/>
      <c r="U224" s="105"/>
      <c r="V224" s="105"/>
      <c r="W224" s="105"/>
    </row>
    <row r="225" spans="1:924" ht="18.75" customHeight="1" x14ac:dyDescent="0.3">
      <c r="A225" s="143"/>
      <c r="B225" s="82">
        <v>355843086803719</v>
      </c>
      <c r="C225" s="83" t="s">
        <v>291</v>
      </c>
      <c r="D225" s="83" t="s">
        <v>311</v>
      </c>
      <c r="E225" s="83" t="s">
        <v>36</v>
      </c>
      <c r="F225" s="83" t="s">
        <v>36</v>
      </c>
      <c r="G225" s="83">
        <f t="shared" si="15"/>
        <v>1</v>
      </c>
      <c r="H225" s="148"/>
      <c r="I225" s="83" t="s">
        <v>36</v>
      </c>
      <c r="J225" s="83">
        <f t="shared" si="18"/>
        <v>1</v>
      </c>
      <c r="K225" s="148"/>
      <c r="L225" s="84" t="s">
        <v>36</v>
      </c>
      <c r="M225" s="83" t="s">
        <v>36</v>
      </c>
      <c r="N225" s="83">
        <f t="shared" si="14"/>
        <v>1</v>
      </c>
      <c r="O225" s="148"/>
      <c r="P225" s="83" t="s">
        <v>313</v>
      </c>
      <c r="Q225" s="83"/>
      <c r="R225" s="83"/>
      <c r="S225" s="105"/>
      <c r="T225" s="105"/>
      <c r="U225" s="105"/>
      <c r="V225" s="105"/>
      <c r="W225" s="105"/>
    </row>
    <row r="226" spans="1:924" ht="18.75" customHeight="1" x14ac:dyDescent="0.3">
      <c r="A226" s="143"/>
      <c r="B226" s="82">
        <v>356697085406828</v>
      </c>
      <c r="C226" s="83" t="s">
        <v>291</v>
      </c>
      <c r="D226" s="83" t="s">
        <v>311</v>
      </c>
      <c r="E226" s="83" t="s">
        <v>36</v>
      </c>
      <c r="F226" s="83" t="s">
        <v>36</v>
      </c>
      <c r="G226" s="83">
        <f t="shared" si="15"/>
        <v>1</v>
      </c>
      <c r="H226" s="148"/>
      <c r="I226" s="83" t="s">
        <v>15</v>
      </c>
      <c r="J226" s="83">
        <f t="shared" si="18"/>
        <v>0</v>
      </c>
      <c r="K226" s="148"/>
      <c r="L226" s="84" t="s">
        <v>36</v>
      </c>
      <c r="M226" s="83" t="s">
        <v>36</v>
      </c>
      <c r="N226" s="83">
        <f t="shared" si="14"/>
        <v>1</v>
      </c>
      <c r="O226" s="148"/>
      <c r="P226" s="83" t="s">
        <v>314</v>
      </c>
      <c r="Q226" s="83"/>
      <c r="R226" s="83"/>
      <c r="S226" s="105"/>
      <c r="T226" s="105"/>
      <c r="U226" s="105"/>
      <c r="V226" s="105"/>
      <c r="W226" s="105"/>
    </row>
    <row r="227" spans="1:924" ht="18.75" customHeight="1" x14ac:dyDescent="0.3">
      <c r="A227" s="143"/>
      <c r="B227" s="82">
        <v>355836089099400</v>
      </c>
      <c r="C227" s="83" t="s">
        <v>291</v>
      </c>
      <c r="D227" s="83" t="s">
        <v>311</v>
      </c>
      <c r="E227" s="83" t="s">
        <v>36</v>
      </c>
      <c r="F227" s="83" t="s">
        <v>10</v>
      </c>
      <c r="G227" s="83">
        <f t="shared" si="15"/>
        <v>0</v>
      </c>
      <c r="H227" s="148"/>
      <c r="I227" s="83" t="s">
        <v>12</v>
      </c>
      <c r="J227" s="83">
        <f t="shared" si="18"/>
        <v>0</v>
      </c>
      <c r="K227" s="148"/>
      <c r="L227" s="84" t="s">
        <v>10</v>
      </c>
      <c r="M227" s="83" t="s">
        <v>10</v>
      </c>
      <c r="N227" s="83">
        <f t="shared" si="14"/>
        <v>1</v>
      </c>
      <c r="O227" s="148"/>
      <c r="P227" s="83" t="s">
        <v>315</v>
      </c>
      <c r="Q227" s="83"/>
      <c r="R227" s="83"/>
      <c r="S227" s="105"/>
      <c r="T227" s="105"/>
      <c r="U227" s="105"/>
      <c r="V227" s="105"/>
      <c r="W227" s="105"/>
    </row>
    <row r="228" spans="1:924" ht="18.75" customHeight="1" x14ac:dyDescent="0.3">
      <c r="A228" s="143"/>
      <c r="B228" s="82">
        <v>355841086366927</v>
      </c>
      <c r="C228" s="83" t="s">
        <v>291</v>
      </c>
      <c r="D228" s="83" t="s">
        <v>311</v>
      </c>
      <c r="E228" s="83" t="s">
        <v>36</v>
      </c>
      <c r="F228" s="83" t="s">
        <v>36</v>
      </c>
      <c r="G228" s="83">
        <f t="shared" si="15"/>
        <v>1</v>
      </c>
      <c r="H228" s="148"/>
      <c r="I228" s="83" t="s">
        <v>36</v>
      </c>
      <c r="J228" s="83">
        <f t="shared" si="18"/>
        <v>1</v>
      </c>
      <c r="K228" s="148"/>
      <c r="L228" s="84" t="s">
        <v>36</v>
      </c>
      <c r="M228" s="83" t="s">
        <v>36</v>
      </c>
      <c r="N228" s="83">
        <f t="shared" si="14"/>
        <v>1</v>
      </c>
      <c r="O228" s="148"/>
      <c r="P228" s="83" t="s">
        <v>316</v>
      </c>
      <c r="Q228" s="83"/>
      <c r="R228" s="83"/>
      <c r="S228" s="105"/>
      <c r="T228" s="105"/>
      <c r="U228" s="105"/>
      <c r="V228" s="105"/>
      <c r="W228" s="105"/>
    </row>
    <row r="229" spans="1:924" ht="18.75" customHeight="1" x14ac:dyDescent="0.3">
      <c r="A229" s="143"/>
      <c r="B229" s="82">
        <v>356696085375835</v>
      </c>
      <c r="C229" s="83" t="s">
        <v>291</v>
      </c>
      <c r="D229" s="83" t="s">
        <v>311</v>
      </c>
      <c r="E229" s="83" t="s">
        <v>36</v>
      </c>
      <c r="F229" s="83" t="s">
        <v>10</v>
      </c>
      <c r="G229" s="83">
        <f t="shared" si="15"/>
        <v>0</v>
      </c>
      <c r="H229" s="148"/>
      <c r="I229" s="83" t="s">
        <v>15</v>
      </c>
      <c r="J229" s="83">
        <f t="shared" si="18"/>
        <v>0</v>
      </c>
      <c r="K229" s="148"/>
      <c r="L229" s="84" t="s">
        <v>10</v>
      </c>
      <c r="M229" s="83" t="s">
        <v>36</v>
      </c>
      <c r="N229" s="83">
        <f t="shared" si="14"/>
        <v>0</v>
      </c>
      <c r="O229" s="148"/>
      <c r="P229" s="83" t="s">
        <v>317</v>
      </c>
      <c r="Q229" s="83"/>
      <c r="R229" s="83"/>
      <c r="S229" s="105"/>
      <c r="T229" s="105"/>
      <c r="U229" s="105"/>
      <c r="V229" s="105"/>
      <c r="W229" s="105"/>
    </row>
    <row r="230" spans="1:924" ht="18.75" customHeight="1" x14ac:dyDescent="0.3">
      <c r="A230" s="143"/>
      <c r="B230" s="82">
        <v>355837086018781</v>
      </c>
      <c r="C230" s="83" t="s">
        <v>291</v>
      </c>
      <c r="D230" s="83" t="s">
        <v>311</v>
      </c>
      <c r="E230" s="83" t="s">
        <v>36</v>
      </c>
      <c r="F230" s="83" t="s">
        <v>36</v>
      </c>
      <c r="G230" s="83">
        <f t="shared" si="15"/>
        <v>1</v>
      </c>
      <c r="H230" s="148"/>
      <c r="I230" s="83" t="s">
        <v>36</v>
      </c>
      <c r="J230" s="83">
        <f t="shared" si="18"/>
        <v>1</v>
      </c>
      <c r="K230" s="148"/>
      <c r="L230" s="84" t="s">
        <v>36</v>
      </c>
      <c r="M230" s="83" t="s">
        <v>36</v>
      </c>
      <c r="N230" s="83">
        <f t="shared" si="14"/>
        <v>1</v>
      </c>
      <c r="O230" s="148"/>
      <c r="P230" s="83" t="s">
        <v>318</v>
      </c>
      <c r="Q230" s="83"/>
      <c r="R230" s="83"/>
      <c r="S230" s="105"/>
      <c r="T230" s="105"/>
      <c r="U230" s="105"/>
      <c r="V230" s="105"/>
      <c r="W230" s="105"/>
    </row>
    <row r="231" spans="1:924" ht="18.75" customHeight="1" x14ac:dyDescent="0.3">
      <c r="A231" s="143"/>
      <c r="B231" s="82">
        <v>355837088761156</v>
      </c>
      <c r="C231" s="83" t="s">
        <v>291</v>
      </c>
      <c r="D231" s="83" t="s">
        <v>311</v>
      </c>
      <c r="E231" s="83" t="s">
        <v>36</v>
      </c>
      <c r="F231" s="83" t="s">
        <v>36</v>
      </c>
      <c r="G231" s="83">
        <f t="shared" si="15"/>
        <v>1</v>
      </c>
      <c r="H231" s="148"/>
      <c r="I231" s="83" t="s">
        <v>36</v>
      </c>
      <c r="J231" s="83">
        <f t="shared" si="18"/>
        <v>1</v>
      </c>
      <c r="K231" s="148"/>
      <c r="L231" s="84" t="s">
        <v>36</v>
      </c>
      <c r="M231" s="83" t="s">
        <v>36</v>
      </c>
      <c r="N231" s="83">
        <f t="shared" si="14"/>
        <v>1</v>
      </c>
      <c r="O231" s="148"/>
      <c r="P231" s="83" t="s">
        <v>319</v>
      </c>
      <c r="Q231" s="83"/>
      <c r="R231" s="83"/>
      <c r="S231" s="105"/>
      <c r="T231" s="105"/>
      <c r="U231" s="105"/>
      <c r="V231" s="105"/>
      <c r="W231" s="105"/>
    </row>
    <row r="232" spans="1:924" ht="18.75" customHeight="1" x14ac:dyDescent="0.3">
      <c r="A232" s="143"/>
      <c r="B232" s="82">
        <v>355843089960656</v>
      </c>
      <c r="C232" s="83" t="s">
        <v>291</v>
      </c>
      <c r="D232" s="83" t="s">
        <v>311</v>
      </c>
      <c r="E232" s="83" t="s">
        <v>36</v>
      </c>
      <c r="F232" s="83" t="s">
        <v>36</v>
      </c>
      <c r="G232" s="83">
        <f t="shared" si="15"/>
        <v>1</v>
      </c>
      <c r="H232" s="148"/>
      <c r="I232" s="83" t="s">
        <v>15</v>
      </c>
      <c r="J232" s="83">
        <f t="shared" si="18"/>
        <v>0</v>
      </c>
      <c r="K232" s="148"/>
      <c r="L232" s="84" t="s">
        <v>36</v>
      </c>
      <c r="M232" s="83" t="s">
        <v>36</v>
      </c>
      <c r="N232" s="83">
        <f t="shared" si="14"/>
        <v>1</v>
      </c>
      <c r="O232" s="148"/>
      <c r="P232" s="83" t="s">
        <v>320</v>
      </c>
      <c r="Q232" s="83"/>
      <c r="R232" s="83"/>
      <c r="S232" s="105"/>
      <c r="T232" s="105"/>
      <c r="U232" s="105"/>
      <c r="V232" s="105"/>
      <c r="W232" s="105"/>
    </row>
    <row r="233" spans="1:924" ht="18.75" customHeight="1" x14ac:dyDescent="0.3">
      <c r="A233" s="143"/>
      <c r="B233" s="82">
        <v>356693080766050</v>
      </c>
      <c r="C233" s="83" t="s">
        <v>291</v>
      </c>
      <c r="D233" s="83" t="s">
        <v>311</v>
      </c>
      <c r="E233" s="83" t="s">
        <v>36</v>
      </c>
      <c r="F233" s="83" t="s">
        <v>33</v>
      </c>
      <c r="G233" s="83">
        <f t="shared" si="15"/>
        <v>0</v>
      </c>
      <c r="H233" s="148"/>
      <c r="I233" s="83" t="s">
        <v>36</v>
      </c>
      <c r="J233" s="83">
        <f t="shared" si="18"/>
        <v>0</v>
      </c>
      <c r="K233" s="148"/>
      <c r="L233" s="84" t="s">
        <v>33</v>
      </c>
      <c r="M233" s="83" t="s">
        <v>36</v>
      </c>
      <c r="N233" s="83">
        <f t="shared" si="14"/>
        <v>0</v>
      </c>
      <c r="O233" s="148"/>
      <c r="P233" s="83" t="s">
        <v>157</v>
      </c>
      <c r="Q233" s="83"/>
      <c r="R233" s="83"/>
      <c r="S233" s="105"/>
      <c r="T233" s="105"/>
      <c r="U233" s="105"/>
      <c r="V233" s="105"/>
      <c r="W233" s="105"/>
    </row>
    <row r="234" spans="1:924" s="107" customFormat="1" ht="18.75" customHeight="1" x14ac:dyDescent="0.3">
      <c r="A234" s="125">
        <v>117</v>
      </c>
      <c r="B234" s="63">
        <v>355835084200062</v>
      </c>
      <c r="C234" s="92" t="s">
        <v>291</v>
      </c>
      <c r="D234" s="64" t="s">
        <v>227</v>
      </c>
      <c r="E234" s="64" t="s">
        <v>15</v>
      </c>
      <c r="F234" s="78" t="s">
        <v>15</v>
      </c>
      <c r="G234" s="92">
        <f t="shared" si="15"/>
        <v>1</v>
      </c>
      <c r="H234" s="124">
        <f>SUM(G234:G245)/COUNT(G234:G245)</f>
        <v>0.41666666666666669</v>
      </c>
      <c r="I234" s="64" t="s">
        <v>15</v>
      </c>
      <c r="J234" s="64">
        <f t="shared" ref="J234:J245" si="19">IF(F234=I234,1,0)</f>
        <v>1</v>
      </c>
      <c r="K234" s="124">
        <f>SUM(J234:J245)/COUNT(J234:J245)</f>
        <v>0.5</v>
      </c>
      <c r="L234" s="93" t="s">
        <v>15</v>
      </c>
      <c r="M234" s="88" t="s">
        <v>33</v>
      </c>
      <c r="N234" s="92">
        <f t="shared" si="14"/>
        <v>0</v>
      </c>
      <c r="O234" s="124">
        <f>SUM(N234:N245)/COUNT(N234:N245)</f>
        <v>0.58333333333333337</v>
      </c>
      <c r="P234" s="64"/>
      <c r="Q234" s="64"/>
      <c r="R234" s="64" t="s">
        <v>489</v>
      </c>
    </row>
    <row r="235" spans="1:924" s="86" customFormat="1" ht="18.75" customHeight="1" x14ac:dyDescent="0.3">
      <c r="A235" s="125"/>
      <c r="B235" s="63">
        <v>355372086680836</v>
      </c>
      <c r="C235" s="92" t="s">
        <v>291</v>
      </c>
      <c r="D235" s="64" t="s">
        <v>227</v>
      </c>
      <c r="E235" s="64" t="s">
        <v>36</v>
      </c>
      <c r="F235" s="78" t="s">
        <v>15</v>
      </c>
      <c r="G235" s="92">
        <f t="shared" si="15"/>
        <v>0</v>
      </c>
      <c r="H235" s="124"/>
      <c r="I235" s="64" t="s">
        <v>15</v>
      </c>
      <c r="J235" s="64">
        <f t="shared" si="19"/>
        <v>1</v>
      </c>
      <c r="K235" s="124"/>
      <c r="L235" s="93" t="s">
        <v>15</v>
      </c>
      <c r="M235" s="92" t="s">
        <v>15</v>
      </c>
      <c r="N235" s="92">
        <f t="shared" si="14"/>
        <v>1</v>
      </c>
      <c r="O235" s="124"/>
      <c r="P235" s="64"/>
      <c r="Q235" s="64"/>
      <c r="R235" s="64" t="s">
        <v>494</v>
      </c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  <c r="BY235" s="107"/>
      <c r="BZ235" s="107"/>
      <c r="CA235" s="107"/>
      <c r="CB235" s="107"/>
      <c r="CC235" s="107"/>
      <c r="CD235" s="107"/>
      <c r="CE235" s="107"/>
      <c r="CF235" s="107"/>
      <c r="CG235" s="107"/>
      <c r="CH235" s="107"/>
      <c r="CI235" s="107"/>
      <c r="CJ235" s="107"/>
      <c r="CK235" s="107"/>
      <c r="CL235" s="107"/>
      <c r="CM235" s="107"/>
      <c r="CN235" s="107"/>
      <c r="CO235" s="107"/>
      <c r="CP235" s="107"/>
      <c r="CQ235" s="107"/>
      <c r="CR235" s="107"/>
      <c r="CS235" s="107"/>
      <c r="CT235" s="107"/>
      <c r="CU235" s="107"/>
      <c r="CV235" s="107"/>
      <c r="CW235" s="107"/>
      <c r="CX235" s="107"/>
      <c r="CY235" s="107"/>
      <c r="CZ235" s="107"/>
      <c r="DA235" s="107"/>
      <c r="DB235" s="107"/>
      <c r="DC235" s="107"/>
      <c r="DD235" s="107"/>
      <c r="DE235" s="107"/>
      <c r="DF235" s="107"/>
      <c r="DG235" s="107"/>
      <c r="DH235" s="107"/>
      <c r="DI235" s="107"/>
      <c r="DJ235" s="107"/>
      <c r="DK235" s="107"/>
      <c r="DL235" s="107"/>
      <c r="DM235" s="107"/>
      <c r="DN235" s="107"/>
      <c r="DO235" s="107"/>
      <c r="DP235" s="107"/>
      <c r="DQ235" s="107"/>
      <c r="DR235" s="107"/>
      <c r="DS235" s="107"/>
      <c r="DT235" s="107"/>
      <c r="DU235" s="107"/>
      <c r="DV235" s="107"/>
      <c r="DW235" s="107"/>
      <c r="DX235" s="107"/>
      <c r="DY235" s="107"/>
      <c r="DZ235" s="107"/>
      <c r="EA235" s="107"/>
      <c r="EB235" s="107"/>
      <c r="EC235" s="107"/>
      <c r="ED235" s="107"/>
      <c r="EE235" s="107"/>
      <c r="EF235" s="107"/>
      <c r="EG235" s="107"/>
      <c r="EH235" s="107"/>
      <c r="EI235" s="107"/>
      <c r="EJ235" s="107"/>
      <c r="EK235" s="107"/>
      <c r="EL235" s="107"/>
      <c r="EM235" s="107"/>
      <c r="EN235" s="107"/>
      <c r="EO235" s="107"/>
      <c r="EP235" s="107"/>
      <c r="EQ235" s="107"/>
      <c r="ER235" s="107"/>
      <c r="ES235" s="107"/>
      <c r="ET235" s="107"/>
      <c r="EU235" s="107"/>
      <c r="EV235" s="107"/>
      <c r="EW235" s="107"/>
      <c r="EX235" s="107"/>
      <c r="EY235" s="107"/>
      <c r="EZ235" s="107"/>
      <c r="FA235" s="107"/>
      <c r="FB235" s="107"/>
      <c r="FC235" s="107"/>
      <c r="FD235" s="107"/>
      <c r="FE235" s="107"/>
      <c r="FF235" s="107"/>
      <c r="FG235" s="107"/>
      <c r="FH235" s="107"/>
      <c r="FI235" s="107"/>
      <c r="FJ235" s="107"/>
      <c r="FK235" s="107"/>
      <c r="FL235" s="107"/>
      <c r="FM235" s="107"/>
      <c r="FN235" s="107"/>
      <c r="FO235" s="107"/>
      <c r="FP235" s="107"/>
      <c r="FQ235" s="107"/>
      <c r="FR235" s="107"/>
      <c r="FS235" s="107"/>
      <c r="FT235" s="107"/>
      <c r="FU235" s="107"/>
      <c r="FV235" s="107"/>
      <c r="FW235" s="107"/>
      <c r="FX235" s="107"/>
      <c r="FY235" s="107"/>
      <c r="FZ235" s="107"/>
      <c r="GA235" s="107"/>
      <c r="GB235" s="107"/>
      <c r="GC235" s="107"/>
      <c r="GD235" s="107"/>
      <c r="GE235" s="107"/>
      <c r="GF235" s="107"/>
      <c r="GG235" s="107"/>
      <c r="GH235" s="107"/>
      <c r="GI235" s="107"/>
      <c r="GJ235" s="107"/>
      <c r="GK235" s="107"/>
      <c r="GL235" s="107"/>
      <c r="GM235" s="107"/>
      <c r="GN235" s="107"/>
      <c r="GO235" s="107"/>
      <c r="GP235" s="107"/>
      <c r="GQ235" s="107"/>
      <c r="GR235" s="107"/>
      <c r="GS235" s="107"/>
      <c r="GT235" s="107"/>
      <c r="GU235" s="107"/>
      <c r="GV235" s="107"/>
      <c r="GW235" s="107"/>
      <c r="GX235" s="107"/>
      <c r="GY235" s="107"/>
      <c r="GZ235" s="107"/>
      <c r="HA235" s="107"/>
      <c r="HB235" s="107"/>
      <c r="HC235" s="107"/>
      <c r="HD235" s="107"/>
      <c r="HE235" s="107"/>
      <c r="HF235" s="107"/>
      <c r="HG235" s="107"/>
      <c r="HH235" s="107"/>
      <c r="HI235" s="107"/>
      <c r="HJ235" s="107"/>
      <c r="HK235" s="107"/>
      <c r="HL235" s="107"/>
      <c r="HM235" s="107"/>
      <c r="HN235" s="107"/>
      <c r="HO235" s="107"/>
      <c r="HP235" s="107"/>
      <c r="HQ235" s="107"/>
      <c r="HR235" s="107"/>
      <c r="HS235" s="107"/>
      <c r="HT235" s="107"/>
      <c r="HU235" s="107"/>
      <c r="HV235" s="107"/>
      <c r="HW235" s="107"/>
      <c r="HX235" s="107"/>
      <c r="HY235" s="107"/>
      <c r="HZ235" s="107"/>
      <c r="IA235" s="107"/>
      <c r="IB235" s="107"/>
      <c r="IC235" s="107"/>
      <c r="ID235" s="107"/>
      <c r="IE235" s="107"/>
      <c r="IF235" s="107"/>
      <c r="IG235" s="107"/>
      <c r="IH235" s="107"/>
      <c r="II235" s="107"/>
      <c r="IJ235" s="107"/>
      <c r="IK235" s="107"/>
      <c r="IL235" s="107"/>
      <c r="IM235" s="107"/>
      <c r="IN235" s="107"/>
      <c r="IO235" s="107"/>
      <c r="IP235" s="107"/>
      <c r="IQ235" s="107"/>
      <c r="IR235" s="107"/>
      <c r="IS235" s="107"/>
      <c r="IT235" s="107"/>
      <c r="IU235" s="107"/>
      <c r="IV235" s="107"/>
      <c r="IW235" s="107"/>
      <c r="IX235" s="107"/>
      <c r="IY235" s="107"/>
      <c r="IZ235" s="107"/>
      <c r="JA235" s="107"/>
      <c r="JB235" s="107"/>
      <c r="JC235" s="107"/>
      <c r="JD235" s="107"/>
      <c r="JE235" s="107"/>
      <c r="JF235" s="107"/>
      <c r="JG235" s="107"/>
      <c r="JH235" s="107"/>
      <c r="JI235" s="107"/>
      <c r="JJ235" s="107"/>
      <c r="JK235" s="107"/>
      <c r="JL235" s="107"/>
      <c r="JM235" s="107"/>
      <c r="JN235" s="107"/>
      <c r="JO235" s="107"/>
      <c r="JP235" s="107"/>
      <c r="JQ235" s="107"/>
      <c r="JR235" s="107"/>
      <c r="JS235" s="107"/>
      <c r="JT235" s="107"/>
      <c r="JU235" s="107"/>
      <c r="JV235" s="107"/>
      <c r="JW235" s="107"/>
      <c r="JX235" s="107"/>
      <c r="JY235" s="107"/>
      <c r="JZ235" s="107"/>
      <c r="KA235" s="107"/>
      <c r="KB235" s="107"/>
      <c r="KC235" s="107"/>
      <c r="KD235" s="107"/>
      <c r="KE235" s="107"/>
      <c r="KF235" s="107"/>
      <c r="KG235" s="107"/>
      <c r="KH235" s="107"/>
      <c r="KI235" s="107"/>
      <c r="KJ235" s="107"/>
      <c r="KK235" s="107"/>
      <c r="KL235" s="107"/>
      <c r="KM235" s="107"/>
      <c r="KN235" s="107"/>
      <c r="KO235" s="107"/>
      <c r="KP235" s="107"/>
      <c r="KQ235" s="107"/>
      <c r="KR235" s="107"/>
      <c r="KS235" s="107"/>
      <c r="KT235" s="107"/>
      <c r="KU235" s="107"/>
      <c r="KV235" s="107"/>
      <c r="KW235" s="107"/>
      <c r="KX235" s="107"/>
      <c r="KY235" s="107"/>
      <c r="KZ235" s="107"/>
      <c r="LA235" s="107"/>
      <c r="LB235" s="107"/>
      <c r="LC235" s="107"/>
      <c r="LD235" s="107"/>
      <c r="LE235" s="107"/>
      <c r="LF235" s="107"/>
      <c r="LG235" s="107"/>
      <c r="LH235" s="107"/>
      <c r="LI235" s="107"/>
      <c r="LJ235" s="107"/>
      <c r="LK235" s="107"/>
      <c r="LL235" s="107"/>
      <c r="LM235" s="107"/>
      <c r="LN235" s="107"/>
      <c r="LO235" s="107"/>
      <c r="LP235" s="107"/>
      <c r="LQ235" s="107"/>
      <c r="LR235" s="107"/>
      <c r="LS235" s="107"/>
      <c r="LT235" s="107"/>
      <c r="LU235" s="107"/>
      <c r="LV235" s="107"/>
      <c r="LW235" s="107"/>
      <c r="LX235" s="107"/>
      <c r="LY235" s="107"/>
      <c r="LZ235" s="107"/>
      <c r="MA235" s="107"/>
      <c r="MB235" s="107"/>
      <c r="MC235" s="107"/>
      <c r="MD235" s="107"/>
      <c r="ME235" s="107"/>
      <c r="MF235" s="107"/>
      <c r="MG235" s="107"/>
      <c r="MH235" s="107"/>
      <c r="MI235" s="107"/>
      <c r="MJ235" s="107"/>
      <c r="MK235" s="107"/>
      <c r="ML235" s="107"/>
      <c r="MM235" s="107"/>
      <c r="MN235" s="107"/>
      <c r="MO235" s="107"/>
      <c r="MP235" s="107"/>
      <c r="MQ235" s="107"/>
      <c r="MR235" s="107"/>
      <c r="MS235" s="107"/>
      <c r="MT235" s="107"/>
      <c r="MU235" s="107"/>
      <c r="MV235" s="107"/>
      <c r="MW235" s="107"/>
      <c r="MX235" s="107"/>
      <c r="MY235" s="107"/>
      <c r="MZ235" s="107"/>
      <c r="NA235" s="107"/>
      <c r="NB235" s="107"/>
      <c r="NC235" s="107"/>
      <c r="ND235" s="107"/>
      <c r="NE235" s="107"/>
      <c r="NF235" s="107"/>
      <c r="NG235" s="107"/>
      <c r="NH235" s="107"/>
      <c r="NI235" s="107"/>
      <c r="NJ235" s="107"/>
      <c r="NK235" s="107"/>
      <c r="NL235" s="107"/>
      <c r="NM235" s="107"/>
      <c r="NN235" s="107"/>
      <c r="NO235" s="107"/>
      <c r="NP235" s="107"/>
      <c r="NQ235" s="107"/>
      <c r="NR235" s="107"/>
      <c r="NS235" s="107"/>
      <c r="NT235" s="107"/>
      <c r="NU235" s="107"/>
      <c r="NV235" s="107"/>
      <c r="NW235" s="107"/>
      <c r="NX235" s="107"/>
      <c r="NY235" s="107"/>
      <c r="NZ235" s="107"/>
      <c r="OA235" s="107"/>
      <c r="OB235" s="107"/>
      <c r="OC235" s="107"/>
      <c r="OD235" s="107"/>
      <c r="OE235" s="107"/>
      <c r="OF235" s="107"/>
      <c r="OG235" s="107"/>
      <c r="OH235" s="107"/>
      <c r="OI235" s="107"/>
      <c r="OJ235" s="107"/>
      <c r="OK235" s="107"/>
      <c r="OL235" s="107"/>
      <c r="OM235" s="107"/>
      <c r="ON235" s="107"/>
      <c r="OO235" s="107"/>
      <c r="OP235" s="107"/>
      <c r="OQ235" s="107"/>
      <c r="OR235" s="107"/>
      <c r="OS235" s="107"/>
      <c r="OT235" s="107"/>
      <c r="OU235" s="107"/>
      <c r="OV235" s="107"/>
      <c r="OW235" s="107"/>
      <c r="OX235" s="107"/>
      <c r="OY235" s="107"/>
      <c r="OZ235" s="107"/>
      <c r="PA235" s="107"/>
      <c r="PB235" s="107"/>
      <c r="PC235" s="107"/>
      <c r="PD235" s="107"/>
      <c r="PE235" s="107"/>
      <c r="PF235" s="107"/>
      <c r="PG235" s="107"/>
      <c r="PH235" s="107"/>
      <c r="PI235" s="107"/>
      <c r="PJ235" s="107"/>
      <c r="PK235" s="107"/>
      <c r="PL235" s="107"/>
      <c r="PM235" s="107"/>
      <c r="PN235" s="107"/>
      <c r="PO235" s="107"/>
      <c r="PP235" s="107"/>
      <c r="PQ235" s="107"/>
      <c r="PR235" s="107"/>
      <c r="PS235" s="107"/>
      <c r="PT235" s="107"/>
      <c r="PU235" s="107"/>
      <c r="PV235" s="107"/>
      <c r="PW235" s="107"/>
      <c r="PX235" s="107"/>
      <c r="PY235" s="107"/>
      <c r="PZ235" s="107"/>
      <c r="QA235" s="107"/>
      <c r="QB235" s="107"/>
      <c r="QC235" s="107"/>
      <c r="QD235" s="107"/>
      <c r="QE235" s="107"/>
      <c r="QF235" s="107"/>
      <c r="QG235" s="107"/>
      <c r="QH235" s="107"/>
      <c r="QI235" s="107"/>
      <c r="QJ235" s="107"/>
      <c r="QK235" s="107"/>
      <c r="QL235" s="107"/>
      <c r="QM235" s="107"/>
      <c r="QN235" s="107"/>
      <c r="QO235" s="107"/>
      <c r="QP235" s="107"/>
      <c r="QQ235" s="107"/>
      <c r="QR235" s="107"/>
      <c r="QS235" s="107"/>
      <c r="QT235" s="107"/>
      <c r="QU235" s="107"/>
      <c r="QV235" s="107"/>
      <c r="QW235" s="107"/>
      <c r="QX235" s="107"/>
      <c r="QY235" s="107"/>
      <c r="QZ235" s="107"/>
      <c r="RA235" s="107"/>
      <c r="RB235" s="107"/>
      <c r="RC235" s="107"/>
      <c r="RD235" s="107"/>
      <c r="RE235" s="107"/>
      <c r="RF235" s="107"/>
      <c r="RG235" s="107"/>
      <c r="RH235" s="107"/>
      <c r="RI235" s="107"/>
      <c r="RJ235" s="107"/>
      <c r="RK235" s="107"/>
      <c r="RL235" s="107"/>
      <c r="RM235" s="107"/>
      <c r="RN235" s="107"/>
      <c r="RO235" s="107"/>
      <c r="RP235" s="107"/>
      <c r="RQ235" s="107"/>
      <c r="RR235" s="107"/>
      <c r="RS235" s="107"/>
      <c r="RT235" s="107"/>
      <c r="RU235" s="107"/>
      <c r="RV235" s="107"/>
      <c r="RW235" s="107"/>
      <c r="RX235" s="107"/>
      <c r="RY235" s="107"/>
      <c r="RZ235" s="107"/>
      <c r="SA235" s="107"/>
      <c r="SB235" s="107"/>
      <c r="SC235" s="107"/>
      <c r="SD235" s="107"/>
      <c r="SE235" s="107"/>
      <c r="SF235" s="107"/>
      <c r="SG235" s="107"/>
      <c r="SH235" s="107"/>
      <c r="SI235" s="107"/>
      <c r="SJ235" s="107"/>
      <c r="SK235" s="107"/>
      <c r="SL235" s="107"/>
      <c r="SM235" s="107"/>
      <c r="SN235" s="107"/>
      <c r="SO235" s="107"/>
      <c r="SP235" s="107"/>
      <c r="SQ235" s="107"/>
      <c r="SR235" s="107"/>
      <c r="SS235" s="107"/>
      <c r="ST235" s="107"/>
      <c r="SU235" s="107"/>
      <c r="SV235" s="107"/>
      <c r="SW235" s="107"/>
      <c r="SX235" s="107"/>
      <c r="SY235" s="107"/>
      <c r="SZ235" s="107"/>
      <c r="TA235" s="107"/>
      <c r="TB235" s="107"/>
      <c r="TC235" s="107"/>
      <c r="TD235" s="107"/>
      <c r="TE235" s="107"/>
      <c r="TF235" s="107"/>
      <c r="TG235" s="107"/>
      <c r="TH235" s="107"/>
      <c r="TI235" s="107"/>
      <c r="TJ235" s="107"/>
      <c r="TK235" s="107"/>
      <c r="TL235" s="107"/>
      <c r="TM235" s="107"/>
      <c r="TN235" s="107"/>
      <c r="TO235" s="107"/>
      <c r="TP235" s="107"/>
      <c r="TQ235" s="107"/>
      <c r="TR235" s="107"/>
      <c r="TS235" s="107"/>
      <c r="TT235" s="107"/>
      <c r="TU235" s="107"/>
      <c r="TV235" s="107"/>
      <c r="TW235" s="107"/>
      <c r="TX235" s="107"/>
      <c r="TY235" s="107"/>
      <c r="TZ235" s="107"/>
      <c r="UA235" s="107"/>
      <c r="UB235" s="107"/>
      <c r="UC235" s="107"/>
      <c r="UD235" s="107"/>
      <c r="UE235" s="107"/>
      <c r="UF235" s="107"/>
      <c r="UG235" s="107"/>
      <c r="UH235" s="107"/>
      <c r="UI235" s="107"/>
      <c r="UJ235" s="107"/>
      <c r="UK235" s="107"/>
      <c r="UL235" s="107"/>
      <c r="UM235" s="107"/>
      <c r="UN235" s="107"/>
      <c r="UO235" s="107"/>
      <c r="UP235" s="107"/>
      <c r="UQ235" s="107"/>
      <c r="UR235" s="107"/>
      <c r="US235" s="107"/>
      <c r="UT235" s="107"/>
      <c r="UU235" s="107"/>
      <c r="UV235" s="107"/>
      <c r="UW235" s="107"/>
      <c r="UX235" s="107"/>
      <c r="UY235" s="107"/>
      <c r="UZ235" s="107"/>
      <c r="VA235" s="107"/>
      <c r="VB235" s="107"/>
      <c r="VC235" s="107"/>
      <c r="VD235" s="107"/>
      <c r="VE235" s="107"/>
      <c r="VF235" s="107"/>
      <c r="VG235" s="107"/>
      <c r="VH235" s="107"/>
      <c r="VI235" s="107"/>
      <c r="VJ235" s="107"/>
      <c r="VK235" s="107"/>
      <c r="VL235" s="107"/>
      <c r="VM235" s="107"/>
      <c r="VN235" s="107"/>
      <c r="VO235" s="107"/>
      <c r="VP235" s="107"/>
      <c r="VQ235" s="107"/>
      <c r="VR235" s="107"/>
      <c r="VS235" s="107"/>
      <c r="VT235" s="107"/>
      <c r="VU235" s="107"/>
      <c r="VV235" s="107"/>
      <c r="VW235" s="107"/>
      <c r="VX235" s="107"/>
      <c r="VY235" s="107"/>
      <c r="VZ235" s="107"/>
      <c r="WA235" s="107"/>
      <c r="WB235" s="107"/>
      <c r="WC235" s="107"/>
      <c r="WD235" s="107"/>
      <c r="WE235" s="107"/>
      <c r="WF235" s="107"/>
      <c r="WG235" s="107"/>
      <c r="WH235" s="107"/>
      <c r="WI235" s="107"/>
      <c r="WJ235" s="107"/>
      <c r="WK235" s="107"/>
      <c r="WL235" s="107"/>
      <c r="WM235" s="107"/>
      <c r="WN235" s="107"/>
      <c r="WO235" s="107"/>
      <c r="WP235" s="107"/>
      <c r="WQ235" s="107"/>
      <c r="WR235" s="107"/>
      <c r="WS235" s="107"/>
      <c r="WT235" s="107"/>
      <c r="WU235" s="107"/>
      <c r="WV235" s="107"/>
      <c r="WW235" s="107"/>
      <c r="WX235" s="107"/>
      <c r="WY235" s="107"/>
      <c r="WZ235" s="107"/>
      <c r="XA235" s="107"/>
      <c r="XB235" s="107"/>
      <c r="XC235" s="107"/>
      <c r="XD235" s="107"/>
      <c r="XE235" s="107"/>
      <c r="XF235" s="107"/>
      <c r="XG235" s="107"/>
      <c r="XH235" s="107"/>
      <c r="XI235" s="107"/>
      <c r="XJ235" s="107"/>
      <c r="XK235" s="107"/>
      <c r="XL235" s="107"/>
      <c r="XM235" s="107"/>
      <c r="XN235" s="107"/>
      <c r="XO235" s="107"/>
      <c r="XP235" s="107"/>
      <c r="XQ235" s="107"/>
      <c r="XR235" s="107"/>
      <c r="XS235" s="107"/>
      <c r="XT235" s="107"/>
      <c r="XU235" s="107"/>
      <c r="XV235" s="107"/>
      <c r="XW235" s="107"/>
      <c r="XX235" s="107"/>
      <c r="XY235" s="107"/>
      <c r="XZ235" s="107"/>
      <c r="YA235" s="107"/>
      <c r="YB235" s="107"/>
      <c r="YC235" s="107"/>
      <c r="YD235" s="107"/>
      <c r="YE235" s="107"/>
      <c r="YF235" s="107"/>
      <c r="YG235" s="107"/>
      <c r="YH235" s="107"/>
      <c r="YI235" s="107"/>
      <c r="YJ235" s="107"/>
      <c r="YK235" s="107"/>
      <c r="YL235" s="107"/>
      <c r="YM235" s="107"/>
      <c r="YN235" s="107"/>
      <c r="YO235" s="107"/>
      <c r="YP235" s="107"/>
      <c r="YQ235" s="107"/>
      <c r="YR235" s="107"/>
      <c r="YS235" s="107"/>
      <c r="YT235" s="107"/>
      <c r="YU235" s="107"/>
      <c r="YV235" s="107"/>
      <c r="YW235" s="107"/>
      <c r="YX235" s="107"/>
      <c r="YY235" s="107"/>
      <c r="YZ235" s="107"/>
      <c r="ZA235" s="107"/>
      <c r="ZB235" s="107"/>
      <c r="ZC235" s="107"/>
      <c r="ZD235" s="107"/>
      <c r="ZE235" s="107"/>
      <c r="ZF235" s="107"/>
      <c r="ZG235" s="107"/>
      <c r="ZH235" s="107"/>
      <c r="ZI235" s="107"/>
      <c r="ZJ235" s="107"/>
      <c r="ZK235" s="107"/>
      <c r="ZL235" s="107"/>
      <c r="ZM235" s="107"/>
      <c r="ZN235" s="107"/>
      <c r="ZO235" s="107"/>
      <c r="ZP235" s="107"/>
      <c r="ZQ235" s="107"/>
      <c r="ZR235" s="107"/>
      <c r="ZS235" s="107"/>
      <c r="ZT235" s="107"/>
      <c r="ZU235" s="107"/>
      <c r="ZV235" s="107"/>
      <c r="ZW235" s="107"/>
      <c r="ZX235" s="107"/>
      <c r="ZY235" s="107"/>
      <c r="ZZ235" s="107"/>
      <c r="AAA235" s="107"/>
      <c r="AAB235" s="107"/>
      <c r="AAC235" s="107"/>
      <c r="AAD235" s="107"/>
      <c r="AAE235" s="107"/>
      <c r="AAF235" s="107"/>
      <c r="AAG235" s="107"/>
      <c r="AAH235" s="107"/>
      <c r="AAI235" s="107"/>
      <c r="AAJ235" s="107"/>
      <c r="AAK235" s="107"/>
      <c r="AAL235" s="107"/>
      <c r="AAM235" s="107"/>
      <c r="AAN235" s="107"/>
      <c r="AAO235" s="107"/>
      <c r="AAP235" s="107"/>
      <c r="AAQ235" s="107"/>
      <c r="AAR235" s="107"/>
      <c r="AAS235" s="107"/>
      <c r="AAT235" s="107"/>
      <c r="AAU235" s="107"/>
      <c r="AAV235" s="107"/>
      <c r="AAW235" s="107"/>
      <c r="AAX235" s="107"/>
      <c r="AAY235" s="107"/>
      <c r="AAZ235" s="107"/>
      <c r="ABA235" s="107"/>
      <c r="ABB235" s="107"/>
      <c r="ABC235" s="107"/>
      <c r="ABD235" s="107"/>
      <c r="ABE235" s="107"/>
      <c r="ABF235" s="107"/>
      <c r="ABG235" s="107"/>
      <c r="ABH235" s="107"/>
      <c r="ABI235" s="107"/>
      <c r="ABJ235" s="107"/>
      <c r="ABK235" s="107"/>
      <c r="ABL235" s="107"/>
      <c r="ABM235" s="107"/>
      <c r="ABN235" s="107"/>
      <c r="ABO235" s="107"/>
      <c r="ABP235" s="107"/>
      <c r="ABQ235" s="107"/>
      <c r="ABR235" s="107"/>
      <c r="ABS235" s="107"/>
      <c r="ABT235" s="107"/>
      <c r="ABU235" s="107"/>
      <c r="ABV235" s="107"/>
      <c r="ABW235" s="107"/>
      <c r="ABX235" s="107"/>
      <c r="ABY235" s="107"/>
      <c r="ABZ235" s="107"/>
      <c r="ACA235" s="107"/>
      <c r="ACB235" s="107"/>
      <c r="ACC235" s="107"/>
      <c r="ACD235" s="107"/>
      <c r="ACE235" s="107"/>
      <c r="ACF235" s="107"/>
      <c r="ACG235" s="107"/>
      <c r="ACH235" s="107"/>
      <c r="ACI235" s="107"/>
      <c r="ACJ235" s="107"/>
      <c r="ACK235" s="107"/>
      <c r="ACL235" s="107"/>
      <c r="ACM235" s="107"/>
      <c r="ACN235" s="107"/>
      <c r="ACO235" s="107"/>
      <c r="ACP235" s="107"/>
      <c r="ACQ235" s="107"/>
      <c r="ACR235" s="107"/>
      <c r="ACS235" s="107"/>
      <c r="ACT235" s="107"/>
      <c r="ACU235" s="107"/>
      <c r="ACV235" s="107"/>
      <c r="ACW235" s="107"/>
      <c r="ACX235" s="107"/>
      <c r="ACY235" s="107"/>
      <c r="ACZ235" s="107"/>
      <c r="ADA235" s="107"/>
      <c r="ADB235" s="107"/>
      <c r="ADC235" s="107"/>
      <c r="ADD235" s="107"/>
      <c r="ADE235" s="107"/>
      <c r="ADF235" s="107"/>
      <c r="ADG235" s="107"/>
      <c r="ADH235" s="107"/>
      <c r="ADI235" s="107"/>
      <c r="ADJ235" s="107"/>
      <c r="ADK235" s="107"/>
      <c r="ADL235" s="107"/>
      <c r="ADM235" s="107"/>
      <c r="ADN235" s="107"/>
      <c r="ADO235" s="107"/>
      <c r="ADP235" s="107"/>
      <c r="ADQ235" s="107"/>
      <c r="ADR235" s="107"/>
      <c r="ADS235" s="107"/>
      <c r="ADT235" s="107"/>
      <c r="ADU235" s="107"/>
      <c r="ADV235" s="107"/>
      <c r="ADW235" s="107"/>
      <c r="ADX235" s="107"/>
      <c r="ADY235" s="107"/>
      <c r="ADZ235" s="107"/>
      <c r="AEA235" s="107"/>
      <c r="AEB235" s="107"/>
      <c r="AEC235" s="107"/>
      <c r="AED235" s="107"/>
      <c r="AEE235" s="107"/>
      <c r="AEF235" s="107"/>
      <c r="AEG235" s="107"/>
      <c r="AEH235" s="107"/>
      <c r="AEI235" s="107"/>
      <c r="AEJ235" s="107"/>
      <c r="AEK235" s="107"/>
      <c r="AEL235" s="107"/>
      <c r="AEM235" s="107"/>
      <c r="AEN235" s="107"/>
      <c r="AEO235" s="107"/>
      <c r="AEP235" s="107"/>
      <c r="AEQ235" s="107"/>
      <c r="AER235" s="107"/>
      <c r="AES235" s="107"/>
      <c r="AET235" s="107"/>
      <c r="AEU235" s="107"/>
      <c r="AEV235" s="107"/>
      <c r="AEW235" s="107"/>
      <c r="AEX235" s="107"/>
      <c r="AEY235" s="107"/>
      <c r="AEZ235" s="107"/>
      <c r="AFA235" s="107"/>
      <c r="AFB235" s="107"/>
      <c r="AFC235" s="107"/>
      <c r="AFD235" s="107"/>
      <c r="AFE235" s="107"/>
      <c r="AFF235" s="107"/>
      <c r="AFG235" s="107"/>
      <c r="AFH235" s="107"/>
      <c r="AFI235" s="107"/>
      <c r="AFJ235" s="107"/>
      <c r="AFK235" s="107"/>
      <c r="AFL235" s="107"/>
      <c r="AFM235" s="107"/>
      <c r="AFN235" s="107"/>
      <c r="AFO235" s="107"/>
      <c r="AFP235" s="107"/>
      <c r="AFQ235" s="107"/>
      <c r="AFR235" s="107"/>
      <c r="AFS235" s="107"/>
      <c r="AFT235" s="107"/>
      <c r="AFU235" s="107"/>
      <c r="AFV235" s="107"/>
      <c r="AFW235" s="107"/>
      <c r="AFX235" s="107"/>
      <c r="AFY235" s="107"/>
      <c r="AFZ235" s="107"/>
      <c r="AGA235" s="107"/>
      <c r="AGB235" s="107"/>
      <c r="AGC235" s="107"/>
      <c r="AGD235" s="107"/>
      <c r="AGE235" s="107"/>
      <c r="AGF235" s="107"/>
      <c r="AGG235" s="107"/>
      <c r="AGH235" s="107"/>
      <c r="AGI235" s="107"/>
      <c r="AGJ235" s="107"/>
      <c r="AGK235" s="107"/>
      <c r="AGL235" s="107"/>
      <c r="AGM235" s="107"/>
      <c r="AGN235" s="107"/>
      <c r="AGO235" s="107"/>
      <c r="AGP235" s="107"/>
      <c r="AGQ235" s="107"/>
      <c r="AGR235" s="107"/>
      <c r="AGS235" s="107"/>
      <c r="AGT235" s="107"/>
      <c r="AGU235" s="107"/>
      <c r="AGV235" s="107"/>
      <c r="AGW235" s="107"/>
      <c r="AGX235" s="107"/>
      <c r="AGY235" s="107"/>
      <c r="AGZ235" s="107"/>
      <c r="AHA235" s="107"/>
      <c r="AHB235" s="107"/>
      <c r="AHC235" s="107"/>
      <c r="AHD235" s="107"/>
      <c r="AHE235" s="107"/>
      <c r="AHF235" s="107"/>
      <c r="AHG235" s="107"/>
      <c r="AHH235" s="107"/>
      <c r="AHI235" s="107"/>
      <c r="AHJ235" s="107"/>
      <c r="AHK235" s="107"/>
      <c r="AHL235" s="107"/>
      <c r="AHM235" s="107"/>
      <c r="AHN235" s="107"/>
      <c r="AHO235" s="107"/>
      <c r="AHP235" s="107"/>
      <c r="AHQ235" s="107"/>
      <c r="AHR235" s="107"/>
      <c r="AHS235" s="107"/>
      <c r="AHT235" s="107"/>
      <c r="AHU235" s="107"/>
      <c r="AHV235" s="107"/>
      <c r="AHW235" s="107"/>
      <c r="AHX235" s="107"/>
      <c r="AHY235" s="107"/>
      <c r="AHZ235" s="107"/>
      <c r="AIA235" s="107"/>
      <c r="AIB235" s="107"/>
      <c r="AIC235" s="107"/>
      <c r="AID235" s="107"/>
      <c r="AIE235" s="107"/>
      <c r="AIF235" s="107"/>
      <c r="AIG235" s="107"/>
      <c r="AIH235" s="107"/>
      <c r="AII235" s="107"/>
      <c r="AIJ235" s="107"/>
      <c r="AIK235" s="107"/>
      <c r="AIL235" s="107"/>
      <c r="AIM235" s="107"/>
      <c r="AIN235" s="107"/>
    </row>
    <row r="236" spans="1:924" s="86" customFormat="1" ht="18.75" customHeight="1" x14ac:dyDescent="0.3">
      <c r="A236" s="125"/>
      <c r="B236" s="63">
        <v>359174078783776</v>
      </c>
      <c r="C236" s="92" t="s">
        <v>291</v>
      </c>
      <c r="D236" s="64" t="s">
        <v>227</v>
      </c>
      <c r="E236" s="64" t="s">
        <v>10</v>
      </c>
      <c r="F236" s="78" t="s">
        <v>36</v>
      </c>
      <c r="G236" s="92">
        <f t="shared" si="15"/>
        <v>0</v>
      </c>
      <c r="H236" s="124"/>
      <c r="I236" s="64" t="s">
        <v>15</v>
      </c>
      <c r="J236" s="64">
        <f t="shared" si="19"/>
        <v>0</v>
      </c>
      <c r="K236" s="124"/>
      <c r="L236" s="93" t="s">
        <v>36</v>
      </c>
      <c r="M236" s="92" t="s">
        <v>33</v>
      </c>
      <c r="N236" s="92">
        <f t="shared" si="14"/>
        <v>0</v>
      </c>
      <c r="O236" s="124"/>
      <c r="P236" s="64"/>
      <c r="Q236" s="64"/>
      <c r="R236" s="64" t="s">
        <v>301</v>
      </c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  <c r="DH236" s="107"/>
      <c r="DI236" s="107"/>
      <c r="DJ236" s="107"/>
      <c r="DK236" s="107"/>
      <c r="DL236" s="107"/>
      <c r="DM236" s="107"/>
      <c r="DN236" s="107"/>
      <c r="DO236" s="107"/>
      <c r="DP236" s="107"/>
      <c r="DQ236" s="107"/>
      <c r="DR236" s="107"/>
      <c r="DS236" s="107"/>
      <c r="DT236" s="107"/>
      <c r="DU236" s="107"/>
      <c r="DV236" s="107"/>
      <c r="DW236" s="107"/>
      <c r="DX236" s="107"/>
      <c r="DY236" s="107"/>
      <c r="DZ236" s="107"/>
      <c r="EA236" s="107"/>
      <c r="EB236" s="107"/>
      <c r="EC236" s="107"/>
      <c r="ED236" s="107"/>
      <c r="EE236" s="107"/>
      <c r="EF236" s="107"/>
      <c r="EG236" s="107"/>
      <c r="EH236" s="107"/>
      <c r="EI236" s="107"/>
      <c r="EJ236" s="107"/>
      <c r="EK236" s="107"/>
      <c r="EL236" s="107"/>
      <c r="EM236" s="107"/>
      <c r="EN236" s="107"/>
      <c r="EO236" s="107"/>
      <c r="EP236" s="107"/>
      <c r="EQ236" s="107"/>
      <c r="ER236" s="107"/>
      <c r="ES236" s="107"/>
      <c r="ET236" s="107"/>
      <c r="EU236" s="107"/>
      <c r="EV236" s="107"/>
      <c r="EW236" s="107"/>
      <c r="EX236" s="107"/>
      <c r="EY236" s="107"/>
      <c r="EZ236" s="107"/>
      <c r="FA236" s="107"/>
      <c r="FB236" s="107"/>
      <c r="FC236" s="107"/>
      <c r="FD236" s="107"/>
      <c r="FE236" s="107"/>
      <c r="FF236" s="107"/>
      <c r="FG236" s="107"/>
      <c r="FH236" s="107"/>
      <c r="FI236" s="107"/>
      <c r="FJ236" s="107"/>
      <c r="FK236" s="107"/>
      <c r="FL236" s="107"/>
      <c r="FM236" s="107"/>
      <c r="FN236" s="107"/>
      <c r="FO236" s="107"/>
      <c r="FP236" s="107"/>
      <c r="FQ236" s="107"/>
      <c r="FR236" s="107"/>
      <c r="FS236" s="107"/>
      <c r="FT236" s="107"/>
      <c r="FU236" s="107"/>
      <c r="FV236" s="107"/>
      <c r="FW236" s="107"/>
      <c r="FX236" s="107"/>
      <c r="FY236" s="107"/>
      <c r="FZ236" s="107"/>
      <c r="GA236" s="107"/>
      <c r="GB236" s="107"/>
      <c r="GC236" s="107"/>
      <c r="GD236" s="107"/>
      <c r="GE236" s="107"/>
      <c r="GF236" s="107"/>
      <c r="GG236" s="107"/>
      <c r="GH236" s="107"/>
      <c r="GI236" s="107"/>
      <c r="GJ236" s="107"/>
      <c r="GK236" s="107"/>
      <c r="GL236" s="107"/>
      <c r="GM236" s="107"/>
      <c r="GN236" s="107"/>
      <c r="GO236" s="107"/>
      <c r="GP236" s="107"/>
      <c r="GQ236" s="107"/>
      <c r="GR236" s="107"/>
      <c r="GS236" s="107"/>
      <c r="GT236" s="107"/>
      <c r="GU236" s="107"/>
      <c r="GV236" s="107"/>
      <c r="GW236" s="107"/>
      <c r="GX236" s="107"/>
      <c r="GY236" s="107"/>
      <c r="GZ236" s="107"/>
      <c r="HA236" s="107"/>
      <c r="HB236" s="107"/>
      <c r="HC236" s="107"/>
      <c r="HD236" s="107"/>
      <c r="HE236" s="107"/>
      <c r="HF236" s="107"/>
      <c r="HG236" s="107"/>
      <c r="HH236" s="107"/>
      <c r="HI236" s="107"/>
      <c r="HJ236" s="107"/>
      <c r="HK236" s="107"/>
      <c r="HL236" s="107"/>
      <c r="HM236" s="107"/>
      <c r="HN236" s="107"/>
      <c r="HO236" s="107"/>
      <c r="HP236" s="107"/>
      <c r="HQ236" s="107"/>
      <c r="HR236" s="107"/>
      <c r="HS236" s="107"/>
      <c r="HT236" s="107"/>
      <c r="HU236" s="107"/>
      <c r="HV236" s="107"/>
      <c r="HW236" s="107"/>
      <c r="HX236" s="107"/>
      <c r="HY236" s="107"/>
      <c r="HZ236" s="107"/>
      <c r="IA236" s="107"/>
      <c r="IB236" s="107"/>
      <c r="IC236" s="107"/>
      <c r="ID236" s="107"/>
      <c r="IE236" s="107"/>
      <c r="IF236" s="107"/>
      <c r="IG236" s="107"/>
      <c r="IH236" s="107"/>
      <c r="II236" s="107"/>
      <c r="IJ236" s="107"/>
      <c r="IK236" s="107"/>
      <c r="IL236" s="107"/>
      <c r="IM236" s="107"/>
      <c r="IN236" s="107"/>
      <c r="IO236" s="107"/>
      <c r="IP236" s="107"/>
      <c r="IQ236" s="107"/>
      <c r="IR236" s="107"/>
      <c r="IS236" s="107"/>
      <c r="IT236" s="107"/>
      <c r="IU236" s="107"/>
      <c r="IV236" s="107"/>
      <c r="IW236" s="107"/>
      <c r="IX236" s="107"/>
      <c r="IY236" s="107"/>
      <c r="IZ236" s="107"/>
      <c r="JA236" s="107"/>
      <c r="JB236" s="107"/>
      <c r="JC236" s="107"/>
      <c r="JD236" s="107"/>
      <c r="JE236" s="107"/>
      <c r="JF236" s="107"/>
      <c r="JG236" s="107"/>
      <c r="JH236" s="107"/>
      <c r="JI236" s="107"/>
      <c r="JJ236" s="107"/>
      <c r="JK236" s="107"/>
      <c r="JL236" s="107"/>
      <c r="JM236" s="107"/>
      <c r="JN236" s="107"/>
      <c r="JO236" s="107"/>
      <c r="JP236" s="107"/>
      <c r="JQ236" s="107"/>
      <c r="JR236" s="107"/>
      <c r="JS236" s="107"/>
      <c r="JT236" s="107"/>
      <c r="JU236" s="107"/>
      <c r="JV236" s="107"/>
      <c r="JW236" s="107"/>
      <c r="JX236" s="107"/>
      <c r="JY236" s="107"/>
      <c r="JZ236" s="107"/>
      <c r="KA236" s="107"/>
      <c r="KB236" s="107"/>
      <c r="KC236" s="107"/>
      <c r="KD236" s="107"/>
      <c r="KE236" s="107"/>
      <c r="KF236" s="107"/>
      <c r="KG236" s="107"/>
      <c r="KH236" s="107"/>
      <c r="KI236" s="107"/>
      <c r="KJ236" s="107"/>
      <c r="KK236" s="107"/>
      <c r="KL236" s="107"/>
      <c r="KM236" s="107"/>
      <c r="KN236" s="107"/>
      <c r="KO236" s="107"/>
      <c r="KP236" s="107"/>
      <c r="KQ236" s="107"/>
      <c r="KR236" s="107"/>
      <c r="KS236" s="107"/>
      <c r="KT236" s="107"/>
      <c r="KU236" s="107"/>
      <c r="KV236" s="107"/>
      <c r="KW236" s="107"/>
      <c r="KX236" s="107"/>
      <c r="KY236" s="107"/>
      <c r="KZ236" s="107"/>
      <c r="LA236" s="107"/>
      <c r="LB236" s="107"/>
      <c r="LC236" s="107"/>
      <c r="LD236" s="107"/>
      <c r="LE236" s="107"/>
      <c r="LF236" s="107"/>
      <c r="LG236" s="107"/>
      <c r="LH236" s="107"/>
      <c r="LI236" s="107"/>
      <c r="LJ236" s="107"/>
      <c r="LK236" s="107"/>
      <c r="LL236" s="107"/>
      <c r="LM236" s="107"/>
      <c r="LN236" s="107"/>
      <c r="LO236" s="107"/>
      <c r="LP236" s="107"/>
      <c r="LQ236" s="107"/>
      <c r="LR236" s="107"/>
      <c r="LS236" s="107"/>
      <c r="LT236" s="107"/>
      <c r="LU236" s="107"/>
      <c r="LV236" s="107"/>
      <c r="LW236" s="107"/>
      <c r="LX236" s="107"/>
      <c r="LY236" s="107"/>
      <c r="LZ236" s="107"/>
      <c r="MA236" s="107"/>
      <c r="MB236" s="107"/>
      <c r="MC236" s="107"/>
      <c r="MD236" s="107"/>
      <c r="ME236" s="107"/>
      <c r="MF236" s="107"/>
      <c r="MG236" s="107"/>
      <c r="MH236" s="107"/>
      <c r="MI236" s="107"/>
      <c r="MJ236" s="107"/>
      <c r="MK236" s="107"/>
      <c r="ML236" s="107"/>
      <c r="MM236" s="107"/>
      <c r="MN236" s="107"/>
      <c r="MO236" s="107"/>
      <c r="MP236" s="107"/>
      <c r="MQ236" s="107"/>
      <c r="MR236" s="107"/>
      <c r="MS236" s="107"/>
      <c r="MT236" s="107"/>
      <c r="MU236" s="107"/>
      <c r="MV236" s="107"/>
      <c r="MW236" s="107"/>
      <c r="MX236" s="107"/>
      <c r="MY236" s="107"/>
      <c r="MZ236" s="107"/>
      <c r="NA236" s="107"/>
      <c r="NB236" s="107"/>
      <c r="NC236" s="107"/>
      <c r="ND236" s="107"/>
      <c r="NE236" s="107"/>
      <c r="NF236" s="107"/>
      <c r="NG236" s="107"/>
      <c r="NH236" s="107"/>
      <c r="NI236" s="107"/>
      <c r="NJ236" s="107"/>
      <c r="NK236" s="107"/>
      <c r="NL236" s="107"/>
      <c r="NM236" s="107"/>
      <c r="NN236" s="107"/>
      <c r="NO236" s="107"/>
      <c r="NP236" s="107"/>
      <c r="NQ236" s="107"/>
      <c r="NR236" s="107"/>
      <c r="NS236" s="107"/>
      <c r="NT236" s="107"/>
      <c r="NU236" s="107"/>
      <c r="NV236" s="107"/>
      <c r="NW236" s="107"/>
      <c r="NX236" s="107"/>
      <c r="NY236" s="107"/>
      <c r="NZ236" s="107"/>
      <c r="OA236" s="107"/>
      <c r="OB236" s="107"/>
      <c r="OC236" s="107"/>
      <c r="OD236" s="107"/>
      <c r="OE236" s="107"/>
      <c r="OF236" s="107"/>
      <c r="OG236" s="107"/>
      <c r="OH236" s="107"/>
      <c r="OI236" s="107"/>
      <c r="OJ236" s="107"/>
      <c r="OK236" s="107"/>
      <c r="OL236" s="107"/>
      <c r="OM236" s="107"/>
      <c r="ON236" s="107"/>
      <c r="OO236" s="107"/>
      <c r="OP236" s="107"/>
      <c r="OQ236" s="107"/>
      <c r="OR236" s="107"/>
      <c r="OS236" s="107"/>
      <c r="OT236" s="107"/>
      <c r="OU236" s="107"/>
      <c r="OV236" s="107"/>
      <c r="OW236" s="107"/>
      <c r="OX236" s="107"/>
      <c r="OY236" s="107"/>
      <c r="OZ236" s="107"/>
      <c r="PA236" s="107"/>
      <c r="PB236" s="107"/>
      <c r="PC236" s="107"/>
      <c r="PD236" s="107"/>
      <c r="PE236" s="107"/>
      <c r="PF236" s="107"/>
      <c r="PG236" s="107"/>
      <c r="PH236" s="107"/>
      <c r="PI236" s="107"/>
      <c r="PJ236" s="107"/>
      <c r="PK236" s="107"/>
      <c r="PL236" s="107"/>
      <c r="PM236" s="107"/>
      <c r="PN236" s="107"/>
      <c r="PO236" s="107"/>
      <c r="PP236" s="107"/>
      <c r="PQ236" s="107"/>
      <c r="PR236" s="107"/>
      <c r="PS236" s="107"/>
      <c r="PT236" s="107"/>
      <c r="PU236" s="107"/>
      <c r="PV236" s="107"/>
      <c r="PW236" s="107"/>
      <c r="PX236" s="107"/>
      <c r="PY236" s="107"/>
      <c r="PZ236" s="107"/>
      <c r="QA236" s="107"/>
      <c r="QB236" s="107"/>
      <c r="QC236" s="107"/>
      <c r="QD236" s="107"/>
      <c r="QE236" s="107"/>
      <c r="QF236" s="107"/>
      <c r="QG236" s="107"/>
      <c r="QH236" s="107"/>
      <c r="QI236" s="107"/>
      <c r="QJ236" s="107"/>
      <c r="QK236" s="107"/>
      <c r="QL236" s="107"/>
      <c r="QM236" s="107"/>
      <c r="QN236" s="107"/>
      <c r="QO236" s="107"/>
      <c r="QP236" s="107"/>
      <c r="QQ236" s="107"/>
      <c r="QR236" s="107"/>
      <c r="QS236" s="107"/>
      <c r="QT236" s="107"/>
      <c r="QU236" s="107"/>
      <c r="QV236" s="107"/>
      <c r="QW236" s="107"/>
      <c r="QX236" s="107"/>
      <c r="QY236" s="107"/>
      <c r="QZ236" s="107"/>
      <c r="RA236" s="107"/>
      <c r="RB236" s="107"/>
      <c r="RC236" s="107"/>
      <c r="RD236" s="107"/>
      <c r="RE236" s="107"/>
      <c r="RF236" s="107"/>
      <c r="RG236" s="107"/>
      <c r="RH236" s="107"/>
      <c r="RI236" s="107"/>
      <c r="RJ236" s="107"/>
      <c r="RK236" s="107"/>
      <c r="RL236" s="107"/>
      <c r="RM236" s="107"/>
      <c r="RN236" s="107"/>
      <c r="RO236" s="107"/>
      <c r="RP236" s="107"/>
      <c r="RQ236" s="107"/>
      <c r="RR236" s="107"/>
      <c r="RS236" s="107"/>
      <c r="RT236" s="107"/>
      <c r="RU236" s="107"/>
      <c r="RV236" s="107"/>
      <c r="RW236" s="107"/>
      <c r="RX236" s="107"/>
      <c r="RY236" s="107"/>
      <c r="RZ236" s="107"/>
      <c r="SA236" s="107"/>
      <c r="SB236" s="107"/>
      <c r="SC236" s="107"/>
      <c r="SD236" s="107"/>
      <c r="SE236" s="107"/>
      <c r="SF236" s="107"/>
      <c r="SG236" s="107"/>
      <c r="SH236" s="107"/>
      <c r="SI236" s="107"/>
      <c r="SJ236" s="107"/>
      <c r="SK236" s="107"/>
      <c r="SL236" s="107"/>
      <c r="SM236" s="107"/>
      <c r="SN236" s="107"/>
      <c r="SO236" s="107"/>
      <c r="SP236" s="107"/>
      <c r="SQ236" s="107"/>
      <c r="SR236" s="107"/>
      <c r="SS236" s="107"/>
      <c r="ST236" s="107"/>
      <c r="SU236" s="107"/>
      <c r="SV236" s="107"/>
      <c r="SW236" s="107"/>
      <c r="SX236" s="107"/>
      <c r="SY236" s="107"/>
      <c r="SZ236" s="107"/>
      <c r="TA236" s="107"/>
      <c r="TB236" s="107"/>
      <c r="TC236" s="107"/>
      <c r="TD236" s="107"/>
      <c r="TE236" s="107"/>
      <c r="TF236" s="107"/>
      <c r="TG236" s="107"/>
      <c r="TH236" s="107"/>
      <c r="TI236" s="107"/>
      <c r="TJ236" s="107"/>
      <c r="TK236" s="107"/>
      <c r="TL236" s="107"/>
      <c r="TM236" s="107"/>
      <c r="TN236" s="107"/>
      <c r="TO236" s="107"/>
      <c r="TP236" s="107"/>
      <c r="TQ236" s="107"/>
      <c r="TR236" s="107"/>
      <c r="TS236" s="107"/>
      <c r="TT236" s="107"/>
      <c r="TU236" s="107"/>
      <c r="TV236" s="107"/>
      <c r="TW236" s="107"/>
      <c r="TX236" s="107"/>
      <c r="TY236" s="107"/>
      <c r="TZ236" s="107"/>
      <c r="UA236" s="107"/>
      <c r="UB236" s="107"/>
      <c r="UC236" s="107"/>
      <c r="UD236" s="107"/>
      <c r="UE236" s="107"/>
      <c r="UF236" s="107"/>
      <c r="UG236" s="107"/>
      <c r="UH236" s="107"/>
      <c r="UI236" s="107"/>
      <c r="UJ236" s="107"/>
      <c r="UK236" s="107"/>
      <c r="UL236" s="107"/>
      <c r="UM236" s="107"/>
      <c r="UN236" s="107"/>
      <c r="UO236" s="107"/>
      <c r="UP236" s="107"/>
      <c r="UQ236" s="107"/>
      <c r="UR236" s="107"/>
      <c r="US236" s="107"/>
      <c r="UT236" s="107"/>
      <c r="UU236" s="107"/>
      <c r="UV236" s="107"/>
      <c r="UW236" s="107"/>
      <c r="UX236" s="107"/>
      <c r="UY236" s="107"/>
      <c r="UZ236" s="107"/>
      <c r="VA236" s="107"/>
      <c r="VB236" s="107"/>
      <c r="VC236" s="107"/>
      <c r="VD236" s="107"/>
      <c r="VE236" s="107"/>
      <c r="VF236" s="107"/>
      <c r="VG236" s="107"/>
      <c r="VH236" s="107"/>
      <c r="VI236" s="107"/>
      <c r="VJ236" s="107"/>
      <c r="VK236" s="107"/>
      <c r="VL236" s="107"/>
      <c r="VM236" s="107"/>
      <c r="VN236" s="107"/>
      <c r="VO236" s="107"/>
      <c r="VP236" s="107"/>
      <c r="VQ236" s="107"/>
      <c r="VR236" s="107"/>
      <c r="VS236" s="107"/>
      <c r="VT236" s="107"/>
      <c r="VU236" s="107"/>
      <c r="VV236" s="107"/>
      <c r="VW236" s="107"/>
      <c r="VX236" s="107"/>
      <c r="VY236" s="107"/>
      <c r="VZ236" s="107"/>
      <c r="WA236" s="107"/>
      <c r="WB236" s="107"/>
      <c r="WC236" s="107"/>
      <c r="WD236" s="107"/>
      <c r="WE236" s="107"/>
      <c r="WF236" s="107"/>
      <c r="WG236" s="107"/>
      <c r="WH236" s="107"/>
      <c r="WI236" s="107"/>
      <c r="WJ236" s="107"/>
      <c r="WK236" s="107"/>
      <c r="WL236" s="107"/>
      <c r="WM236" s="107"/>
      <c r="WN236" s="107"/>
      <c r="WO236" s="107"/>
      <c r="WP236" s="107"/>
      <c r="WQ236" s="107"/>
      <c r="WR236" s="107"/>
      <c r="WS236" s="107"/>
      <c r="WT236" s="107"/>
      <c r="WU236" s="107"/>
      <c r="WV236" s="107"/>
      <c r="WW236" s="107"/>
      <c r="WX236" s="107"/>
      <c r="WY236" s="107"/>
      <c r="WZ236" s="107"/>
      <c r="XA236" s="107"/>
      <c r="XB236" s="107"/>
      <c r="XC236" s="107"/>
      <c r="XD236" s="107"/>
      <c r="XE236" s="107"/>
      <c r="XF236" s="107"/>
      <c r="XG236" s="107"/>
      <c r="XH236" s="107"/>
      <c r="XI236" s="107"/>
      <c r="XJ236" s="107"/>
      <c r="XK236" s="107"/>
      <c r="XL236" s="107"/>
      <c r="XM236" s="107"/>
      <c r="XN236" s="107"/>
      <c r="XO236" s="107"/>
      <c r="XP236" s="107"/>
      <c r="XQ236" s="107"/>
      <c r="XR236" s="107"/>
      <c r="XS236" s="107"/>
      <c r="XT236" s="107"/>
      <c r="XU236" s="107"/>
      <c r="XV236" s="107"/>
      <c r="XW236" s="107"/>
      <c r="XX236" s="107"/>
      <c r="XY236" s="107"/>
      <c r="XZ236" s="107"/>
      <c r="YA236" s="107"/>
      <c r="YB236" s="107"/>
      <c r="YC236" s="107"/>
      <c r="YD236" s="107"/>
      <c r="YE236" s="107"/>
      <c r="YF236" s="107"/>
      <c r="YG236" s="107"/>
      <c r="YH236" s="107"/>
      <c r="YI236" s="107"/>
      <c r="YJ236" s="107"/>
      <c r="YK236" s="107"/>
      <c r="YL236" s="107"/>
      <c r="YM236" s="107"/>
      <c r="YN236" s="107"/>
      <c r="YO236" s="107"/>
      <c r="YP236" s="107"/>
      <c r="YQ236" s="107"/>
      <c r="YR236" s="107"/>
      <c r="YS236" s="107"/>
      <c r="YT236" s="107"/>
      <c r="YU236" s="107"/>
      <c r="YV236" s="107"/>
      <c r="YW236" s="107"/>
      <c r="YX236" s="107"/>
      <c r="YY236" s="107"/>
      <c r="YZ236" s="107"/>
      <c r="ZA236" s="107"/>
      <c r="ZB236" s="107"/>
      <c r="ZC236" s="107"/>
      <c r="ZD236" s="107"/>
      <c r="ZE236" s="107"/>
      <c r="ZF236" s="107"/>
      <c r="ZG236" s="107"/>
      <c r="ZH236" s="107"/>
      <c r="ZI236" s="107"/>
      <c r="ZJ236" s="107"/>
      <c r="ZK236" s="107"/>
      <c r="ZL236" s="107"/>
      <c r="ZM236" s="107"/>
      <c r="ZN236" s="107"/>
      <c r="ZO236" s="107"/>
      <c r="ZP236" s="107"/>
      <c r="ZQ236" s="107"/>
      <c r="ZR236" s="107"/>
      <c r="ZS236" s="107"/>
      <c r="ZT236" s="107"/>
      <c r="ZU236" s="107"/>
      <c r="ZV236" s="107"/>
      <c r="ZW236" s="107"/>
      <c r="ZX236" s="107"/>
      <c r="ZY236" s="107"/>
      <c r="ZZ236" s="107"/>
      <c r="AAA236" s="107"/>
      <c r="AAB236" s="107"/>
      <c r="AAC236" s="107"/>
      <c r="AAD236" s="107"/>
      <c r="AAE236" s="107"/>
      <c r="AAF236" s="107"/>
      <c r="AAG236" s="107"/>
      <c r="AAH236" s="107"/>
      <c r="AAI236" s="107"/>
      <c r="AAJ236" s="107"/>
      <c r="AAK236" s="107"/>
      <c r="AAL236" s="107"/>
      <c r="AAM236" s="107"/>
      <c r="AAN236" s="107"/>
      <c r="AAO236" s="107"/>
      <c r="AAP236" s="107"/>
      <c r="AAQ236" s="107"/>
      <c r="AAR236" s="107"/>
      <c r="AAS236" s="107"/>
      <c r="AAT236" s="107"/>
      <c r="AAU236" s="107"/>
      <c r="AAV236" s="107"/>
      <c r="AAW236" s="107"/>
      <c r="AAX236" s="107"/>
      <c r="AAY236" s="107"/>
      <c r="AAZ236" s="107"/>
      <c r="ABA236" s="107"/>
      <c r="ABB236" s="107"/>
      <c r="ABC236" s="107"/>
      <c r="ABD236" s="107"/>
      <c r="ABE236" s="107"/>
      <c r="ABF236" s="107"/>
      <c r="ABG236" s="107"/>
      <c r="ABH236" s="107"/>
      <c r="ABI236" s="107"/>
      <c r="ABJ236" s="107"/>
      <c r="ABK236" s="107"/>
      <c r="ABL236" s="107"/>
      <c r="ABM236" s="107"/>
      <c r="ABN236" s="107"/>
      <c r="ABO236" s="107"/>
      <c r="ABP236" s="107"/>
      <c r="ABQ236" s="107"/>
      <c r="ABR236" s="107"/>
      <c r="ABS236" s="107"/>
      <c r="ABT236" s="107"/>
      <c r="ABU236" s="107"/>
      <c r="ABV236" s="107"/>
      <c r="ABW236" s="107"/>
      <c r="ABX236" s="107"/>
      <c r="ABY236" s="107"/>
      <c r="ABZ236" s="107"/>
      <c r="ACA236" s="107"/>
      <c r="ACB236" s="107"/>
      <c r="ACC236" s="107"/>
      <c r="ACD236" s="107"/>
      <c r="ACE236" s="107"/>
      <c r="ACF236" s="107"/>
      <c r="ACG236" s="107"/>
      <c r="ACH236" s="107"/>
      <c r="ACI236" s="107"/>
      <c r="ACJ236" s="107"/>
      <c r="ACK236" s="107"/>
      <c r="ACL236" s="107"/>
      <c r="ACM236" s="107"/>
      <c r="ACN236" s="107"/>
      <c r="ACO236" s="107"/>
      <c r="ACP236" s="107"/>
      <c r="ACQ236" s="107"/>
      <c r="ACR236" s="107"/>
      <c r="ACS236" s="107"/>
      <c r="ACT236" s="107"/>
      <c r="ACU236" s="107"/>
      <c r="ACV236" s="107"/>
      <c r="ACW236" s="107"/>
      <c r="ACX236" s="107"/>
      <c r="ACY236" s="107"/>
      <c r="ACZ236" s="107"/>
      <c r="ADA236" s="107"/>
      <c r="ADB236" s="107"/>
      <c r="ADC236" s="107"/>
      <c r="ADD236" s="107"/>
      <c r="ADE236" s="107"/>
      <c r="ADF236" s="107"/>
      <c r="ADG236" s="107"/>
      <c r="ADH236" s="107"/>
      <c r="ADI236" s="107"/>
      <c r="ADJ236" s="107"/>
      <c r="ADK236" s="107"/>
      <c r="ADL236" s="107"/>
      <c r="ADM236" s="107"/>
      <c r="ADN236" s="107"/>
      <c r="ADO236" s="107"/>
      <c r="ADP236" s="107"/>
      <c r="ADQ236" s="107"/>
      <c r="ADR236" s="107"/>
      <c r="ADS236" s="107"/>
      <c r="ADT236" s="107"/>
      <c r="ADU236" s="107"/>
      <c r="ADV236" s="107"/>
      <c r="ADW236" s="107"/>
      <c r="ADX236" s="107"/>
      <c r="ADY236" s="107"/>
      <c r="ADZ236" s="107"/>
      <c r="AEA236" s="107"/>
      <c r="AEB236" s="107"/>
      <c r="AEC236" s="107"/>
      <c r="AED236" s="107"/>
      <c r="AEE236" s="107"/>
      <c r="AEF236" s="107"/>
      <c r="AEG236" s="107"/>
      <c r="AEH236" s="107"/>
      <c r="AEI236" s="107"/>
      <c r="AEJ236" s="107"/>
      <c r="AEK236" s="107"/>
      <c r="AEL236" s="107"/>
      <c r="AEM236" s="107"/>
      <c r="AEN236" s="107"/>
      <c r="AEO236" s="107"/>
      <c r="AEP236" s="107"/>
      <c r="AEQ236" s="107"/>
      <c r="AER236" s="107"/>
      <c r="AES236" s="107"/>
      <c r="AET236" s="107"/>
      <c r="AEU236" s="107"/>
      <c r="AEV236" s="107"/>
      <c r="AEW236" s="107"/>
      <c r="AEX236" s="107"/>
      <c r="AEY236" s="107"/>
      <c r="AEZ236" s="107"/>
      <c r="AFA236" s="107"/>
      <c r="AFB236" s="107"/>
      <c r="AFC236" s="107"/>
      <c r="AFD236" s="107"/>
      <c r="AFE236" s="107"/>
      <c r="AFF236" s="107"/>
      <c r="AFG236" s="107"/>
      <c r="AFH236" s="107"/>
      <c r="AFI236" s="107"/>
      <c r="AFJ236" s="107"/>
      <c r="AFK236" s="107"/>
      <c r="AFL236" s="107"/>
      <c r="AFM236" s="107"/>
      <c r="AFN236" s="107"/>
      <c r="AFO236" s="107"/>
      <c r="AFP236" s="107"/>
      <c r="AFQ236" s="107"/>
      <c r="AFR236" s="107"/>
      <c r="AFS236" s="107"/>
      <c r="AFT236" s="107"/>
      <c r="AFU236" s="107"/>
      <c r="AFV236" s="107"/>
      <c r="AFW236" s="107"/>
      <c r="AFX236" s="107"/>
      <c r="AFY236" s="107"/>
      <c r="AFZ236" s="107"/>
      <c r="AGA236" s="107"/>
      <c r="AGB236" s="107"/>
      <c r="AGC236" s="107"/>
      <c r="AGD236" s="107"/>
      <c r="AGE236" s="107"/>
      <c r="AGF236" s="107"/>
      <c r="AGG236" s="107"/>
      <c r="AGH236" s="107"/>
      <c r="AGI236" s="107"/>
      <c r="AGJ236" s="107"/>
      <c r="AGK236" s="107"/>
      <c r="AGL236" s="107"/>
      <c r="AGM236" s="107"/>
      <c r="AGN236" s="107"/>
      <c r="AGO236" s="107"/>
      <c r="AGP236" s="107"/>
      <c r="AGQ236" s="107"/>
      <c r="AGR236" s="107"/>
      <c r="AGS236" s="107"/>
      <c r="AGT236" s="107"/>
      <c r="AGU236" s="107"/>
      <c r="AGV236" s="107"/>
      <c r="AGW236" s="107"/>
      <c r="AGX236" s="107"/>
      <c r="AGY236" s="107"/>
      <c r="AGZ236" s="107"/>
      <c r="AHA236" s="107"/>
      <c r="AHB236" s="107"/>
      <c r="AHC236" s="107"/>
      <c r="AHD236" s="107"/>
      <c r="AHE236" s="107"/>
      <c r="AHF236" s="107"/>
      <c r="AHG236" s="107"/>
      <c r="AHH236" s="107"/>
      <c r="AHI236" s="107"/>
      <c r="AHJ236" s="107"/>
      <c r="AHK236" s="107"/>
      <c r="AHL236" s="107"/>
      <c r="AHM236" s="107"/>
      <c r="AHN236" s="107"/>
      <c r="AHO236" s="107"/>
      <c r="AHP236" s="107"/>
      <c r="AHQ236" s="107"/>
      <c r="AHR236" s="107"/>
      <c r="AHS236" s="107"/>
      <c r="AHT236" s="107"/>
      <c r="AHU236" s="107"/>
      <c r="AHV236" s="107"/>
      <c r="AHW236" s="107"/>
      <c r="AHX236" s="107"/>
      <c r="AHY236" s="107"/>
      <c r="AHZ236" s="107"/>
      <c r="AIA236" s="107"/>
      <c r="AIB236" s="107"/>
      <c r="AIC236" s="107"/>
      <c r="AID236" s="107"/>
      <c r="AIE236" s="107"/>
      <c r="AIF236" s="107"/>
      <c r="AIG236" s="107"/>
      <c r="AIH236" s="107"/>
      <c r="AII236" s="107"/>
      <c r="AIJ236" s="107"/>
      <c r="AIK236" s="107"/>
      <c r="AIL236" s="107"/>
      <c r="AIM236" s="107"/>
      <c r="AIN236" s="107"/>
    </row>
    <row r="237" spans="1:924" s="86" customFormat="1" ht="18.75" customHeight="1" x14ac:dyDescent="0.3">
      <c r="A237" s="125"/>
      <c r="B237" s="63">
        <v>355374083404012</v>
      </c>
      <c r="C237" s="92" t="s">
        <v>291</v>
      </c>
      <c r="D237" s="64" t="s">
        <v>227</v>
      </c>
      <c r="E237" s="64" t="s">
        <v>15</v>
      </c>
      <c r="F237" s="78" t="s">
        <v>36</v>
      </c>
      <c r="G237" s="92">
        <f t="shared" si="15"/>
        <v>0</v>
      </c>
      <c r="H237" s="124"/>
      <c r="I237" s="64" t="s">
        <v>15</v>
      </c>
      <c r="J237" s="64">
        <f t="shared" si="19"/>
        <v>0</v>
      </c>
      <c r="K237" s="124"/>
      <c r="L237" s="93" t="s">
        <v>36</v>
      </c>
      <c r="M237" s="92" t="s">
        <v>36</v>
      </c>
      <c r="N237" s="92">
        <f t="shared" si="14"/>
        <v>1</v>
      </c>
      <c r="O237" s="124"/>
      <c r="P237" s="64"/>
      <c r="Q237" s="64"/>
      <c r="R237" s="64" t="s">
        <v>495</v>
      </c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  <c r="BY237" s="107"/>
      <c r="BZ237" s="107"/>
      <c r="CA237" s="107"/>
      <c r="CB237" s="107"/>
      <c r="CC237" s="107"/>
      <c r="CD237" s="107"/>
      <c r="CE237" s="107"/>
      <c r="CF237" s="107"/>
      <c r="CG237" s="107"/>
      <c r="CH237" s="107"/>
      <c r="CI237" s="107"/>
      <c r="CJ237" s="107"/>
      <c r="CK237" s="107"/>
      <c r="CL237" s="107"/>
      <c r="CM237" s="107"/>
      <c r="CN237" s="107"/>
      <c r="CO237" s="107"/>
      <c r="CP237" s="107"/>
      <c r="CQ237" s="107"/>
      <c r="CR237" s="107"/>
      <c r="CS237" s="107"/>
      <c r="CT237" s="107"/>
      <c r="CU237" s="107"/>
      <c r="CV237" s="107"/>
      <c r="CW237" s="107"/>
      <c r="CX237" s="107"/>
      <c r="CY237" s="107"/>
      <c r="CZ237" s="107"/>
      <c r="DA237" s="107"/>
      <c r="DB237" s="107"/>
      <c r="DC237" s="107"/>
      <c r="DD237" s="107"/>
      <c r="DE237" s="107"/>
      <c r="DF237" s="107"/>
      <c r="DG237" s="107"/>
      <c r="DH237" s="107"/>
      <c r="DI237" s="107"/>
      <c r="DJ237" s="107"/>
      <c r="DK237" s="107"/>
      <c r="DL237" s="107"/>
      <c r="DM237" s="107"/>
      <c r="DN237" s="107"/>
      <c r="DO237" s="107"/>
      <c r="DP237" s="107"/>
      <c r="DQ237" s="107"/>
      <c r="DR237" s="107"/>
      <c r="DS237" s="107"/>
      <c r="DT237" s="107"/>
      <c r="DU237" s="107"/>
      <c r="DV237" s="107"/>
      <c r="DW237" s="107"/>
      <c r="DX237" s="107"/>
      <c r="DY237" s="107"/>
      <c r="DZ237" s="107"/>
      <c r="EA237" s="107"/>
      <c r="EB237" s="107"/>
      <c r="EC237" s="107"/>
      <c r="ED237" s="107"/>
      <c r="EE237" s="107"/>
      <c r="EF237" s="107"/>
      <c r="EG237" s="107"/>
      <c r="EH237" s="107"/>
      <c r="EI237" s="107"/>
      <c r="EJ237" s="107"/>
      <c r="EK237" s="107"/>
      <c r="EL237" s="107"/>
      <c r="EM237" s="107"/>
      <c r="EN237" s="107"/>
      <c r="EO237" s="107"/>
      <c r="EP237" s="107"/>
      <c r="EQ237" s="107"/>
      <c r="ER237" s="107"/>
      <c r="ES237" s="107"/>
      <c r="ET237" s="107"/>
      <c r="EU237" s="107"/>
      <c r="EV237" s="107"/>
      <c r="EW237" s="107"/>
      <c r="EX237" s="107"/>
      <c r="EY237" s="107"/>
      <c r="EZ237" s="107"/>
      <c r="FA237" s="107"/>
      <c r="FB237" s="107"/>
      <c r="FC237" s="107"/>
      <c r="FD237" s="107"/>
      <c r="FE237" s="107"/>
      <c r="FF237" s="107"/>
      <c r="FG237" s="107"/>
      <c r="FH237" s="107"/>
      <c r="FI237" s="107"/>
      <c r="FJ237" s="107"/>
      <c r="FK237" s="107"/>
      <c r="FL237" s="107"/>
      <c r="FM237" s="107"/>
      <c r="FN237" s="107"/>
      <c r="FO237" s="107"/>
      <c r="FP237" s="107"/>
      <c r="FQ237" s="107"/>
      <c r="FR237" s="107"/>
      <c r="FS237" s="107"/>
      <c r="FT237" s="107"/>
      <c r="FU237" s="107"/>
      <c r="FV237" s="107"/>
      <c r="FW237" s="107"/>
      <c r="FX237" s="107"/>
      <c r="FY237" s="107"/>
      <c r="FZ237" s="107"/>
      <c r="GA237" s="107"/>
      <c r="GB237" s="107"/>
      <c r="GC237" s="107"/>
      <c r="GD237" s="107"/>
      <c r="GE237" s="107"/>
      <c r="GF237" s="107"/>
      <c r="GG237" s="107"/>
      <c r="GH237" s="107"/>
      <c r="GI237" s="107"/>
      <c r="GJ237" s="107"/>
      <c r="GK237" s="107"/>
      <c r="GL237" s="107"/>
      <c r="GM237" s="107"/>
      <c r="GN237" s="107"/>
      <c r="GO237" s="107"/>
      <c r="GP237" s="107"/>
      <c r="GQ237" s="107"/>
      <c r="GR237" s="107"/>
      <c r="GS237" s="107"/>
      <c r="GT237" s="107"/>
      <c r="GU237" s="107"/>
      <c r="GV237" s="107"/>
      <c r="GW237" s="107"/>
      <c r="GX237" s="107"/>
      <c r="GY237" s="107"/>
      <c r="GZ237" s="107"/>
      <c r="HA237" s="107"/>
      <c r="HB237" s="107"/>
      <c r="HC237" s="107"/>
      <c r="HD237" s="107"/>
      <c r="HE237" s="107"/>
      <c r="HF237" s="107"/>
      <c r="HG237" s="107"/>
      <c r="HH237" s="107"/>
      <c r="HI237" s="107"/>
      <c r="HJ237" s="107"/>
      <c r="HK237" s="107"/>
      <c r="HL237" s="107"/>
      <c r="HM237" s="107"/>
      <c r="HN237" s="107"/>
      <c r="HO237" s="107"/>
      <c r="HP237" s="107"/>
      <c r="HQ237" s="107"/>
      <c r="HR237" s="107"/>
      <c r="HS237" s="107"/>
      <c r="HT237" s="107"/>
      <c r="HU237" s="107"/>
      <c r="HV237" s="107"/>
      <c r="HW237" s="107"/>
      <c r="HX237" s="107"/>
      <c r="HY237" s="107"/>
      <c r="HZ237" s="107"/>
      <c r="IA237" s="107"/>
      <c r="IB237" s="107"/>
      <c r="IC237" s="107"/>
      <c r="ID237" s="107"/>
      <c r="IE237" s="107"/>
      <c r="IF237" s="107"/>
      <c r="IG237" s="107"/>
      <c r="IH237" s="107"/>
      <c r="II237" s="107"/>
      <c r="IJ237" s="107"/>
      <c r="IK237" s="107"/>
      <c r="IL237" s="107"/>
      <c r="IM237" s="107"/>
      <c r="IN237" s="107"/>
      <c r="IO237" s="107"/>
      <c r="IP237" s="107"/>
      <c r="IQ237" s="107"/>
      <c r="IR237" s="107"/>
      <c r="IS237" s="107"/>
      <c r="IT237" s="107"/>
      <c r="IU237" s="107"/>
      <c r="IV237" s="107"/>
      <c r="IW237" s="107"/>
      <c r="IX237" s="107"/>
      <c r="IY237" s="107"/>
      <c r="IZ237" s="107"/>
      <c r="JA237" s="107"/>
      <c r="JB237" s="107"/>
      <c r="JC237" s="107"/>
      <c r="JD237" s="107"/>
      <c r="JE237" s="107"/>
      <c r="JF237" s="107"/>
      <c r="JG237" s="107"/>
      <c r="JH237" s="107"/>
      <c r="JI237" s="107"/>
      <c r="JJ237" s="107"/>
      <c r="JK237" s="107"/>
      <c r="JL237" s="107"/>
      <c r="JM237" s="107"/>
      <c r="JN237" s="107"/>
      <c r="JO237" s="107"/>
      <c r="JP237" s="107"/>
      <c r="JQ237" s="107"/>
      <c r="JR237" s="107"/>
      <c r="JS237" s="107"/>
      <c r="JT237" s="107"/>
      <c r="JU237" s="107"/>
      <c r="JV237" s="107"/>
      <c r="JW237" s="107"/>
      <c r="JX237" s="107"/>
      <c r="JY237" s="107"/>
      <c r="JZ237" s="107"/>
      <c r="KA237" s="107"/>
      <c r="KB237" s="107"/>
      <c r="KC237" s="107"/>
      <c r="KD237" s="107"/>
      <c r="KE237" s="107"/>
      <c r="KF237" s="107"/>
      <c r="KG237" s="107"/>
      <c r="KH237" s="107"/>
      <c r="KI237" s="107"/>
      <c r="KJ237" s="107"/>
      <c r="KK237" s="107"/>
      <c r="KL237" s="107"/>
      <c r="KM237" s="107"/>
      <c r="KN237" s="107"/>
      <c r="KO237" s="107"/>
      <c r="KP237" s="107"/>
      <c r="KQ237" s="107"/>
      <c r="KR237" s="107"/>
      <c r="KS237" s="107"/>
      <c r="KT237" s="107"/>
      <c r="KU237" s="107"/>
      <c r="KV237" s="107"/>
      <c r="KW237" s="107"/>
      <c r="KX237" s="107"/>
      <c r="KY237" s="107"/>
      <c r="KZ237" s="107"/>
      <c r="LA237" s="107"/>
      <c r="LB237" s="107"/>
      <c r="LC237" s="107"/>
      <c r="LD237" s="107"/>
      <c r="LE237" s="107"/>
      <c r="LF237" s="107"/>
      <c r="LG237" s="107"/>
      <c r="LH237" s="107"/>
      <c r="LI237" s="107"/>
      <c r="LJ237" s="107"/>
      <c r="LK237" s="107"/>
      <c r="LL237" s="107"/>
      <c r="LM237" s="107"/>
      <c r="LN237" s="107"/>
      <c r="LO237" s="107"/>
      <c r="LP237" s="107"/>
      <c r="LQ237" s="107"/>
      <c r="LR237" s="107"/>
      <c r="LS237" s="107"/>
      <c r="LT237" s="107"/>
      <c r="LU237" s="107"/>
      <c r="LV237" s="107"/>
      <c r="LW237" s="107"/>
      <c r="LX237" s="107"/>
      <c r="LY237" s="107"/>
      <c r="LZ237" s="107"/>
      <c r="MA237" s="107"/>
      <c r="MB237" s="107"/>
      <c r="MC237" s="107"/>
      <c r="MD237" s="107"/>
      <c r="ME237" s="107"/>
      <c r="MF237" s="107"/>
      <c r="MG237" s="107"/>
      <c r="MH237" s="107"/>
      <c r="MI237" s="107"/>
      <c r="MJ237" s="107"/>
      <c r="MK237" s="107"/>
      <c r="ML237" s="107"/>
      <c r="MM237" s="107"/>
      <c r="MN237" s="107"/>
      <c r="MO237" s="107"/>
      <c r="MP237" s="107"/>
      <c r="MQ237" s="107"/>
      <c r="MR237" s="107"/>
      <c r="MS237" s="107"/>
      <c r="MT237" s="107"/>
      <c r="MU237" s="107"/>
      <c r="MV237" s="107"/>
      <c r="MW237" s="107"/>
      <c r="MX237" s="107"/>
      <c r="MY237" s="107"/>
      <c r="MZ237" s="107"/>
      <c r="NA237" s="107"/>
      <c r="NB237" s="107"/>
      <c r="NC237" s="107"/>
      <c r="ND237" s="107"/>
      <c r="NE237" s="107"/>
      <c r="NF237" s="107"/>
      <c r="NG237" s="107"/>
      <c r="NH237" s="107"/>
      <c r="NI237" s="107"/>
      <c r="NJ237" s="107"/>
      <c r="NK237" s="107"/>
      <c r="NL237" s="107"/>
      <c r="NM237" s="107"/>
      <c r="NN237" s="107"/>
      <c r="NO237" s="107"/>
      <c r="NP237" s="107"/>
      <c r="NQ237" s="107"/>
      <c r="NR237" s="107"/>
      <c r="NS237" s="107"/>
      <c r="NT237" s="107"/>
      <c r="NU237" s="107"/>
      <c r="NV237" s="107"/>
      <c r="NW237" s="107"/>
      <c r="NX237" s="107"/>
      <c r="NY237" s="107"/>
      <c r="NZ237" s="107"/>
      <c r="OA237" s="107"/>
      <c r="OB237" s="107"/>
      <c r="OC237" s="107"/>
      <c r="OD237" s="107"/>
      <c r="OE237" s="107"/>
      <c r="OF237" s="107"/>
      <c r="OG237" s="107"/>
      <c r="OH237" s="107"/>
      <c r="OI237" s="107"/>
      <c r="OJ237" s="107"/>
      <c r="OK237" s="107"/>
      <c r="OL237" s="107"/>
      <c r="OM237" s="107"/>
      <c r="ON237" s="107"/>
      <c r="OO237" s="107"/>
      <c r="OP237" s="107"/>
      <c r="OQ237" s="107"/>
      <c r="OR237" s="107"/>
      <c r="OS237" s="107"/>
      <c r="OT237" s="107"/>
      <c r="OU237" s="107"/>
      <c r="OV237" s="107"/>
      <c r="OW237" s="107"/>
      <c r="OX237" s="107"/>
      <c r="OY237" s="107"/>
      <c r="OZ237" s="107"/>
      <c r="PA237" s="107"/>
      <c r="PB237" s="107"/>
      <c r="PC237" s="107"/>
      <c r="PD237" s="107"/>
      <c r="PE237" s="107"/>
      <c r="PF237" s="107"/>
      <c r="PG237" s="107"/>
      <c r="PH237" s="107"/>
      <c r="PI237" s="107"/>
      <c r="PJ237" s="107"/>
      <c r="PK237" s="107"/>
      <c r="PL237" s="107"/>
      <c r="PM237" s="107"/>
      <c r="PN237" s="107"/>
      <c r="PO237" s="107"/>
      <c r="PP237" s="107"/>
      <c r="PQ237" s="107"/>
      <c r="PR237" s="107"/>
      <c r="PS237" s="107"/>
      <c r="PT237" s="107"/>
      <c r="PU237" s="107"/>
      <c r="PV237" s="107"/>
      <c r="PW237" s="107"/>
      <c r="PX237" s="107"/>
      <c r="PY237" s="107"/>
      <c r="PZ237" s="107"/>
      <c r="QA237" s="107"/>
      <c r="QB237" s="107"/>
      <c r="QC237" s="107"/>
      <c r="QD237" s="107"/>
      <c r="QE237" s="107"/>
      <c r="QF237" s="107"/>
      <c r="QG237" s="107"/>
      <c r="QH237" s="107"/>
      <c r="QI237" s="107"/>
      <c r="QJ237" s="107"/>
      <c r="QK237" s="107"/>
      <c r="QL237" s="107"/>
      <c r="QM237" s="107"/>
      <c r="QN237" s="107"/>
      <c r="QO237" s="107"/>
      <c r="QP237" s="107"/>
      <c r="QQ237" s="107"/>
      <c r="QR237" s="107"/>
      <c r="QS237" s="107"/>
      <c r="QT237" s="107"/>
      <c r="QU237" s="107"/>
      <c r="QV237" s="107"/>
      <c r="QW237" s="107"/>
      <c r="QX237" s="107"/>
      <c r="QY237" s="107"/>
      <c r="QZ237" s="107"/>
      <c r="RA237" s="107"/>
      <c r="RB237" s="107"/>
      <c r="RC237" s="107"/>
      <c r="RD237" s="107"/>
      <c r="RE237" s="107"/>
      <c r="RF237" s="107"/>
      <c r="RG237" s="107"/>
      <c r="RH237" s="107"/>
      <c r="RI237" s="107"/>
      <c r="RJ237" s="107"/>
      <c r="RK237" s="107"/>
      <c r="RL237" s="107"/>
      <c r="RM237" s="107"/>
      <c r="RN237" s="107"/>
      <c r="RO237" s="107"/>
      <c r="RP237" s="107"/>
      <c r="RQ237" s="107"/>
      <c r="RR237" s="107"/>
      <c r="RS237" s="107"/>
      <c r="RT237" s="107"/>
      <c r="RU237" s="107"/>
      <c r="RV237" s="107"/>
      <c r="RW237" s="107"/>
      <c r="RX237" s="107"/>
      <c r="RY237" s="107"/>
      <c r="RZ237" s="107"/>
      <c r="SA237" s="107"/>
      <c r="SB237" s="107"/>
      <c r="SC237" s="107"/>
      <c r="SD237" s="107"/>
      <c r="SE237" s="107"/>
      <c r="SF237" s="107"/>
      <c r="SG237" s="107"/>
      <c r="SH237" s="107"/>
      <c r="SI237" s="107"/>
      <c r="SJ237" s="107"/>
      <c r="SK237" s="107"/>
      <c r="SL237" s="107"/>
      <c r="SM237" s="107"/>
      <c r="SN237" s="107"/>
      <c r="SO237" s="107"/>
      <c r="SP237" s="107"/>
      <c r="SQ237" s="107"/>
      <c r="SR237" s="107"/>
      <c r="SS237" s="107"/>
      <c r="ST237" s="107"/>
      <c r="SU237" s="107"/>
      <c r="SV237" s="107"/>
      <c r="SW237" s="107"/>
      <c r="SX237" s="107"/>
      <c r="SY237" s="107"/>
      <c r="SZ237" s="107"/>
      <c r="TA237" s="107"/>
      <c r="TB237" s="107"/>
      <c r="TC237" s="107"/>
      <c r="TD237" s="107"/>
      <c r="TE237" s="107"/>
      <c r="TF237" s="107"/>
      <c r="TG237" s="107"/>
      <c r="TH237" s="107"/>
      <c r="TI237" s="107"/>
      <c r="TJ237" s="107"/>
      <c r="TK237" s="107"/>
      <c r="TL237" s="107"/>
      <c r="TM237" s="107"/>
      <c r="TN237" s="107"/>
      <c r="TO237" s="107"/>
      <c r="TP237" s="107"/>
      <c r="TQ237" s="107"/>
      <c r="TR237" s="107"/>
      <c r="TS237" s="107"/>
      <c r="TT237" s="107"/>
      <c r="TU237" s="107"/>
      <c r="TV237" s="107"/>
      <c r="TW237" s="107"/>
      <c r="TX237" s="107"/>
      <c r="TY237" s="107"/>
      <c r="TZ237" s="107"/>
      <c r="UA237" s="107"/>
      <c r="UB237" s="107"/>
      <c r="UC237" s="107"/>
      <c r="UD237" s="107"/>
      <c r="UE237" s="107"/>
      <c r="UF237" s="107"/>
      <c r="UG237" s="107"/>
      <c r="UH237" s="107"/>
      <c r="UI237" s="107"/>
      <c r="UJ237" s="107"/>
      <c r="UK237" s="107"/>
      <c r="UL237" s="107"/>
      <c r="UM237" s="107"/>
      <c r="UN237" s="107"/>
      <c r="UO237" s="107"/>
      <c r="UP237" s="107"/>
      <c r="UQ237" s="107"/>
      <c r="UR237" s="107"/>
      <c r="US237" s="107"/>
      <c r="UT237" s="107"/>
      <c r="UU237" s="107"/>
      <c r="UV237" s="107"/>
      <c r="UW237" s="107"/>
      <c r="UX237" s="107"/>
      <c r="UY237" s="107"/>
      <c r="UZ237" s="107"/>
      <c r="VA237" s="107"/>
      <c r="VB237" s="107"/>
      <c r="VC237" s="107"/>
      <c r="VD237" s="107"/>
      <c r="VE237" s="107"/>
      <c r="VF237" s="107"/>
      <c r="VG237" s="107"/>
      <c r="VH237" s="107"/>
      <c r="VI237" s="107"/>
      <c r="VJ237" s="107"/>
      <c r="VK237" s="107"/>
      <c r="VL237" s="107"/>
      <c r="VM237" s="107"/>
      <c r="VN237" s="107"/>
      <c r="VO237" s="107"/>
      <c r="VP237" s="107"/>
      <c r="VQ237" s="107"/>
      <c r="VR237" s="107"/>
      <c r="VS237" s="107"/>
      <c r="VT237" s="107"/>
      <c r="VU237" s="107"/>
      <c r="VV237" s="107"/>
      <c r="VW237" s="107"/>
      <c r="VX237" s="107"/>
      <c r="VY237" s="107"/>
      <c r="VZ237" s="107"/>
      <c r="WA237" s="107"/>
      <c r="WB237" s="107"/>
      <c r="WC237" s="107"/>
      <c r="WD237" s="107"/>
      <c r="WE237" s="107"/>
      <c r="WF237" s="107"/>
      <c r="WG237" s="107"/>
      <c r="WH237" s="107"/>
      <c r="WI237" s="107"/>
      <c r="WJ237" s="107"/>
      <c r="WK237" s="107"/>
      <c r="WL237" s="107"/>
      <c r="WM237" s="107"/>
      <c r="WN237" s="107"/>
      <c r="WO237" s="107"/>
      <c r="WP237" s="107"/>
      <c r="WQ237" s="107"/>
      <c r="WR237" s="107"/>
      <c r="WS237" s="107"/>
      <c r="WT237" s="107"/>
      <c r="WU237" s="107"/>
      <c r="WV237" s="107"/>
      <c r="WW237" s="107"/>
      <c r="WX237" s="107"/>
      <c r="WY237" s="107"/>
      <c r="WZ237" s="107"/>
      <c r="XA237" s="107"/>
      <c r="XB237" s="107"/>
      <c r="XC237" s="107"/>
      <c r="XD237" s="107"/>
      <c r="XE237" s="107"/>
      <c r="XF237" s="107"/>
      <c r="XG237" s="107"/>
      <c r="XH237" s="107"/>
      <c r="XI237" s="107"/>
      <c r="XJ237" s="107"/>
      <c r="XK237" s="107"/>
      <c r="XL237" s="107"/>
      <c r="XM237" s="107"/>
      <c r="XN237" s="107"/>
      <c r="XO237" s="107"/>
      <c r="XP237" s="107"/>
      <c r="XQ237" s="107"/>
      <c r="XR237" s="107"/>
      <c r="XS237" s="107"/>
      <c r="XT237" s="107"/>
      <c r="XU237" s="107"/>
      <c r="XV237" s="107"/>
      <c r="XW237" s="107"/>
      <c r="XX237" s="107"/>
      <c r="XY237" s="107"/>
      <c r="XZ237" s="107"/>
      <c r="YA237" s="107"/>
      <c r="YB237" s="107"/>
      <c r="YC237" s="107"/>
      <c r="YD237" s="107"/>
      <c r="YE237" s="107"/>
      <c r="YF237" s="107"/>
      <c r="YG237" s="107"/>
      <c r="YH237" s="107"/>
      <c r="YI237" s="107"/>
      <c r="YJ237" s="107"/>
      <c r="YK237" s="107"/>
      <c r="YL237" s="107"/>
      <c r="YM237" s="107"/>
      <c r="YN237" s="107"/>
      <c r="YO237" s="107"/>
      <c r="YP237" s="107"/>
      <c r="YQ237" s="107"/>
      <c r="YR237" s="107"/>
      <c r="YS237" s="107"/>
      <c r="YT237" s="107"/>
      <c r="YU237" s="107"/>
      <c r="YV237" s="107"/>
      <c r="YW237" s="107"/>
      <c r="YX237" s="107"/>
      <c r="YY237" s="107"/>
      <c r="YZ237" s="107"/>
      <c r="ZA237" s="107"/>
      <c r="ZB237" s="107"/>
      <c r="ZC237" s="107"/>
      <c r="ZD237" s="107"/>
      <c r="ZE237" s="107"/>
      <c r="ZF237" s="107"/>
      <c r="ZG237" s="107"/>
      <c r="ZH237" s="107"/>
      <c r="ZI237" s="107"/>
      <c r="ZJ237" s="107"/>
      <c r="ZK237" s="107"/>
      <c r="ZL237" s="107"/>
      <c r="ZM237" s="107"/>
      <c r="ZN237" s="107"/>
      <c r="ZO237" s="107"/>
      <c r="ZP237" s="107"/>
      <c r="ZQ237" s="107"/>
      <c r="ZR237" s="107"/>
      <c r="ZS237" s="107"/>
      <c r="ZT237" s="107"/>
      <c r="ZU237" s="107"/>
      <c r="ZV237" s="107"/>
      <c r="ZW237" s="107"/>
      <c r="ZX237" s="107"/>
      <c r="ZY237" s="107"/>
      <c r="ZZ237" s="107"/>
      <c r="AAA237" s="107"/>
      <c r="AAB237" s="107"/>
      <c r="AAC237" s="107"/>
      <c r="AAD237" s="107"/>
      <c r="AAE237" s="107"/>
      <c r="AAF237" s="107"/>
      <c r="AAG237" s="107"/>
      <c r="AAH237" s="107"/>
      <c r="AAI237" s="107"/>
      <c r="AAJ237" s="107"/>
      <c r="AAK237" s="107"/>
      <c r="AAL237" s="107"/>
      <c r="AAM237" s="107"/>
      <c r="AAN237" s="107"/>
      <c r="AAO237" s="107"/>
      <c r="AAP237" s="107"/>
      <c r="AAQ237" s="107"/>
      <c r="AAR237" s="107"/>
      <c r="AAS237" s="107"/>
      <c r="AAT237" s="107"/>
      <c r="AAU237" s="107"/>
      <c r="AAV237" s="107"/>
      <c r="AAW237" s="107"/>
      <c r="AAX237" s="107"/>
      <c r="AAY237" s="107"/>
      <c r="AAZ237" s="107"/>
      <c r="ABA237" s="107"/>
      <c r="ABB237" s="107"/>
      <c r="ABC237" s="107"/>
      <c r="ABD237" s="107"/>
      <c r="ABE237" s="107"/>
      <c r="ABF237" s="107"/>
      <c r="ABG237" s="107"/>
      <c r="ABH237" s="107"/>
      <c r="ABI237" s="107"/>
      <c r="ABJ237" s="107"/>
      <c r="ABK237" s="107"/>
      <c r="ABL237" s="107"/>
      <c r="ABM237" s="107"/>
      <c r="ABN237" s="107"/>
      <c r="ABO237" s="107"/>
      <c r="ABP237" s="107"/>
      <c r="ABQ237" s="107"/>
      <c r="ABR237" s="107"/>
      <c r="ABS237" s="107"/>
      <c r="ABT237" s="107"/>
      <c r="ABU237" s="107"/>
      <c r="ABV237" s="107"/>
      <c r="ABW237" s="107"/>
      <c r="ABX237" s="107"/>
      <c r="ABY237" s="107"/>
      <c r="ABZ237" s="107"/>
      <c r="ACA237" s="107"/>
      <c r="ACB237" s="107"/>
      <c r="ACC237" s="107"/>
      <c r="ACD237" s="107"/>
      <c r="ACE237" s="107"/>
      <c r="ACF237" s="107"/>
      <c r="ACG237" s="107"/>
      <c r="ACH237" s="107"/>
      <c r="ACI237" s="107"/>
      <c r="ACJ237" s="107"/>
      <c r="ACK237" s="107"/>
      <c r="ACL237" s="107"/>
      <c r="ACM237" s="107"/>
      <c r="ACN237" s="107"/>
      <c r="ACO237" s="107"/>
      <c r="ACP237" s="107"/>
      <c r="ACQ237" s="107"/>
      <c r="ACR237" s="107"/>
      <c r="ACS237" s="107"/>
      <c r="ACT237" s="107"/>
      <c r="ACU237" s="107"/>
      <c r="ACV237" s="107"/>
      <c r="ACW237" s="107"/>
      <c r="ACX237" s="107"/>
      <c r="ACY237" s="107"/>
      <c r="ACZ237" s="107"/>
      <c r="ADA237" s="107"/>
      <c r="ADB237" s="107"/>
      <c r="ADC237" s="107"/>
      <c r="ADD237" s="107"/>
      <c r="ADE237" s="107"/>
      <c r="ADF237" s="107"/>
      <c r="ADG237" s="107"/>
      <c r="ADH237" s="107"/>
      <c r="ADI237" s="107"/>
      <c r="ADJ237" s="107"/>
      <c r="ADK237" s="107"/>
      <c r="ADL237" s="107"/>
      <c r="ADM237" s="107"/>
      <c r="ADN237" s="107"/>
      <c r="ADO237" s="107"/>
      <c r="ADP237" s="107"/>
      <c r="ADQ237" s="107"/>
      <c r="ADR237" s="107"/>
      <c r="ADS237" s="107"/>
      <c r="ADT237" s="107"/>
      <c r="ADU237" s="107"/>
      <c r="ADV237" s="107"/>
      <c r="ADW237" s="107"/>
      <c r="ADX237" s="107"/>
      <c r="ADY237" s="107"/>
      <c r="ADZ237" s="107"/>
      <c r="AEA237" s="107"/>
      <c r="AEB237" s="107"/>
      <c r="AEC237" s="107"/>
      <c r="AED237" s="107"/>
      <c r="AEE237" s="107"/>
      <c r="AEF237" s="107"/>
      <c r="AEG237" s="107"/>
      <c r="AEH237" s="107"/>
      <c r="AEI237" s="107"/>
      <c r="AEJ237" s="107"/>
      <c r="AEK237" s="107"/>
      <c r="AEL237" s="107"/>
      <c r="AEM237" s="107"/>
      <c r="AEN237" s="107"/>
      <c r="AEO237" s="107"/>
      <c r="AEP237" s="107"/>
      <c r="AEQ237" s="107"/>
      <c r="AER237" s="107"/>
      <c r="AES237" s="107"/>
      <c r="AET237" s="107"/>
      <c r="AEU237" s="107"/>
      <c r="AEV237" s="107"/>
      <c r="AEW237" s="107"/>
      <c r="AEX237" s="107"/>
      <c r="AEY237" s="107"/>
      <c r="AEZ237" s="107"/>
      <c r="AFA237" s="107"/>
      <c r="AFB237" s="107"/>
      <c r="AFC237" s="107"/>
      <c r="AFD237" s="107"/>
      <c r="AFE237" s="107"/>
      <c r="AFF237" s="107"/>
      <c r="AFG237" s="107"/>
      <c r="AFH237" s="107"/>
      <c r="AFI237" s="107"/>
      <c r="AFJ237" s="107"/>
      <c r="AFK237" s="107"/>
      <c r="AFL237" s="107"/>
      <c r="AFM237" s="107"/>
      <c r="AFN237" s="107"/>
      <c r="AFO237" s="107"/>
      <c r="AFP237" s="107"/>
      <c r="AFQ237" s="107"/>
      <c r="AFR237" s="107"/>
      <c r="AFS237" s="107"/>
      <c r="AFT237" s="107"/>
      <c r="AFU237" s="107"/>
      <c r="AFV237" s="107"/>
      <c r="AFW237" s="107"/>
      <c r="AFX237" s="107"/>
      <c r="AFY237" s="107"/>
      <c r="AFZ237" s="107"/>
      <c r="AGA237" s="107"/>
      <c r="AGB237" s="107"/>
      <c r="AGC237" s="107"/>
      <c r="AGD237" s="107"/>
      <c r="AGE237" s="107"/>
      <c r="AGF237" s="107"/>
      <c r="AGG237" s="107"/>
      <c r="AGH237" s="107"/>
      <c r="AGI237" s="107"/>
      <c r="AGJ237" s="107"/>
      <c r="AGK237" s="107"/>
      <c r="AGL237" s="107"/>
      <c r="AGM237" s="107"/>
      <c r="AGN237" s="107"/>
      <c r="AGO237" s="107"/>
      <c r="AGP237" s="107"/>
      <c r="AGQ237" s="107"/>
      <c r="AGR237" s="107"/>
      <c r="AGS237" s="107"/>
      <c r="AGT237" s="107"/>
      <c r="AGU237" s="107"/>
      <c r="AGV237" s="107"/>
      <c r="AGW237" s="107"/>
      <c r="AGX237" s="107"/>
      <c r="AGY237" s="107"/>
      <c r="AGZ237" s="107"/>
      <c r="AHA237" s="107"/>
      <c r="AHB237" s="107"/>
      <c r="AHC237" s="107"/>
      <c r="AHD237" s="107"/>
      <c r="AHE237" s="107"/>
      <c r="AHF237" s="107"/>
      <c r="AHG237" s="107"/>
      <c r="AHH237" s="107"/>
      <c r="AHI237" s="107"/>
      <c r="AHJ237" s="107"/>
      <c r="AHK237" s="107"/>
      <c r="AHL237" s="107"/>
      <c r="AHM237" s="107"/>
      <c r="AHN237" s="107"/>
      <c r="AHO237" s="107"/>
      <c r="AHP237" s="107"/>
      <c r="AHQ237" s="107"/>
      <c r="AHR237" s="107"/>
      <c r="AHS237" s="107"/>
      <c r="AHT237" s="107"/>
      <c r="AHU237" s="107"/>
      <c r="AHV237" s="107"/>
      <c r="AHW237" s="107"/>
      <c r="AHX237" s="107"/>
      <c r="AHY237" s="107"/>
      <c r="AHZ237" s="107"/>
      <c r="AIA237" s="107"/>
      <c r="AIB237" s="107"/>
      <c r="AIC237" s="107"/>
      <c r="AID237" s="107"/>
      <c r="AIE237" s="107"/>
      <c r="AIF237" s="107"/>
      <c r="AIG237" s="107"/>
      <c r="AIH237" s="107"/>
      <c r="AII237" s="107"/>
      <c r="AIJ237" s="107"/>
      <c r="AIK237" s="107"/>
      <c r="AIL237" s="107"/>
      <c r="AIM237" s="107"/>
      <c r="AIN237" s="107"/>
    </row>
    <row r="238" spans="1:924" s="86" customFormat="1" ht="18.75" customHeight="1" x14ac:dyDescent="0.3">
      <c r="A238" s="125"/>
      <c r="B238" s="63">
        <v>355834089924917</v>
      </c>
      <c r="C238" s="92" t="s">
        <v>291</v>
      </c>
      <c r="D238" s="64" t="s">
        <v>227</v>
      </c>
      <c r="E238" s="64" t="s">
        <v>10</v>
      </c>
      <c r="F238" s="78" t="s">
        <v>36</v>
      </c>
      <c r="G238" s="92">
        <f t="shared" si="15"/>
        <v>0</v>
      </c>
      <c r="H238" s="124"/>
      <c r="I238" s="64" t="s">
        <v>36</v>
      </c>
      <c r="J238" s="64">
        <f t="shared" si="19"/>
        <v>1</v>
      </c>
      <c r="K238" s="124"/>
      <c r="L238" s="93" t="s">
        <v>36</v>
      </c>
      <c r="M238" s="92" t="s">
        <v>36</v>
      </c>
      <c r="N238" s="92">
        <f t="shared" si="14"/>
        <v>1</v>
      </c>
      <c r="O238" s="124"/>
      <c r="P238" s="64"/>
      <c r="Q238" s="64"/>
      <c r="R238" s="64" t="s">
        <v>496</v>
      </c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  <c r="DH238" s="107"/>
      <c r="DI238" s="107"/>
      <c r="DJ238" s="107"/>
      <c r="DK238" s="107"/>
      <c r="DL238" s="107"/>
      <c r="DM238" s="107"/>
      <c r="DN238" s="107"/>
      <c r="DO238" s="107"/>
      <c r="DP238" s="107"/>
      <c r="DQ238" s="107"/>
      <c r="DR238" s="107"/>
      <c r="DS238" s="107"/>
      <c r="DT238" s="107"/>
      <c r="DU238" s="107"/>
      <c r="DV238" s="107"/>
      <c r="DW238" s="107"/>
      <c r="DX238" s="107"/>
      <c r="DY238" s="107"/>
      <c r="DZ238" s="107"/>
      <c r="EA238" s="107"/>
      <c r="EB238" s="107"/>
      <c r="EC238" s="107"/>
      <c r="ED238" s="107"/>
      <c r="EE238" s="107"/>
      <c r="EF238" s="107"/>
      <c r="EG238" s="107"/>
      <c r="EH238" s="107"/>
      <c r="EI238" s="107"/>
      <c r="EJ238" s="107"/>
      <c r="EK238" s="107"/>
      <c r="EL238" s="107"/>
      <c r="EM238" s="107"/>
      <c r="EN238" s="107"/>
      <c r="EO238" s="107"/>
      <c r="EP238" s="107"/>
      <c r="EQ238" s="107"/>
      <c r="ER238" s="107"/>
      <c r="ES238" s="107"/>
      <c r="ET238" s="107"/>
      <c r="EU238" s="107"/>
      <c r="EV238" s="107"/>
      <c r="EW238" s="107"/>
      <c r="EX238" s="107"/>
      <c r="EY238" s="107"/>
      <c r="EZ238" s="107"/>
      <c r="FA238" s="107"/>
      <c r="FB238" s="107"/>
      <c r="FC238" s="107"/>
      <c r="FD238" s="107"/>
      <c r="FE238" s="107"/>
      <c r="FF238" s="107"/>
      <c r="FG238" s="107"/>
      <c r="FH238" s="107"/>
      <c r="FI238" s="107"/>
      <c r="FJ238" s="107"/>
      <c r="FK238" s="107"/>
      <c r="FL238" s="107"/>
      <c r="FM238" s="107"/>
      <c r="FN238" s="107"/>
      <c r="FO238" s="107"/>
      <c r="FP238" s="107"/>
      <c r="FQ238" s="107"/>
      <c r="FR238" s="107"/>
      <c r="FS238" s="107"/>
      <c r="FT238" s="107"/>
      <c r="FU238" s="107"/>
      <c r="FV238" s="107"/>
      <c r="FW238" s="107"/>
      <c r="FX238" s="107"/>
      <c r="FY238" s="107"/>
      <c r="FZ238" s="107"/>
      <c r="GA238" s="107"/>
      <c r="GB238" s="107"/>
      <c r="GC238" s="107"/>
      <c r="GD238" s="107"/>
      <c r="GE238" s="107"/>
      <c r="GF238" s="107"/>
      <c r="GG238" s="107"/>
      <c r="GH238" s="107"/>
      <c r="GI238" s="107"/>
      <c r="GJ238" s="107"/>
      <c r="GK238" s="107"/>
      <c r="GL238" s="107"/>
      <c r="GM238" s="107"/>
      <c r="GN238" s="107"/>
      <c r="GO238" s="107"/>
      <c r="GP238" s="107"/>
      <c r="GQ238" s="107"/>
      <c r="GR238" s="107"/>
      <c r="GS238" s="107"/>
      <c r="GT238" s="107"/>
      <c r="GU238" s="107"/>
      <c r="GV238" s="107"/>
      <c r="GW238" s="107"/>
      <c r="GX238" s="107"/>
      <c r="GY238" s="107"/>
      <c r="GZ238" s="107"/>
      <c r="HA238" s="107"/>
      <c r="HB238" s="107"/>
      <c r="HC238" s="107"/>
      <c r="HD238" s="107"/>
      <c r="HE238" s="107"/>
      <c r="HF238" s="107"/>
      <c r="HG238" s="107"/>
      <c r="HH238" s="107"/>
      <c r="HI238" s="107"/>
      <c r="HJ238" s="107"/>
      <c r="HK238" s="107"/>
      <c r="HL238" s="107"/>
      <c r="HM238" s="107"/>
      <c r="HN238" s="107"/>
      <c r="HO238" s="107"/>
      <c r="HP238" s="107"/>
      <c r="HQ238" s="107"/>
      <c r="HR238" s="107"/>
      <c r="HS238" s="107"/>
      <c r="HT238" s="107"/>
      <c r="HU238" s="107"/>
      <c r="HV238" s="107"/>
      <c r="HW238" s="107"/>
      <c r="HX238" s="107"/>
      <c r="HY238" s="107"/>
      <c r="HZ238" s="107"/>
      <c r="IA238" s="107"/>
      <c r="IB238" s="107"/>
      <c r="IC238" s="107"/>
      <c r="ID238" s="107"/>
      <c r="IE238" s="107"/>
      <c r="IF238" s="107"/>
      <c r="IG238" s="107"/>
      <c r="IH238" s="107"/>
      <c r="II238" s="107"/>
      <c r="IJ238" s="107"/>
      <c r="IK238" s="107"/>
      <c r="IL238" s="107"/>
      <c r="IM238" s="107"/>
      <c r="IN238" s="107"/>
      <c r="IO238" s="107"/>
      <c r="IP238" s="107"/>
      <c r="IQ238" s="107"/>
      <c r="IR238" s="107"/>
      <c r="IS238" s="107"/>
      <c r="IT238" s="107"/>
      <c r="IU238" s="107"/>
      <c r="IV238" s="107"/>
      <c r="IW238" s="107"/>
      <c r="IX238" s="107"/>
      <c r="IY238" s="107"/>
      <c r="IZ238" s="107"/>
      <c r="JA238" s="107"/>
      <c r="JB238" s="107"/>
      <c r="JC238" s="107"/>
      <c r="JD238" s="107"/>
      <c r="JE238" s="107"/>
      <c r="JF238" s="107"/>
      <c r="JG238" s="107"/>
      <c r="JH238" s="107"/>
      <c r="JI238" s="107"/>
      <c r="JJ238" s="107"/>
      <c r="JK238" s="107"/>
      <c r="JL238" s="107"/>
      <c r="JM238" s="107"/>
      <c r="JN238" s="107"/>
      <c r="JO238" s="107"/>
      <c r="JP238" s="107"/>
      <c r="JQ238" s="107"/>
      <c r="JR238" s="107"/>
      <c r="JS238" s="107"/>
      <c r="JT238" s="107"/>
      <c r="JU238" s="107"/>
      <c r="JV238" s="107"/>
      <c r="JW238" s="107"/>
      <c r="JX238" s="107"/>
      <c r="JY238" s="107"/>
      <c r="JZ238" s="107"/>
      <c r="KA238" s="107"/>
      <c r="KB238" s="107"/>
      <c r="KC238" s="107"/>
      <c r="KD238" s="107"/>
      <c r="KE238" s="107"/>
      <c r="KF238" s="107"/>
      <c r="KG238" s="107"/>
      <c r="KH238" s="107"/>
      <c r="KI238" s="107"/>
      <c r="KJ238" s="107"/>
      <c r="KK238" s="107"/>
      <c r="KL238" s="107"/>
      <c r="KM238" s="107"/>
      <c r="KN238" s="107"/>
      <c r="KO238" s="107"/>
      <c r="KP238" s="107"/>
      <c r="KQ238" s="107"/>
      <c r="KR238" s="107"/>
      <c r="KS238" s="107"/>
      <c r="KT238" s="107"/>
      <c r="KU238" s="107"/>
      <c r="KV238" s="107"/>
      <c r="KW238" s="107"/>
      <c r="KX238" s="107"/>
      <c r="KY238" s="107"/>
      <c r="KZ238" s="107"/>
      <c r="LA238" s="107"/>
      <c r="LB238" s="107"/>
      <c r="LC238" s="107"/>
      <c r="LD238" s="107"/>
      <c r="LE238" s="107"/>
      <c r="LF238" s="107"/>
      <c r="LG238" s="107"/>
      <c r="LH238" s="107"/>
      <c r="LI238" s="107"/>
      <c r="LJ238" s="107"/>
      <c r="LK238" s="107"/>
      <c r="LL238" s="107"/>
      <c r="LM238" s="107"/>
      <c r="LN238" s="107"/>
      <c r="LO238" s="107"/>
      <c r="LP238" s="107"/>
      <c r="LQ238" s="107"/>
      <c r="LR238" s="107"/>
      <c r="LS238" s="107"/>
      <c r="LT238" s="107"/>
      <c r="LU238" s="107"/>
      <c r="LV238" s="107"/>
      <c r="LW238" s="107"/>
      <c r="LX238" s="107"/>
      <c r="LY238" s="107"/>
      <c r="LZ238" s="107"/>
      <c r="MA238" s="107"/>
      <c r="MB238" s="107"/>
      <c r="MC238" s="107"/>
      <c r="MD238" s="107"/>
      <c r="ME238" s="107"/>
      <c r="MF238" s="107"/>
      <c r="MG238" s="107"/>
      <c r="MH238" s="107"/>
      <c r="MI238" s="107"/>
      <c r="MJ238" s="107"/>
      <c r="MK238" s="107"/>
      <c r="ML238" s="107"/>
      <c r="MM238" s="107"/>
      <c r="MN238" s="107"/>
      <c r="MO238" s="107"/>
      <c r="MP238" s="107"/>
      <c r="MQ238" s="107"/>
      <c r="MR238" s="107"/>
      <c r="MS238" s="107"/>
      <c r="MT238" s="107"/>
      <c r="MU238" s="107"/>
      <c r="MV238" s="107"/>
      <c r="MW238" s="107"/>
      <c r="MX238" s="107"/>
      <c r="MY238" s="107"/>
      <c r="MZ238" s="107"/>
      <c r="NA238" s="107"/>
      <c r="NB238" s="107"/>
      <c r="NC238" s="107"/>
      <c r="ND238" s="107"/>
      <c r="NE238" s="107"/>
      <c r="NF238" s="107"/>
      <c r="NG238" s="107"/>
      <c r="NH238" s="107"/>
      <c r="NI238" s="107"/>
      <c r="NJ238" s="107"/>
      <c r="NK238" s="107"/>
      <c r="NL238" s="107"/>
      <c r="NM238" s="107"/>
      <c r="NN238" s="107"/>
      <c r="NO238" s="107"/>
      <c r="NP238" s="107"/>
      <c r="NQ238" s="107"/>
      <c r="NR238" s="107"/>
      <c r="NS238" s="107"/>
      <c r="NT238" s="107"/>
      <c r="NU238" s="107"/>
      <c r="NV238" s="107"/>
      <c r="NW238" s="107"/>
      <c r="NX238" s="107"/>
      <c r="NY238" s="107"/>
      <c r="NZ238" s="107"/>
      <c r="OA238" s="107"/>
      <c r="OB238" s="107"/>
      <c r="OC238" s="107"/>
      <c r="OD238" s="107"/>
      <c r="OE238" s="107"/>
      <c r="OF238" s="107"/>
      <c r="OG238" s="107"/>
      <c r="OH238" s="107"/>
      <c r="OI238" s="107"/>
      <c r="OJ238" s="107"/>
      <c r="OK238" s="107"/>
      <c r="OL238" s="107"/>
      <c r="OM238" s="107"/>
      <c r="ON238" s="107"/>
      <c r="OO238" s="107"/>
      <c r="OP238" s="107"/>
      <c r="OQ238" s="107"/>
      <c r="OR238" s="107"/>
      <c r="OS238" s="107"/>
      <c r="OT238" s="107"/>
      <c r="OU238" s="107"/>
      <c r="OV238" s="107"/>
      <c r="OW238" s="107"/>
      <c r="OX238" s="107"/>
      <c r="OY238" s="107"/>
      <c r="OZ238" s="107"/>
      <c r="PA238" s="107"/>
      <c r="PB238" s="107"/>
      <c r="PC238" s="107"/>
      <c r="PD238" s="107"/>
      <c r="PE238" s="107"/>
      <c r="PF238" s="107"/>
      <c r="PG238" s="107"/>
      <c r="PH238" s="107"/>
      <c r="PI238" s="107"/>
      <c r="PJ238" s="107"/>
      <c r="PK238" s="107"/>
      <c r="PL238" s="107"/>
      <c r="PM238" s="107"/>
      <c r="PN238" s="107"/>
      <c r="PO238" s="107"/>
      <c r="PP238" s="107"/>
      <c r="PQ238" s="107"/>
      <c r="PR238" s="107"/>
      <c r="PS238" s="107"/>
      <c r="PT238" s="107"/>
      <c r="PU238" s="107"/>
      <c r="PV238" s="107"/>
      <c r="PW238" s="107"/>
      <c r="PX238" s="107"/>
      <c r="PY238" s="107"/>
      <c r="PZ238" s="107"/>
      <c r="QA238" s="107"/>
      <c r="QB238" s="107"/>
      <c r="QC238" s="107"/>
      <c r="QD238" s="107"/>
      <c r="QE238" s="107"/>
      <c r="QF238" s="107"/>
      <c r="QG238" s="107"/>
      <c r="QH238" s="107"/>
      <c r="QI238" s="107"/>
      <c r="QJ238" s="107"/>
      <c r="QK238" s="107"/>
      <c r="QL238" s="107"/>
      <c r="QM238" s="107"/>
      <c r="QN238" s="107"/>
      <c r="QO238" s="107"/>
      <c r="QP238" s="107"/>
      <c r="QQ238" s="107"/>
      <c r="QR238" s="107"/>
      <c r="QS238" s="107"/>
      <c r="QT238" s="107"/>
      <c r="QU238" s="107"/>
      <c r="QV238" s="107"/>
      <c r="QW238" s="107"/>
      <c r="QX238" s="107"/>
      <c r="QY238" s="107"/>
      <c r="QZ238" s="107"/>
      <c r="RA238" s="107"/>
      <c r="RB238" s="107"/>
      <c r="RC238" s="107"/>
      <c r="RD238" s="107"/>
      <c r="RE238" s="107"/>
      <c r="RF238" s="107"/>
      <c r="RG238" s="107"/>
      <c r="RH238" s="107"/>
      <c r="RI238" s="107"/>
      <c r="RJ238" s="107"/>
      <c r="RK238" s="107"/>
      <c r="RL238" s="107"/>
      <c r="RM238" s="107"/>
      <c r="RN238" s="107"/>
      <c r="RO238" s="107"/>
      <c r="RP238" s="107"/>
      <c r="RQ238" s="107"/>
      <c r="RR238" s="107"/>
      <c r="RS238" s="107"/>
      <c r="RT238" s="107"/>
      <c r="RU238" s="107"/>
      <c r="RV238" s="107"/>
      <c r="RW238" s="107"/>
      <c r="RX238" s="107"/>
      <c r="RY238" s="107"/>
      <c r="RZ238" s="107"/>
      <c r="SA238" s="107"/>
      <c r="SB238" s="107"/>
      <c r="SC238" s="107"/>
      <c r="SD238" s="107"/>
      <c r="SE238" s="107"/>
      <c r="SF238" s="107"/>
      <c r="SG238" s="107"/>
      <c r="SH238" s="107"/>
      <c r="SI238" s="107"/>
      <c r="SJ238" s="107"/>
      <c r="SK238" s="107"/>
      <c r="SL238" s="107"/>
      <c r="SM238" s="107"/>
      <c r="SN238" s="107"/>
      <c r="SO238" s="107"/>
      <c r="SP238" s="107"/>
      <c r="SQ238" s="107"/>
      <c r="SR238" s="107"/>
      <c r="SS238" s="107"/>
      <c r="ST238" s="107"/>
      <c r="SU238" s="107"/>
      <c r="SV238" s="107"/>
      <c r="SW238" s="107"/>
      <c r="SX238" s="107"/>
      <c r="SY238" s="107"/>
      <c r="SZ238" s="107"/>
      <c r="TA238" s="107"/>
      <c r="TB238" s="107"/>
      <c r="TC238" s="107"/>
      <c r="TD238" s="107"/>
      <c r="TE238" s="107"/>
      <c r="TF238" s="107"/>
      <c r="TG238" s="107"/>
      <c r="TH238" s="107"/>
      <c r="TI238" s="107"/>
      <c r="TJ238" s="107"/>
      <c r="TK238" s="107"/>
      <c r="TL238" s="107"/>
      <c r="TM238" s="107"/>
      <c r="TN238" s="107"/>
      <c r="TO238" s="107"/>
      <c r="TP238" s="107"/>
      <c r="TQ238" s="107"/>
      <c r="TR238" s="107"/>
      <c r="TS238" s="107"/>
      <c r="TT238" s="107"/>
      <c r="TU238" s="107"/>
      <c r="TV238" s="107"/>
      <c r="TW238" s="107"/>
      <c r="TX238" s="107"/>
      <c r="TY238" s="107"/>
      <c r="TZ238" s="107"/>
      <c r="UA238" s="107"/>
      <c r="UB238" s="107"/>
      <c r="UC238" s="107"/>
      <c r="UD238" s="107"/>
      <c r="UE238" s="107"/>
      <c r="UF238" s="107"/>
      <c r="UG238" s="107"/>
      <c r="UH238" s="107"/>
      <c r="UI238" s="107"/>
      <c r="UJ238" s="107"/>
      <c r="UK238" s="107"/>
      <c r="UL238" s="107"/>
      <c r="UM238" s="107"/>
      <c r="UN238" s="107"/>
      <c r="UO238" s="107"/>
      <c r="UP238" s="107"/>
      <c r="UQ238" s="107"/>
      <c r="UR238" s="107"/>
      <c r="US238" s="107"/>
      <c r="UT238" s="107"/>
      <c r="UU238" s="107"/>
      <c r="UV238" s="107"/>
      <c r="UW238" s="107"/>
      <c r="UX238" s="107"/>
      <c r="UY238" s="107"/>
      <c r="UZ238" s="107"/>
      <c r="VA238" s="107"/>
      <c r="VB238" s="107"/>
      <c r="VC238" s="107"/>
      <c r="VD238" s="107"/>
      <c r="VE238" s="107"/>
      <c r="VF238" s="107"/>
      <c r="VG238" s="107"/>
      <c r="VH238" s="107"/>
      <c r="VI238" s="107"/>
      <c r="VJ238" s="107"/>
      <c r="VK238" s="107"/>
      <c r="VL238" s="107"/>
      <c r="VM238" s="107"/>
      <c r="VN238" s="107"/>
      <c r="VO238" s="107"/>
      <c r="VP238" s="107"/>
      <c r="VQ238" s="107"/>
      <c r="VR238" s="107"/>
      <c r="VS238" s="107"/>
      <c r="VT238" s="107"/>
      <c r="VU238" s="107"/>
      <c r="VV238" s="107"/>
      <c r="VW238" s="107"/>
      <c r="VX238" s="107"/>
      <c r="VY238" s="107"/>
      <c r="VZ238" s="107"/>
      <c r="WA238" s="107"/>
      <c r="WB238" s="107"/>
      <c r="WC238" s="107"/>
      <c r="WD238" s="107"/>
      <c r="WE238" s="107"/>
      <c r="WF238" s="107"/>
      <c r="WG238" s="107"/>
      <c r="WH238" s="107"/>
      <c r="WI238" s="107"/>
      <c r="WJ238" s="107"/>
      <c r="WK238" s="107"/>
      <c r="WL238" s="107"/>
      <c r="WM238" s="107"/>
      <c r="WN238" s="107"/>
      <c r="WO238" s="107"/>
      <c r="WP238" s="107"/>
      <c r="WQ238" s="107"/>
      <c r="WR238" s="107"/>
      <c r="WS238" s="107"/>
      <c r="WT238" s="107"/>
      <c r="WU238" s="107"/>
      <c r="WV238" s="107"/>
      <c r="WW238" s="107"/>
      <c r="WX238" s="107"/>
      <c r="WY238" s="107"/>
      <c r="WZ238" s="107"/>
      <c r="XA238" s="107"/>
      <c r="XB238" s="107"/>
      <c r="XC238" s="107"/>
      <c r="XD238" s="107"/>
      <c r="XE238" s="107"/>
      <c r="XF238" s="107"/>
      <c r="XG238" s="107"/>
      <c r="XH238" s="107"/>
      <c r="XI238" s="107"/>
      <c r="XJ238" s="107"/>
      <c r="XK238" s="107"/>
      <c r="XL238" s="107"/>
      <c r="XM238" s="107"/>
      <c r="XN238" s="107"/>
      <c r="XO238" s="107"/>
      <c r="XP238" s="107"/>
      <c r="XQ238" s="107"/>
      <c r="XR238" s="107"/>
      <c r="XS238" s="107"/>
      <c r="XT238" s="107"/>
      <c r="XU238" s="107"/>
      <c r="XV238" s="107"/>
      <c r="XW238" s="107"/>
      <c r="XX238" s="107"/>
      <c r="XY238" s="107"/>
      <c r="XZ238" s="107"/>
      <c r="YA238" s="107"/>
      <c r="YB238" s="107"/>
      <c r="YC238" s="107"/>
      <c r="YD238" s="107"/>
      <c r="YE238" s="107"/>
      <c r="YF238" s="107"/>
      <c r="YG238" s="107"/>
      <c r="YH238" s="107"/>
      <c r="YI238" s="107"/>
      <c r="YJ238" s="107"/>
      <c r="YK238" s="107"/>
      <c r="YL238" s="107"/>
      <c r="YM238" s="107"/>
      <c r="YN238" s="107"/>
      <c r="YO238" s="107"/>
      <c r="YP238" s="107"/>
      <c r="YQ238" s="107"/>
      <c r="YR238" s="107"/>
      <c r="YS238" s="107"/>
      <c r="YT238" s="107"/>
      <c r="YU238" s="107"/>
      <c r="YV238" s="107"/>
      <c r="YW238" s="107"/>
      <c r="YX238" s="107"/>
      <c r="YY238" s="107"/>
      <c r="YZ238" s="107"/>
      <c r="ZA238" s="107"/>
      <c r="ZB238" s="107"/>
      <c r="ZC238" s="107"/>
      <c r="ZD238" s="107"/>
      <c r="ZE238" s="107"/>
      <c r="ZF238" s="107"/>
      <c r="ZG238" s="107"/>
      <c r="ZH238" s="107"/>
      <c r="ZI238" s="107"/>
      <c r="ZJ238" s="107"/>
      <c r="ZK238" s="107"/>
      <c r="ZL238" s="107"/>
      <c r="ZM238" s="107"/>
      <c r="ZN238" s="107"/>
      <c r="ZO238" s="107"/>
      <c r="ZP238" s="107"/>
      <c r="ZQ238" s="107"/>
      <c r="ZR238" s="107"/>
      <c r="ZS238" s="107"/>
      <c r="ZT238" s="107"/>
      <c r="ZU238" s="107"/>
      <c r="ZV238" s="107"/>
      <c r="ZW238" s="107"/>
      <c r="ZX238" s="107"/>
      <c r="ZY238" s="107"/>
      <c r="ZZ238" s="107"/>
      <c r="AAA238" s="107"/>
      <c r="AAB238" s="107"/>
      <c r="AAC238" s="107"/>
      <c r="AAD238" s="107"/>
      <c r="AAE238" s="107"/>
      <c r="AAF238" s="107"/>
      <c r="AAG238" s="107"/>
      <c r="AAH238" s="107"/>
      <c r="AAI238" s="107"/>
      <c r="AAJ238" s="107"/>
      <c r="AAK238" s="107"/>
      <c r="AAL238" s="107"/>
      <c r="AAM238" s="107"/>
      <c r="AAN238" s="107"/>
      <c r="AAO238" s="107"/>
      <c r="AAP238" s="107"/>
      <c r="AAQ238" s="107"/>
      <c r="AAR238" s="107"/>
      <c r="AAS238" s="107"/>
      <c r="AAT238" s="107"/>
      <c r="AAU238" s="107"/>
      <c r="AAV238" s="107"/>
      <c r="AAW238" s="107"/>
      <c r="AAX238" s="107"/>
      <c r="AAY238" s="107"/>
      <c r="AAZ238" s="107"/>
      <c r="ABA238" s="107"/>
      <c r="ABB238" s="107"/>
      <c r="ABC238" s="107"/>
      <c r="ABD238" s="107"/>
      <c r="ABE238" s="107"/>
      <c r="ABF238" s="107"/>
      <c r="ABG238" s="107"/>
      <c r="ABH238" s="107"/>
      <c r="ABI238" s="107"/>
      <c r="ABJ238" s="107"/>
      <c r="ABK238" s="107"/>
      <c r="ABL238" s="107"/>
      <c r="ABM238" s="107"/>
      <c r="ABN238" s="107"/>
      <c r="ABO238" s="107"/>
      <c r="ABP238" s="107"/>
      <c r="ABQ238" s="107"/>
      <c r="ABR238" s="107"/>
      <c r="ABS238" s="107"/>
      <c r="ABT238" s="107"/>
      <c r="ABU238" s="107"/>
      <c r="ABV238" s="107"/>
      <c r="ABW238" s="107"/>
      <c r="ABX238" s="107"/>
      <c r="ABY238" s="107"/>
      <c r="ABZ238" s="107"/>
      <c r="ACA238" s="107"/>
      <c r="ACB238" s="107"/>
      <c r="ACC238" s="107"/>
      <c r="ACD238" s="107"/>
      <c r="ACE238" s="107"/>
      <c r="ACF238" s="107"/>
      <c r="ACG238" s="107"/>
      <c r="ACH238" s="107"/>
      <c r="ACI238" s="107"/>
      <c r="ACJ238" s="107"/>
      <c r="ACK238" s="107"/>
      <c r="ACL238" s="107"/>
      <c r="ACM238" s="107"/>
      <c r="ACN238" s="107"/>
      <c r="ACO238" s="107"/>
      <c r="ACP238" s="107"/>
      <c r="ACQ238" s="107"/>
      <c r="ACR238" s="107"/>
      <c r="ACS238" s="107"/>
      <c r="ACT238" s="107"/>
      <c r="ACU238" s="107"/>
      <c r="ACV238" s="107"/>
      <c r="ACW238" s="107"/>
      <c r="ACX238" s="107"/>
      <c r="ACY238" s="107"/>
      <c r="ACZ238" s="107"/>
      <c r="ADA238" s="107"/>
      <c r="ADB238" s="107"/>
      <c r="ADC238" s="107"/>
      <c r="ADD238" s="107"/>
      <c r="ADE238" s="107"/>
      <c r="ADF238" s="107"/>
      <c r="ADG238" s="107"/>
      <c r="ADH238" s="107"/>
      <c r="ADI238" s="107"/>
      <c r="ADJ238" s="107"/>
      <c r="ADK238" s="107"/>
      <c r="ADL238" s="107"/>
      <c r="ADM238" s="107"/>
      <c r="ADN238" s="107"/>
      <c r="ADO238" s="107"/>
      <c r="ADP238" s="107"/>
      <c r="ADQ238" s="107"/>
      <c r="ADR238" s="107"/>
      <c r="ADS238" s="107"/>
      <c r="ADT238" s="107"/>
      <c r="ADU238" s="107"/>
      <c r="ADV238" s="107"/>
      <c r="ADW238" s="107"/>
      <c r="ADX238" s="107"/>
      <c r="ADY238" s="107"/>
      <c r="ADZ238" s="107"/>
      <c r="AEA238" s="107"/>
      <c r="AEB238" s="107"/>
      <c r="AEC238" s="107"/>
      <c r="AED238" s="107"/>
      <c r="AEE238" s="107"/>
      <c r="AEF238" s="107"/>
      <c r="AEG238" s="107"/>
      <c r="AEH238" s="107"/>
      <c r="AEI238" s="107"/>
      <c r="AEJ238" s="107"/>
      <c r="AEK238" s="107"/>
      <c r="AEL238" s="107"/>
      <c r="AEM238" s="107"/>
      <c r="AEN238" s="107"/>
      <c r="AEO238" s="107"/>
      <c r="AEP238" s="107"/>
      <c r="AEQ238" s="107"/>
      <c r="AER238" s="107"/>
      <c r="AES238" s="107"/>
      <c r="AET238" s="107"/>
      <c r="AEU238" s="107"/>
      <c r="AEV238" s="107"/>
      <c r="AEW238" s="107"/>
      <c r="AEX238" s="107"/>
      <c r="AEY238" s="107"/>
      <c r="AEZ238" s="107"/>
      <c r="AFA238" s="107"/>
      <c r="AFB238" s="107"/>
      <c r="AFC238" s="107"/>
      <c r="AFD238" s="107"/>
      <c r="AFE238" s="107"/>
      <c r="AFF238" s="107"/>
      <c r="AFG238" s="107"/>
      <c r="AFH238" s="107"/>
      <c r="AFI238" s="107"/>
      <c r="AFJ238" s="107"/>
      <c r="AFK238" s="107"/>
      <c r="AFL238" s="107"/>
      <c r="AFM238" s="107"/>
      <c r="AFN238" s="107"/>
      <c r="AFO238" s="107"/>
      <c r="AFP238" s="107"/>
      <c r="AFQ238" s="107"/>
      <c r="AFR238" s="107"/>
      <c r="AFS238" s="107"/>
      <c r="AFT238" s="107"/>
      <c r="AFU238" s="107"/>
      <c r="AFV238" s="107"/>
      <c r="AFW238" s="107"/>
      <c r="AFX238" s="107"/>
      <c r="AFY238" s="107"/>
      <c r="AFZ238" s="107"/>
      <c r="AGA238" s="107"/>
      <c r="AGB238" s="107"/>
      <c r="AGC238" s="107"/>
      <c r="AGD238" s="107"/>
      <c r="AGE238" s="107"/>
      <c r="AGF238" s="107"/>
      <c r="AGG238" s="107"/>
      <c r="AGH238" s="107"/>
      <c r="AGI238" s="107"/>
      <c r="AGJ238" s="107"/>
      <c r="AGK238" s="107"/>
      <c r="AGL238" s="107"/>
      <c r="AGM238" s="107"/>
      <c r="AGN238" s="107"/>
      <c r="AGO238" s="107"/>
      <c r="AGP238" s="107"/>
      <c r="AGQ238" s="107"/>
      <c r="AGR238" s="107"/>
      <c r="AGS238" s="107"/>
      <c r="AGT238" s="107"/>
      <c r="AGU238" s="107"/>
      <c r="AGV238" s="107"/>
      <c r="AGW238" s="107"/>
      <c r="AGX238" s="107"/>
      <c r="AGY238" s="107"/>
      <c r="AGZ238" s="107"/>
      <c r="AHA238" s="107"/>
      <c r="AHB238" s="107"/>
      <c r="AHC238" s="107"/>
      <c r="AHD238" s="107"/>
      <c r="AHE238" s="107"/>
      <c r="AHF238" s="107"/>
      <c r="AHG238" s="107"/>
      <c r="AHH238" s="107"/>
      <c r="AHI238" s="107"/>
      <c r="AHJ238" s="107"/>
      <c r="AHK238" s="107"/>
      <c r="AHL238" s="107"/>
      <c r="AHM238" s="107"/>
      <c r="AHN238" s="107"/>
      <c r="AHO238" s="107"/>
      <c r="AHP238" s="107"/>
      <c r="AHQ238" s="107"/>
      <c r="AHR238" s="107"/>
      <c r="AHS238" s="107"/>
      <c r="AHT238" s="107"/>
      <c r="AHU238" s="107"/>
      <c r="AHV238" s="107"/>
      <c r="AHW238" s="107"/>
      <c r="AHX238" s="107"/>
      <c r="AHY238" s="107"/>
      <c r="AHZ238" s="107"/>
      <c r="AIA238" s="107"/>
      <c r="AIB238" s="107"/>
      <c r="AIC238" s="107"/>
      <c r="AID238" s="107"/>
      <c r="AIE238" s="107"/>
      <c r="AIF238" s="107"/>
      <c r="AIG238" s="107"/>
      <c r="AIH238" s="107"/>
      <c r="AII238" s="107"/>
      <c r="AIJ238" s="107"/>
      <c r="AIK238" s="107"/>
      <c r="AIL238" s="107"/>
      <c r="AIM238" s="107"/>
      <c r="AIN238" s="107"/>
    </row>
    <row r="239" spans="1:924" s="86" customFormat="1" ht="18.75" customHeight="1" x14ac:dyDescent="0.3">
      <c r="A239" s="125"/>
      <c r="B239" s="63">
        <v>355840089734982</v>
      </c>
      <c r="C239" s="92" t="s">
        <v>291</v>
      </c>
      <c r="D239" s="64" t="s">
        <v>227</v>
      </c>
      <c r="E239" s="64" t="s">
        <v>10</v>
      </c>
      <c r="F239" s="78" t="s">
        <v>15</v>
      </c>
      <c r="G239" s="92">
        <f t="shared" si="15"/>
        <v>0</v>
      </c>
      <c r="H239" s="124"/>
      <c r="I239" s="64" t="s">
        <v>36</v>
      </c>
      <c r="J239" s="64">
        <f t="shared" si="19"/>
        <v>0</v>
      </c>
      <c r="K239" s="124"/>
      <c r="L239" s="93" t="s">
        <v>15</v>
      </c>
      <c r="M239" s="92" t="s">
        <v>36</v>
      </c>
      <c r="N239" s="92">
        <f t="shared" si="14"/>
        <v>0</v>
      </c>
      <c r="O239" s="124"/>
      <c r="P239" s="64"/>
      <c r="Q239" s="64"/>
      <c r="R239" s="64" t="s">
        <v>497</v>
      </c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  <c r="CE239" s="107"/>
      <c r="CF239" s="107"/>
      <c r="CG239" s="107"/>
      <c r="CH239" s="107"/>
      <c r="CI239" s="107"/>
      <c r="CJ239" s="107"/>
      <c r="CK239" s="107"/>
      <c r="CL239" s="107"/>
      <c r="CM239" s="107"/>
      <c r="CN239" s="107"/>
      <c r="CO239" s="107"/>
      <c r="CP239" s="107"/>
      <c r="CQ239" s="107"/>
      <c r="CR239" s="107"/>
      <c r="CS239" s="107"/>
      <c r="CT239" s="107"/>
      <c r="CU239" s="107"/>
      <c r="CV239" s="107"/>
      <c r="CW239" s="107"/>
      <c r="CX239" s="107"/>
      <c r="CY239" s="107"/>
      <c r="CZ239" s="107"/>
      <c r="DA239" s="107"/>
      <c r="DB239" s="107"/>
      <c r="DC239" s="107"/>
      <c r="DD239" s="107"/>
      <c r="DE239" s="107"/>
      <c r="DF239" s="107"/>
      <c r="DG239" s="107"/>
      <c r="DH239" s="107"/>
      <c r="DI239" s="107"/>
      <c r="DJ239" s="107"/>
      <c r="DK239" s="107"/>
      <c r="DL239" s="107"/>
      <c r="DM239" s="107"/>
      <c r="DN239" s="107"/>
      <c r="DO239" s="107"/>
      <c r="DP239" s="107"/>
      <c r="DQ239" s="107"/>
      <c r="DR239" s="107"/>
      <c r="DS239" s="107"/>
      <c r="DT239" s="107"/>
      <c r="DU239" s="107"/>
      <c r="DV239" s="107"/>
      <c r="DW239" s="107"/>
      <c r="DX239" s="107"/>
      <c r="DY239" s="107"/>
      <c r="DZ239" s="107"/>
      <c r="EA239" s="107"/>
      <c r="EB239" s="107"/>
      <c r="EC239" s="107"/>
      <c r="ED239" s="107"/>
      <c r="EE239" s="107"/>
      <c r="EF239" s="107"/>
      <c r="EG239" s="107"/>
      <c r="EH239" s="107"/>
      <c r="EI239" s="107"/>
      <c r="EJ239" s="107"/>
      <c r="EK239" s="107"/>
      <c r="EL239" s="107"/>
      <c r="EM239" s="107"/>
      <c r="EN239" s="107"/>
      <c r="EO239" s="107"/>
      <c r="EP239" s="107"/>
      <c r="EQ239" s="107"/>
      <c r="ER239" s="107"/>
      <c r="ES239" s="107"/>
      <c r="ET239" s="107"/>
      <c r="EU239" s="107"/>
      <c r="EV239" s="107"/>
      <c r="EW239" s="107"/>
      <c r="EX239" s="107"/>
      <c r="EY239" s="107"/>
      <c r="EZ239" s="107"/>
      <c r="FA239" s="107"/>
      <c r="FB239" s="107"/>
      <c r="FC239" s="107"/>
      <c r="FD239" s="107"/>
      <c r="FE239" s="107"/>
      <c r="FF239" s="107"/>
      <c r="FG239" s="107"/>
      <c r="FH239" s="107"/>
      <c r="FI239" s="107"/>
      <c r="FJ239" s="107"/>
      <c r="FK239" s="107"/>
      <c r="FL239" s="107"/>
      <c r="FM239" s="107"/>
      <c r="FN239" s="107"/>
      <c r="FO239" s="107"/>
      <c r="FP239" s="107"/>
      <c r="FQ239" s="107"/>
      <c r="FR239" s="107"/>
      <c r="FS239" s="107"/>
      <c r="FT239" s="107"/>
      <c r="FU239" s="107"/>
      <c r="FV239" s="107"/>
      <c r="FW239" s="107"/>
      <c r="FX239" s="107"/>
      <c r="FY239" s="107"/>
      <c r="FZ239" s="107"/>
      <c r="GA239" s="107"/>
      <c r="GB239" s="107"/>
      <c r="GC239" s="107"/>
      <c r="GD239" s="107"/>
      <c r="GE239" s="107"/>
      <c r="GF239" s="107"/>
      <c r="GG239" s="107"/>
      <c r="GH239" s="107"/>
      <c r="GI239" s="107"/>
      <c r="GJ239" s="107"/>
      <c r="GK239" s="107"/>
      <c r="GL239" s="107"/>
      <c r="GM239" s="107"/>
      <c r="GN239" s="107"/>
      <c r="GO239" s="107"/>
      <c r="GP239" s="107"/>
      <c r="GQ239" s="107"/>
      <c r="GR239" s="107"/>
      <c r="GS239" s="107"/>
      <c r="GT239" s="107"/>
      <c r="GU239" s="107"/>
      <c r="GV239" s="107"/>
      <c r="GW239" s="107"/>
      <c r="GX239" s="107"/>
      <c r="GY239" s="107"/>
      <c r="GZ239" s="107"/>
      <c r="HA239" s="107"/>
      <c r="HB239" s="107"/>
      <c r="HC239" s="107"/>
      <c r="HD239" s="107"/>
      <c r="HE239" s="107"/>
      <c r="HF239" s="107"/>
      <c r="HG239" s="107"/>
      <c r="HH239" s="107"/>
      <c r="HI239" s="107"/>
      <c r="HJ239" s="107"/>
      <c r="HK239" s="107"/>
      <c r="HL239" s="107"/>
      <c r="HM239" s="107"/>
      <c r="HN239" s="107"/>
      <c r="HO239" s="107"/>
      <c r="HP239" s="107"/>
      <c r="HQ239" s="107"/>
      <c r="HR239" s="107"/>
      <c r="HS239" s="107"/>
      <c r="HT239" s="107"/>
      <c r="HU239" s="107"/>
      <c r="HV239" s="107"/>
      <c r="HW239" s="107"/>
      <c r="HX239" s="107"/>
      <c r="HY239" s="107"/>
      <c r="HZ239" s="107"/>
      <c r="IA239" s="107"/>
      <c r="IB239" s="107"/>
      <c r="IC239" s="107"/>
      <c r="ID239" s="107"/>
      <c r="IE239" s="107"/>
      <c r="IF239" s="107"/>
      <c r="IG239" s="107"/>
      <c r="IH239" s="107"/>
      <c r="II239" s="107"/>
      <c r="IJ239" s="107"/>
      <c r="IK239" s="107"/>
      <c r="IL239" s="107"/>
      <c r="IM239" s="107"/>
      <c r="IN239" s="107"/>
      <c r="IO239" s="107"/>
      <c r="IP239" s="107"/>
      <c r="IQ239" s="107"/>
      <c r="IR239" s="107"/>
      <c r="IS239" s="107"/>
      <c r="IT239" s="107"/>
      <c r="IU239" s="107"/>
      <c r="IV239" s="107"/>
      <c r="IW239" s="107"/>
      <c r="IX239" s="107"/>
      <c r="IY239" s="107"/>
      <c r="IZ239" s="107"/>
      <c r="JA239" s="107"/>
      <c r="JB239" s="107"/>
      <c r="JC239" s="107"/>
      <c r="JD239" s="107"/>
      <c r="JE239" s="107"/>
      <c r="JF239" s="107"/>
      <c r="JG239" s="107"/>
      <c r="JH239" s="107"/>
      <c r="JI239" s="107"/>
      <c r="JJ239" s="107"/>
      <c r="JK239" s="107"/>
      <c r="JL239" s="107"/>
      <c r="JM239" s="107"/>
      <c r="JN239" s="107"/>
      <c r="JO239" s="107"/>
      <c r="JP239" s="107"/>
      <c r="JQ239" s="107"/>
      <c r="JR239" s="107"/>
      <c r="JS239" s="107"/>
      <c r="JT239" s="107"/>
      <c r="JU239" s="107"/>
      <c r="JV239" s="107"/>
      <c r="JW239" s="107"/>
      <c r="JX239" s="107"/>
      <c r="JY239" s="107"/>
      <c r="JZ239" s="107"/>
      <c r="KA239" s="107"/>
      <c r="KB239" s="107"/>
      <c r="KC239" s="107"/>
      <c r="KD239" s="107"/>
      <c r="KE239" s="107"/>
      <c r="KF239" s="107"/>
      <c r="KG239" s="107"/>
      <c r="KH239" s="107"/>
      <c r="KI239" s="107"/>
      <c r="KJ239" s="107"/>
      <c r="KK239" s="107"/>
      <c r="KL239" s="107"/>
      <c r="KM239" s="107"/>
      <c r="KN239" s="107"/>
      <c r="KO239" s="107"/>
      <c r="KP239" s="107"/>
      <c r="KQ239" s="107"/>
      <c r="KR239" s="107"/>
      <c r="KS239" s="107"/>
      <c r="KT239" s="107"/>
      <c r="KU239" s="107"/>
      <c r="KV239" s="107"/>
      <c r="KW239" s="107"/>
      <c r="KX239" s="107"/>
      <c r="KY239" s="107"/>
      <c r="KZ239" s="107"/>
      <c r="LA239" s="107"/>
      <c r="LB239" s="107"/>
      <c r="LC239" s="107"/>
      <c r="LD239" s="107"/>
      <c r="LE239" s="107"/>
      <c r="LF239" s="107"/>
      <c r="LG239" s="107"/>
      <c r="LH239" s="107"/>
      <c r="LI239" s="107"/>
      <c r="LJ239" s="107"/>
      <c r="LK239" s="107"/>
      <c r="LL239" s="107"/>
      <c r="LM239" s="107"/>
      <c r="LN239" s="107"/>
      <c r="LO239" s="107"/>
      <c r="LP239" s="107"/>
      <c r="LQ239" s="107"/>
      <c r="LR239" s="107"/>
      <c r="LS239" s="107"/>
      <c r="LT239" s="107"/>
      <c r="LU239" s="107"/>
      <c r="LV239" s="107"/>
      <c r="LW239" s="107"/>
      <c r="LX239" s="107"/>
      <c r="LY239" s="107"/>
      <c r="LZ239" s="107"/>
      <c r="MA239" s="107"/>
      <c r="MB239" s="107"/>
      <c r="MC239" s="107"/>
      <c r="MD239" s="107"/>
      <c r="ME239" s="107"/>
      <c r="MF239" s="107"/>
      <c r="MG239" s="107"/>
      <c r="MH239" s="107"/>
      <c r="MI239" s="107"/>
      <c r="MJ239" s="107"/>
      <c r="MK239" s="107"/>
      <c r="ML239" s="107"/>
      <c r="MM239" s="107"/>
      <c r="MN239" s="107"/>
      <c r="MO239" s="107"/>
      <c r="MP239" s="107"/>
      <c r="MQ239" s="107"/>
      <c r="MR239" s="107"/>
      <c r="MS239" s="107"/>
      <c r="MT239" s="107"/>
      <c r="MU239" s="107"/>
      <c r="MV239" s="107"/>
      <c r="MW239" s="107"/>
      <c r="MX239" s="107"/>
      <c r="MY239" s="107"/>
      <c r="MZ239" s="107"/>
      <c r="NA239" s="107"/>
      <c r="NB239" s="107"/>
      <c r="NC239" s="107"/>
      <c r="ND239" s="107"/>
      <c r="NE239" s="107"/>
      <c r="NF239" s="107"/>
      <c r="NG239" s="107"/>
      <c r="NH239" s="107"/>
      <c r="NI239" s="107"/>
      <c r="NJ239" s="107"/>
      <c r="NK239" s="107"/>
      <c r="NL239" s="107"/>
      <c r="NM239" s="107"/>
      <c r="NN239" s="107"/>
      <c r="NO239" s="107"/>
      <c r="NP239" s="107"/>
      <c r="NQ239" s="107"/>
      <c r="NR239" s="107"/>
      <c r="NS239" s="107"/>
      <c r="NT239" s="107"/>
      <c r="NU239" s="107"/>
      <c r="NV239" s="107"/>
      <c r="NW239" s="107"/>
      <c r="NX239" s="107"/>
      <c r="NY239" s="107"/>
      <c r="NZ239" s="107"/>
      <c r="OA239" s="107"/>
      <c r="OB239" s="107"/>
      <c r="OC239" s="107"/>
      <c r="OD239" s="107"/>
      <c r="OE239" s="107"/>
      <c r="OF239" s="107"/>
      <c r="OG239" s="107"/>
      <c r="OH239" s="107"/>
      <c r="OI239" s="107"/>
      <c r="OJ239" s="107"/>
      <c r="OK239" s="107"/>
      <c r="OL239" s="107"/>
      <c r="OM239" s="107"/>
      <c r="ON239" s="107"/>
      <c r="OO239" s="107"/>
      <c r="OP239" s="107"/>
      <c r="OQ239" s="107"/>
      <c r="OR239" s="107"/>
      <c r="OS239" s="107"/>
      <c r="OT239" s="107"/>
      <c r="OU239" s="107"/>
      <c r="OV239" s="107"/>
      <c r="OW239" s="107"/>
      <c r="OX239" s="107"/>
      <c r="OY239" s="107"/>
      <c r="OZ239" s="107"/>
      <c r="PA239" s="107"/>
      <c r="PB239" s="107"/>
      <c r="PC239" s="107"/>
      <c r="PD239" s="107"/>
      <c r="PE239" s="107"/>
      <c r="PF239" s="107"/>
      <c r="PG239" s="107"/>
      <c r="PH239" s="107"/>
      <c r="PI239" s="107"/>
      <c r="PJ239" s="107"/>
      <c r="PK239" s="107"/>
      <c r="PL239" s="107"/>
      <c r="PM239" s="107"/>
      <c r="PN239" s="107"/>
      <c r="PO239" s="107"/>
      <c r="PP239" s="107"/>
      <c r="PQ239" s="107"/>
      <c r="PR239" s="107"/>
      <c r="PS239" s="107"/>
      <c r="PT239" s="107"/>
      <c r="PU239" s="107"/>
      <c r="PV239" s="107"/>
      <c r="PW239" s="107"/>
      <c r="PX239" s="107"/>
      <c r="PY239" s="107"/>
      <c r="PZ239" s="107"/>
      <c r="QA239" s="107"/>
      <c r="QB239" s="107"/>
      <c r="QC239" s="107"/>
      <c r="QD239" s="107"/>
      <c r="QE239" s="107"/>
      <c r="QF239" s="107"/>
      <c r="QG239" s="107"/>
      <c r="QH239" s="107"/>
      <c r="QI239" s="107"/>
      <c r="QJ239" s="107"/>
      <c r="QK239" s="107"/>
      <c r="QL239" s="107"/>
      <c r="QM239" s="107"/>
      <c r="QN239" s="107"/>
      <c r="QO239" s="107"/>
      <c r="QP239" s="107"/>
      <c r="QQ239" s="107"/>
      <c r="QR239" s="107"/>
      <c r="QS239" s="107"/>
      <c r="QT239" s="107"/>
      <c r="QU239" s="107"/>
      <c r="QV239" s="107"/>
      <c r="QW239" s="107"/>
      <c r="QX239" s="107"/>
      <c r="QY239" s="107"/>
      <c r="QZ239" s="107"/>
      <c r="RA239" s="107"/>
      <c r="RB239" s="107"/>
      <c r="RC239" s="107"/>
      <c r="RD239" s="107"/>
      <c r="RE239" s="107"/>
      <c r="RF239" s="107"/>
      <c r="RG239" s="107"/>
      <c r="RH239" s="107"/>
      <c r="RI239" s="107"/>
      <c r="RJ239" s="107"/>
      <c r="RK239" s="107"/>
      <c r="RL239" s="107"/>
      <c r="RM239" s="107"/>
      <c r="RN239" s="107"/>
      <c r="RO239" s="107"/>
      <c r="RP239" s="107"/>
      <c r="RQ239" s="107"/>
      <c r="RR239" s="107"/>
      <c r="RS239" s="107"/>
      <c r="RT239" s="107"/>
      <c r="RU239" s="107"/>
      <c r="RV239" s="107"/>
      <c r="RW239" s="107"/>
      <c r="RX239" s="107"/>
      <c r="RY239" s="107"/>
      <c r="RZ239" s="107"/>
      <c r="SA239" s="107"/>
      <c r="SB239" s="107"/>
      <c r="SC239" s="107"/>
      <c r="SD239" s="107"/>
      <c r="SE239" s="107"/>
      <c r="SF239" s="107"/>
      <c r="SG239" s="107"/>
      <c r="SH239" s="107"/>
      <c r="SI239" s="107"/>
      <c r="SJ239" s="107"/>
      <c r="SK239" s="107"/>
      <c r="SL239" s="107"/>
      <c r="SM239" s="107"/>
      <c r="SN239" s="107"/>
      <c r="SO239" s="107"/>
      <c r="SP239" s="107"/>
      <c r="SQ239" s="107"/>
      <c r="SR239" s="107"/>
      <c r="SS239" s="107"/>
      <c r="ST239" s="107"/>
      <c r="SU239" s="107"/>
      <c r="SV239" s="107"/>
      <c r="SW239" s="107"/>
      <c r="SX239" s="107"/>
      <c r="SY239" s="107"/>
      <c r="SZ239" s="107"/>
      <c r="TA239" s="107"/>
      <c r="TB239" s="107"/>
      <c r="TC239" s="107"/>
      <c r="TD239" s="107"/>
      <c r="TE239" s="107"/>
      <c r="TF239" s="107"/>
      <c r="TG239" s="107"/>
      <c r="TH239" s="107"/>
      <c r="TI239" s="107"/>
      <c r="TJ239" s="107"/>
      <c r="TK239" s="107"/>
      <c r="TL239" s="107"/>
      <c r="TM239" s="107"/>
      <c r="TN239" s="107"/>
      <c r="TO239" s="107"/>
      <c r="TP239" s="107"/>
      <c r="TQ239" s="107"/>
      <c r="TR239" s="107"/>
      <c r="TS239" s="107"/>
      <c r="TT239" s="107"/>
      <c r="TU239" s="107"/>
      <c r="TV239" s="107"/>
      <c r="TW239" s="107"/>
      <c r="TX239" s="107"/>
      <c r="TY239" s="107"/>
      <c r="TZ239" s="107"/>
      <c r="UA239" s="107"/>
      <c r="UB239" s="107"/>
      <c r="UC239" s="107"/>
      <c r="UD239" s="107"/>
      <c r="UE239" s="107"/>
      <c r="UF239" s="107"/>
      <c r="UG239" s="107"/>
      <c r="UH239" s="107"/>
      <c r="UI239" s="107"/>
      <c r="UJ239" s="107"/>
      <c r="UK239" s="107"/>
      <c r="UL239" s="107"/>
      <c r="UM239" s="107"/>
      <c r="UN239" s="107"/>
      <c r="UO239" s="107"/>
      <c r="UP239" s="107"/>
      <c r="UQ239" s="107"/>
      <c r="UR239" s="107"/>
      <c r="US239" s="107"/>
      <c r="UT239" s="107"/>
      <c r="UU239" s="107"/>
      <c r="UV239" s="107"/>
      <c r="UW239" s="107"/>
      <c r="UX239" s="107"/>
      <c r="UY239" s="107"/>
      <c r="UZ239" s="107"/>
      <c r="VA239" s="107"/>
      <c r="VB239" s="107"/>
      <c r="VC239" s="107"/>
      <c r="VD239" s="107"/>
      <c r="VE239" s="107"/>
      <c r="VF239" s="107"/>
      <c r="VG239" s="107"/>
      <c r="VH239" s="107"/>
      <c r="VI239" s="107"/>
      <c r="VJ239" s="107"/>
      <c r="VK239" s="107"/>
      <c r="VL239" s="107"/>
      <c r="VM239" s="107"/>
      <c r="VN239" s="107"/>
      <c r="VO239" s="107"/>
      <c r="VP239" s="107"/>
      <c r="VQ239" s="107"/>
      <c r="VR239" s="107"/>
      <c r="VS239" s="107"/>
      <c r="VT239" s="107"/>
      <c r="VU239" s="107"/>
      <c r="VV239" s="107"/>
      <c r="VW239" s="107"/>
      <c r="VX239" s="107"/>
      <c r="VY239" s="107"/>
      <c r="VZ239" s="107"/>
      <c r="WA239" s="107"/>
      <c r="WB239" s="107"/>
      <c r="WC239" s="107"/>
      <c r="WD239" s="107"/>
      <c r="WE239" s="107"/>
      <c r="WF239" s="107"/>
      <c r="WG239" s="107"/>
      <c r="WH239" s="107"/>
      <c r="WI239" s="107"/>
      <c r="WJ239" s="107"/>
      <c r="WK239" s="107"/>
      <c r="WL239" s="107"/>
      <c r="WM239" s="107"/>
      <c r="WN239" s="107"/>
      <c r="WO239" s="107"/>
      <c r="WP239" s="107"/>
      <c r="WQ239" s="107"/>
      <c r="WR239" s="107"/>
      <c r="WS239" s="107"/>
      <c r="WT239" s="107"/>
      <c r="WU239" s="107"/>
      <c r="WV239" s="107"/>
      <c r="WW239" s="107"/>
      <c r="WX239" s="107"/>
      <c r="WY239" s="107"/>
      <c r="WZ239" s="107"/>
      <c r="XA239" s="107"/>
      <c r="XB239" s="107"/>
      <c r="XC239" s="107"/>
      <c r="XD239" s="107"/>
      <c r="XE239" s="107"/>
      <c r="XF239" s="107"/>
      <c r="XG239" s="107"/>
      <c r="XH239" s="107"/>
      <c r="XI239" s="107"/>
      <c r="XJ239" s="107"/>
      <c r="XK239" s="107"/>
      <c r="XL239" s="107"/>
      <c r="XM239" s="107"/>
      <c r="XN239" s="107"/>
      <c r="XO239" s="107"/>
      <c r="XP239" s="107"/>
      <c r="XQ239" s="107"/>
      <c r="XR239" s="107"/>
      <c r="XS239" s="107"/>
      <c r="XT239" s="107"/>
      <c r="XU239" s="107"/>
      <c r="XV239" s="107"/>
      <c r="XW239" s="107"/>
      <c r="XX239" s="107"/>
      <c r="XY239" s="107"/>
      <c r="XZ239" s="107"/>
      <c r="YA239" s="107"/>
      <c r="YB239" s="107"/>
      <c r="YC239" s="107"/>
      <c r="YD239" s="107"/>
      <c r="YE239" s="107"/>
      <c r="YF239" s="107"/>
      <c r="YG239" s="107"/>
      <c r="YH239" s="107"/>
      <c r="YI239" s="107"/>
      <c r="YJ239" s="107"/>
      <c r="YK239" s="107"/>
      <c r="YL239" s="107"/>
      <c r="YM239" s="107"/>
      <c r="YN239" s="107"/>
      <c r="YO239" s="107"/>
      <c r="YP239" s="107"/>
      <c r="YQ239" s="107"/>
      <c r="YR239" s="107"/>
      <c r="YS239" s="107"/>
      <c r="YT239" s="107"/>
      <c r="YU239" s="107"/>
      <c r="YV239" s="107"/>
      <c r="YW239" s="107"/>
      <c r="YX239" s="107"/>
      <c r="YY239" s="107"/>
      <c r="YZ239" s="107"/>
      <c r="ZA239" s="107"/>
      <c r="ZB239" s="107"/>
      <c r="ZC239" s="107"/>
      <c r="ZD239" s="107"/>
      <c r="ZE239" s="107"/>
      <c r="ZF239" s="107"/>
      <c r="ZG239" s="107"/>
      <c r="ZH239" s="107"/>
      <c r="ZI239" s="107"/>
      <c r="ZJ239" s="107"/>
      <c r="ZK239" s="107"/>
      <c r="ZL239" s="107"/>
      <c r="ZM239" s="107"/>
      <c r="ZN239" s="107"/>
      <c r="ZO239" s="107"/>
      <c r="ZP239" s="107"/>
      <c r="ZQ239" s="107"/>
      <c r="ZR239" s="107"/>
      <c r="ZS239" s="107"/>
      <c r="ZT239" s="107"/>
      <c r="ZU239" s="107"/>
      <c r="ZV239" s="107"/>
      <c r="ZW239" s="107"/>
      <c r="ZX239" s="107"/>
      <c r="ZY239" s="107"/>
      <c r="ZZ239" s="107"/>
      <c r="AAA239" s="107"/>
      <c r="AAB239" s="107"/>
      <c r="AAC239" s="107"/>
      <c r="AAD239" s="107"/>
      <c r="AAE239" s="107"/>
      <c r="AAF239" s="107"/>
      <c r="AAG239" s="107"/>
      <c r="AAH239" s="107"/>
      <c r="AAI239" s="107"/>
      <c r="AAJ239" s="107"/>
      <c r="AAK239" s="107"/>
      <c r="AAL239" s="107"/>
      <c r="AAM239" s="107"/>
      <c r="AAN239" s="107"/>
      <c r="AAO239" s="107"/>
      <c r="AAP239" s="107"/>
      <c r="AAQ239" s="107"/>
      <c r="AAR239" s="107"/>
      <c r="AAS239" s="107"/>
      <c r="AAT239" s="107"/>
      <c r="AAU239" s="107"/>
      <c r="AAV239" s="107"/>
      <c r="AAW239" s="107"/>
      <c r="AAX239" s="107"/>
      <c r="AAY239" s="107"/>
      <c r="AAZ239" s="107"/>
      <c r="ABA239" s="107"/>
      <c r="ABB239" s="107"/>
      <c r="ABC239" s="107"/>
      <c r="ABD239" s="107"/>
      <c r="ABE239" s="107"/>
      <c r="ABF239" s="107"/>
      <c r="ABG239" s="107"/>
      <c r="ABH239" s="107"/>
      <c r="ABI239" s="107"/>
      <c r="ABJ239" s="107"/>
      <c r="ABK239" s="107"/>
      <c r="ABL239" s="107"/>
      <c r="ABM239" s="107"/>
      <c r="ABN239" s="107"/>
      <c r="ABO239" s="107"/>
      <c r="ABP239" s="107"/>
      <c r="ABQ239" s="107"/>
      <c r="ABR239" s="107"/>
      <c r="ABS239" s="107"/>
      <c r="ABT239" s="107"/>
      <c r="ABU239" s="107"/>
      <c r="ABV239" s="107"/>
      <c r="ABW239" s="107"/>
      <c r="ABX239" s="107"/>
      <c r="ABY239" s="107"/>
      <c r="ABZ239" s="107"/>
      <c r="ACA239" s="107"/>
      <c r="ACB239" s="107"/>
      <c r="ACC239" s="107"/>
      <c r="ACD239" s="107"/>
      <c r="ACE239" s="107"/>
      <c r="ACF239" s="107"/>
      <c r="ACG239" s="107"/>
      <c r="ACH239" s="107"/>
      <c r="ACI239" s="107"/>
      <c r="ACJ239" s="107"/>
      <c r="ACK239" s="107"/>
      <c r="ACL239" s="107"/>
      <c r="ACM239" s="107"/>
      <c r="ACN239" s="107"/>
      <c r="ACO239" s="107"/>
      <c r="ACP239" s="107"/>
      <c r="ACQ239" s="107"/>
      <c r="ACR239" s="107"/>
      <c r="ACS239" s="107"/>
      <c r="ACT239" s="107"/>
      <c r="ACU239" s="107"/>
      <c r="ACV239" s="107"/>
      <c r="ACW239" s="107"/>
      <c r="ACX239" s="107"/>
      <c r="ACY239" s="107"/>
      <c r="ACZ239" s="107"/>
      <c r="ADA239" s="107"/>
      <c r="ADB239" s="107"/>
      <c r="ADC239" s="107"/>
      <c r="ADD239" s="107"/>
      <c r="ADE239" s="107"/>
      <c r="ADF239" s="107"/>
      <c r="ADG239" s="107"/>
      <c r="ADH239" s="107"/>
      <c r="ADI239" s="107"/>
      <c r="ADJ239" s="107"/>
      <c r="ADK239" s="107"/>
      <c r="ADL239" s="107"/>
      <c r="ADM239" s="107"/>
      <c r="ADN239" s="107"/>
      <c r="ADO239" s="107"/>
      <c r="ADP239" s="107"/>
      <c r="ADQ239" s="107"/>
      <c r="ADR239" s="107"/>
      <c r="ADS239" s="107"/>
      <c r="ADT239" s="107"/>
      <c r="ADU239" s="107"/>
      <c r="ADV239" s="107"/>
      <c r="ADW239" s="107"/>
      <c r="ADX239" s="107"/>
      <c r="ADY239" s="107"/>
      <c r="ADZ239" s="107"/>
      <c r="AEA239" s="107"/>
      <c r="AEB239" s="107"/>
      <c r="AEC239" s="107"/>
      <c r="AED239" s="107"/>
      <c r="AEE239" s="107"/>
      <c r="AEF239" s="107"/>
      <c r="AEG239" s="107"/>
      <c r="AEH239" s="107"/>
      <c r="AEI239" s="107"/>
      <c r="AEJ239" s="107"/>
      <c r="AEK239" s="107"/>
      <c r="AEL239" s="107"/>
      <c r="AEM239" s="107"/>
      <c r="AEN239" s="107"/>
      <c r="AEO239" s="107"/>
      <c r="AEP239" s="107"/>
      <c r="AEQ239" s="107"/>
      <c r="AER239" s="107"/>
      <c r="AES239" s="107"/>
      <c r="AET239" s="107"/>
      <c r="AEU239" s="107"/>
      <c r="AEV239" s="107"/>
      <c r="AEW239" s="107"/>
      <c r="AEX239" s="107"/>
      <c r="AEY239" s="107"/>
      <c r="AEZ239" s="107"/>
      <c r="AFA239" s="107"/>
      <c r="AFB239" s="107"/>
      <c r="AFC239" s="107"/>
      <c r="AFD239" s="107"/>
      <c r="AFE239" s="107"/>
      <c r="AFF239" s="107"/>
      <c r="AFG239" s="107"/>
      <c r="AFH239" s="107"/>
      <c r="AFI239" s="107"/>
      <c r="AFJ239" s="107"/>
      <c r="AFK239" s="107"/>
      <c r="AFL239" s="107"/>
      <c r="AFM239" s="107"/>
      <c r="AFN239" s="107"/>
      <c r="AFO239" s="107"/>
      <c r="AFP239" s="107"/>
      <c r="AFQ239" s="107"/>
      <c r="AFR239" s="107"/>
      <c r="AFS239" s="107"/>
      <c r="AFT239" s="107"/>
      <c r="AFU239" s="107"/>
      <c r="AFV239" s="107"/>
      <c r="AFW239" s="107"/>
      <c r="AFX239" s="107"/>
      <c r="AFY239" s="107"/>
      <c r="AFZ239" s="107"/>
      <c r="AGA239" s="107"/>
      <c r="AGB239" s="107"/>
      <c r="AGC239" s="107"/>
      <c r="AGD239" s="107"/>
      <c r="AGE239" s="107"/>
      <c r="AGF239" s="107"/>
      <c r="AGG239" s="107"/>
      <c r="AGH239" s="107"/>
      <c r="AGI239" s="107"/>
      <c r="AGJ239" s="107"/>
      <c r="AGK239" s="107"/>
      <c r="AGL239" s="107"/>
      <c r="AGM239" s="107"/>
      <c r="AGN239" s="107"/>
      <c r="AGO239" s="107"/>
      <c r="AGP239" s="107"/>
      <c r="AGQ239" s="107"/>
      <c r="AGR239" s="107"/>
      <c r="AGS239" s="107"/>
      <c r="AGT239" s="107"/>
      <c r="AGU239" s="107"/>
      <c r="AGV239" s="107"/>
      <c r="AGW239" s="107"/>
      <c r="AGX239" s="107"/>
      <c r="AGY239" s="107"/>
      <c r="AGZ239" s="107"/>
      <c r="AHA239" s="107"/>
      <c r="AHB239" s="107"/>
      <c r="AHC239" s="107"/>
      <c r="AHD239" s="107"/>
      <c r="AHE239" s="107"/>
      <c r="AHF239" s="107"/>
      <c r="AHG239" s="107"/>
      <c r="AHH239" s="107"/>
      <c r="AHI239" s="107"/>
      <c r="AHJ239" s="107"/>
      <c r="AHK239" s="107"/>
      <c r="AHL239" s="107"/>
      <c r="AHM239" s="107"/>
      <c r="AHN239" s="107"/>
      <c r="AHO239" s="107"/>
      <c r="AHP239" s="107"/>
      <c r="AHQ239" s="107"/>
      <c r="AHR239" s="107"/>
      <c r="AHS239" s="107"/>
      <c r="AHT239" s="107"/>
      <c r="AHU239" s="107"/>
      <c r="AHV239" s="107"/>
      <c r="AHW239" s="107"/>
      <c r="AHX239" s="107"/>
      <c r="AHY239" s="107"/>
      <c r="AHZ239" s="107"/>
      <c r="AIA239" s="107"/>
      <c r="AIB239" s="107"/>
      <c r="AIC239" s="107"/>
      <c r="AID239" s="107"/>
      <c r="AIE239" s="107"/>
      <c r="AIF239" s="107"/>
      <c r="AIG239" s="107"/>
      <c r="AIH239" s="107"/>
      <c r="AII239" s="107"/>
      <c r="AIJ239" s="107"/>
      <c r="AIK239" s="107"/>
      <c r="AIL239" s="107"/>
      <c r="AIM239" s="107"/>
      <c r="AIN239" s="107"/>
    </row>
    <row r="240" spans="1:924" s="86" customFormat="1" ht="18.75" customHeight="1" x14ac:dyDescent="0.3">
      <c r="A240" s="125"/>
      <c r="B240" s="63">
        <v>359177076105447</v>
      </c>
      <c r="C240" s="92" t="s">
        <v>291</v>
      </c>
      <c r="D240" s="64" t="s">
        <v>227</v>
      </c>
      <c r="E240" s="64" t="s">
        <v>36</v>
      </c>
      <c r="F240" s="78" t="s">
        <v>10</v>
      </c>
      <c r="G240" s="92">
        <f t="shared" si="15"/>
        <v>0</v>
      </c>
      <c r="H240" s="124"/>
      <c r="I240" s="64" t="s">
        <v>36</v>
      </c>
      <c r="J240" s="64">
        <f t="shared" si="19"/>
        <v>0</v>
      </c>
      <c r="K240" s="124"/>
      <c r="L240" s="93" t="s">
        <v>10</v>
      </c>
      <c r="M240" s="92" t="s">
        <v>10</v>
      </c>
      <c r="N240" s="92">
        <f t="shared" si="14"/>
        <v>1</v>
      </c>
      <c r="O240" s="124"/>
      <c r="P240" s="64"/>
      <c r="Q240" s="64"/>
      <c r="R240" s="64" t="s">
        <v>498</v>
      </c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  <c r="DV240" s="107"/>
      <c r="DW240" s="107"/>
      <c r="DX240" s="107"/>
      <c r="DY240" s="107"/>
      <c r="DZ240" s="107"/>
      <c r="EA240" s="107"/>
      <c r="EB240" s="107"/>
      <c r="EC240" s="107"/>
      <c r="ED240" s="107"/>
      <c r="EE240" s="107"/>
      <c r="EF240" s="107"/>
      <c r="EG240" s="107"/>
      <c r="EH240" s="107"/>
      <c r="EI240" s="107"/>
      <c r="EJ240" s="107"/>
      <c r="EK240" s="107"/>
      <c r="EL240" s="107"/>
      <c r="EM240" s="107"/>
      <c r="EN240" s="107"/>
      <c r="EO240" s="107"/>
      <c r="EP240" s="107"/>
      <c r="EQ240" s="107"/>
      <c r="ER240" s="107"/>
      <c r="ES240" s="107"/>
      <c r="ET240" s="107"/>
      <c r="EU240" s="107"/>
      <c r="EV240" s="107"/>
      <c r="EW240" s="107"/>
      <c r="EX240" s="107"/>
      <c r="EY240" s="107"/>
      <c r="EZ240" s="107"/>
      <c r="FA240" s="107"/>
      <c r="FB240" s="107"/>
      <c r="FC240" s="107"/>
      <c r="FD240" s="107"/>
      <c r="FE240" s="107"/>
      <c r="FF240" s="107"/>
      <c r="FG240" s="107"/>
      <c r="FH240" s="107"/>
      <c r="FI240" s="107"/>
      <c r="FJ240" s="107"/>
      <c r="FK240" s="107"/>
      <c r="FL240" s="107"/>
      <c r="FM240" s="107"/>
      <c r="FN240" s="107"/>
      <c r="FO240" s="107"/>
      <c r="FP240" s="107"/>
      <c r="FQ240" s="107"/>
      <c r="FR240" s="107"/>
      <c r="FS240" s="107"/>
      <c r="FT240" s="107"/>
      <c r="FU240" s="107"/>
      <c r="FV240" s="107"/>
      <c r="FW240" s="107"/>
      <c r="FX240" s="107"/>
      <c r="FY240" s="107"/>
      <c r="FZ240" s="107"/>
      <c r="GA240" s="107"/>
      <c r="GB240" s="107"/>
      <c r="GC240" s="107"/>
      <c r="GD240" s="107"/>
      <c r="GE240" s="107"/>
      <c r="GF240" s="107"/>
      <c r="GG240" s="107"/>
      <c r="GH240" s="107"/>
      <c r="GI240" s="107"/>
      <c r="GJ240" s="107"/>
      <c r="GK240" s="107"/>
      <c r="GL240" s="107"/>
      <c r="GM240" s="107"/>
      <c r="GN240" s="107"/>
      <c r="GO240" s="107"/>
      <c r="GP240" s="107"/>
      <c r="GQ240" s="107"/>
      <c r="GR240" s="107"/>
      <c r="GS240" s="107"/>
      <c r="GT240" s="107"/>
      <c r="GU240" s="107"/>
      <c r="GV240" s="107"/>
      <c r="GW240" s="107"/>
      <c r="GX240" s="107"/>
      <c r="GY240" s="107"/>
      <c r="GZ240" s="107"/>
      <c r="HA240" s="107"/>
      <c r="HB240" s="107"/>
      <c r="HC240" s="107"/>
      <c r="HD240" s="107"/>
      <c r="HE240" s="107"/>
      <c r="HF240" s="107"/>
      <c r="HG240" s="107"/>
      <c r="HH240" s="107"/>
      <c r="HI240" s="107"/>
      <c r="HJ240" s="107"/>
      <c r="HK240" s="107"/>
      <c r="HL240" s="107"/>
      <c r="HM240" s="107"/>
      <c r="HN240" s="107"/>
      <c r="HO240" s="107"/>
      <c r="HP240" s="107"/>
      <c r="HQ240" s="107"/>
      <c r="HR240" s="107"/>
      <c r="HS240" s="107"/>
      <c r="HT240" s="107"/>
      <c r="HU240" s="107"/>
      <c r="HV240" s="107"/>
      <c r="HW240" s="107"/>
      <c r="HX240" s="107"/>
      <c r="HY240" s="107"/>
      <c r="HZ240" s="107"/>
      <c r="IA240" s="107"/>
      <c r="IB240" s="107"/>
      <c r="IC240" s="107"/>
      <c r="ID240" s="107"/>
      <c r="IE240" s="107"/>
      <c r="IF240" s="107"/>
      <c r="IG240" s="107"/>
      <c r="IH240" s="107"/>
      <c r="II240" s="107"/>
      <c r="IJ240" s="107"/>
      <c r="IK240" s="107"/>
      <c r="IL240" s="107"/>
      <c r="IM240" s="107"/>
      <c r="IN240" s="107"/>
      <c r="IO240" s="107"/>
      <c r="IP240" s="107"/>
      <c r="IQ240" s="107"/>
      <c r="IR240" s="107"/>
      <c r="IS240" s="107"/>
      <c r="IT240" s="107"/>
      <c r="IU240" s="107"/>
      <c r="IV240" s="107"/>
      <c r="IW240" s="107"/>
      <c r="IX240" s="107"/>
      <c r="IY240" s="107"/>
      <c r="IZ240" s="107"/>
      <c r="JA240" s="107"/>
      <c r="JB240" s="107"/>
      <c r="JC240" s="107"/>
      <c r="JD240" s="107"/>
      <c r="JE240" s="107"/>
      <c r="JF240" s="107"/>
      <c r="JG240" s="107"/>
      <c r="JH240" s="107"/>
      <c r="JI240" s="107"/>
      <c r="JJ240" s="107"/>
      <c r="JK240" s="107"/>
      <c r="JL240" s="107"/>
      <c r="JM240" s="107"/>
      <c r="JN240" s="107"/>
      <c r="JO240" s="107"/>
      <c r="JP240" s="107"/>
      <c r="JQ240" s="107"/>
      <c r="JR240" s="107"/>
      <c r="JS240" s="107"/>
      <c r="JT240" s="107"/>
      <c r="JU240" s="107"/>
      <c r="JV240" s="107"/>
      <c r="JW240" s="107"/>
      <c r="JX240" s="107"/>
      <c r="JY240" s="107"/>
      <c r="JZ240" s="107"/>
      <c r="KA240" s="107"/>
      <c r="KB240" s="107"/>
      <c r="KC240" s="107"/>
      <c r="KD240" s="107"/>
      <c r="KE240" s="107"/>
      <c r="KF240" s="107"/>
      <c r="KG240" s="107"/>
      <c r="KH240" s="107"/>
      <c r="KI240" s="107"/>
      <c r="KJ240" s="107"/>
      <c r="KK240" s="107"/>
      <c r="KL240" s="107"/>
      <c r="KM240" s="107"/>
      <c r="KN240" s="107"/>
      <c r="KO240" s="107"/>
      <c r="KP240" s="107"/>
      <c r="KQ240" s="107"/>
      <c r="KR240" s="107"/>
      <c r="KS240" s="107"/>
      <c r="KT240" s="107"/>
      <c r="KU240" s="107"/>
      <c r="KV240" s="107"/>
      <c r="KW240" s="107"/>
      <c r="KX240" s="107"/>
      <c r="KY240" s="107"/>
      <c r="KZ240" s="107"/>
      <c r="LA240" s="107"/>
      <c r="LB240" s="107"/>
      <c r="LC240" s="107"/>
      <c r="LD240" s="107"/>
      <c r="LE240" s="107"/>
      <c r="LF240" s="107"/>
      <c r="LG240" s="107"/>
      <c r="LH240" s="107"/>
      <c r="LI240" s="107"/>
      <c r="LJ240" s="107"/>
      <c r="LK240" s="107"/>
      <c r="LL240" s="107"/>
      <c r="LM240" s="107"/>
      <c r="LN240" s="107"/>
      <c r="LO240" s="107"/>
      <c r="LP240" s="107"/>
      <c r="LQ240" s="107"/>
      <c r="LR240" s="107"/>
      <c r="LS240" s="107"/>
      <c r="LT240" s="107"/>
      <c r="LU240" s="107"/>
      <c r="LV240" s="107"/>
      <c r="LW240" s="107"/>
      <c r="LX240" s="107"/>
      <c r="LY240" s="107"/>
      <c r="LZ240" s="107"/>
      <c r="MA240" s="107"/>
      <c r="MB240" s="107"/>
      <c r="MC240" s="107"/>
      <c r="MD240" s="107"/>
      <c r="ME240" s="107"/>
      <c r="MF240" s="107"/>
      <c r="MG240" s="107"/>
      <c r="MH240" s="107"/>
      <c r="MI240" s="107"/>
      <c r="MJ240" s="107"/>
      <c r="MK240" s="107"/>
      <c r="ML240" s="107"/>
      <c r="MM240" s="107"/>
      <c r="MN240" s="107"/>
      <c r="MO240" s="107"/>
      <c r="MP240" s="107"/>
      <c r="MQ240" s="107"/>
      <c r="MR240" s="107"/>
      <c r="MS240" s="107"/>
      <c r="MT240" s="107"/>
      <c r="MU240" s="107"/>
      <c r="MV240" s="107"/>
      <c r="MW240" s="107"/>
      <c r="MX240" s="107"/>
      <c r="MY240" s="107"/>
      <c r="MZ240" s="107"/>
      <c r="NA240" s="107"/>
      <c r="NB240" s="107"/>
      <c r="NC240" s="107"/>
      <c r="ND240" s="107"/>
      <c r="NE240" s="107"/>
      <c r="NF240" s="107"/>
      <c r="NG240" s="107"/>
      <c r="NH240" s="107"/>
      <c r="NI240" s="107"/>
      <c r="NJ240" s="107"/>
      <c r="NK240" s="107"/>
      <c r="NL240" s="107"/>
      <c r="NM240" s="107"/>
      <c r="NN240" s="107"/>
      <c r="NO240" s="107"/>
      <c r="NP240" s="107"/>
      <c r="NQ240" s="107"/>
      <c r="NR240" s="107"/>
      <c r="NS240" s="107"/>
      <c r="NT240" s="107"/>
      <c r="NU240" s="107"/>
      <c r="NV240" s="107"/>
      <c r="NW240" s="107"/>
      <c r="NX240" s="107"/>
      <c r="NY240" s="107"/>
      <c r="NZ240" s="107"/>
      <c r="OA240" s="107"/>
      <c r="OB240" s="107"/>
      <c r="OC240" s="107"/>
      <c r="OD240" s="107"/>
      <c r="OE240" s="107"/>
      <c r="OF240" s="107"/>
      <c r="OG240" s="107"/>
      <c r="OH240" s="107"/>
      <c r="OI240" s="107"/>
      <c r="OJ240" s="107"/>
      <c r="OK240" s="107"/>
      <c r="OL240" s="107"/>
      <c r="OM240" s="107"/>
      <c r="ON240" s="107"/>
      <c r="OO240" s="107"/>
      <c r="OP240" s="107"/>
      <c r="OQ240" s="107"/>
      <c r="OR240" s="107"/>
      <c r="OS240" s="107"/>
      <c r="OT240" s="107"/>
      <c r="OU240" s="107"/>
      <c r="OV240" s="107"/>
      <c r="OW240" s="107"/>
      <c r="OX240" s="107"/>
      <c r="OY240" s="107"/>
      <c r="OZ240" s="107"/>
      <c r="PA240" s="107"/>
      <c r="PB240" s="107"/>
      <c r="PC240" s="107"/>
      <c r="PD240" s="107"/>
      <c r="PE240" s="107"/>
      <c r="PF240" s="107"/>
      <c r="PG240" s="107"/>
      <c r="PH240" s="107"/>
      <c r="PI240" s="107"/>
      <c r="PJ240" s="107"/>
      <c r="PK240" s="107"/>
      <c r="PL240" s="107"/>
      <c r="PM240" s="107"/>
      <c r="PN240" s="107"/>
      <c r="PO240" s="107"/>
      <c r="PP240" s="107"/>
      <c r="PQ240" s="107"/>
      <c r="PR240" s="107"/>
      <c r="PS240" s="107"/>
      <c r="PT240" s="107"/>
      <c r="PU240" s="107"/>
      <c r="PV240" s="107"/>
      <c r="PW240" s="107"/>
      <c r="PX240" s="107"/>
      <c r="PY240" s="107"/>
      <c r="PZ240" s="107"/>
      <c r="QA240" s="107"/>
      <c r="QB240" s="107"/>
      <c r="QC240" s="107"/>
      <c r="QD240" s="107"/>
      <c r="QE240" s="107"/>
      <c r="QF240" s="107"/>
      <c r="QG240" s="107"/>
      <c r="QH240" s="107"/>
      <c r="QI240" s="107"/>
      <c r="QJ240" s="107"/>
      <c r="QK240" s="107"/>
      <c r="QL240" s="107"/>
      <c r="QM240" s="107"/>
      <c r="QN240" s="107"/>
      <c r="QO240" s="107"/>
      <c r="QP240" s="107"/>
      <c r="QQ240" s="107"/>
      <c r="QR240" s="107"/>
      <c r="QS240" s="107"/>
      <c r="QT240" s="107"/>
      <c r="QU240" s="107"/>
      <c r="QV240" s="107"/>
      <c r="QW240" s="107"/>
      <c r="QX240" s="107"/>
      <c r="QY240" s="107"/>
      <c r="QZ240" s="107"/>
      <c r="RA240" s="107"/>
      <c r="RB240" s="107"/>
      <c r="RC240" s="107"/>
      <c r="RD240" s="107"/>
      <c r="RE240" s="107"/>
      <c r="RF240" s="107"/>
      <c r="RG240" s="107"/>
      <c r="RH240" s="107"/>
      <c r="RI240" s="107"/>
      <c r="RJ240" s="107"/>
      <c r="RK240" s="107"/>
      <c r="RL240" s="107"/>
      <c r="RM240" s="107"/>
      <c r="RN240" s="107"/>
      <c r="RO240" s="107"/>
      <c r="RP240" s="107"/>
      <c r="RQ240" s="107"/>
      <c r="RR240" s="107"/>
      <c r="RS240" s="107"/>
      <c r="RT240" s="107"/>
      <c r="RU240" s="107"/>
      <c r="RV240" s="107"/>
      <c r="RW240" s="107"/>
      <c r="RX240" s="107"/>
      <c r="RY240" s="107"/>
      <c r="RZ240" s="107"/>
      <c r="SA240" s="107"/>
      <c r="SB240" s="107"/>
      <c r="SC240" s="107"/>
      <c r="SD240" s="107"/>
      <c r="SE240" s="107"/>
      <c r="SF240" s="107"/>
      <c r="SG240" s="107"/>
      <c r="SH240" s="107"/>
      <c r="SI240" s="107"/>
      <c r="SJ240" s="107"/>
      <c r="SK240" s="107"/>
      <c r="SL240" s="107"/>
      <c r="SM240" s="107"/>
      <c r="SN240" s="107"/>
      <c r="SO240" s="107"/>
      <c r="SP240" s="107"/>
      <c r="SQ240" s="107"/>
      <c r="SR240" s="107"/>
      <c r="SS240" s="107"/>
      <c r="ST240" s="107"/>
      <c r="SU240" s="107"/>
      <c r="SV240" s="107"/>
      <c r="SW240" s="107"/>
      <c r="SX240" s="107"/>
      <c r="SY240" s="107"/>
      <c r="SZ240" s="107"/>
      <c r="TA240" s="107"/>
      <c r="TB240" s="107"/>
      <c r="TC240" s="107"/>
      <c r="TD240" s="107"/>
      <c r="TE240" s="107"/>
      <c r="TF240" s="107"/>
      <c r="TG240" s="107"/>
      <c r="TH240" s="107"/>
      <c r="TI240" s="107"/>
      <c r="TJ240" s="107"/>
      <c r="TK240" s="107"/>
      <c r="TL240" s="107"/>
      <c r="TM240" s="107"/>
      <c r="TN240" s="107"/>
      <c r="TO240" s="107"/>
      <c r="TP240" s="107"/>
      <c r="TQ240" s="107"/>
      <c r="TR240" s="107"/>
      <c r="TS240" s="107"/>
      <c r="TT240" s="107"/>
      <c r="TU240" s="107"/>
      <c r="TV240" s="107"/>
      <c r="TW240" s="107"/>
      <c r="TX240" s="107"/>
      <c r="TY240" s="107"/>
      <c r="TZ240" s="107"/>
      <c r="UA240" s="107"/>
      <c r="UB240" s="107"/>
      <c r="UC240" s="107"/>
      <c r="UD240" s="107"/>
      <c r="UE240" s="107"/>
      <c r="UF240" s="107"/>
      <c r="UG240" s="107"/>
      <c r="UH240" s="107"/>
      <c r="UI240" s="107"/>
      <c r="UJ240" s="107"/>
      <c r="UK240" s="107"/>
      <c r="UL240" s="107"/>
      <c r="UM240" s="107"/>
      <c r="UN240" s="107"/>
      <c r="UO240" s="107"/>
      <c r="UP240" s="107"/>
      <c r="UQ240" s="107"/>
      <c r="UR240" s="107"/>
      <c r="US240" s="107"/>
      <c r="UT240" s="107"/>
      <c r="UU240" s="107"/>
      <c r="UV240" s="107"/>
      <c r="UW240" s="107"/>
      <c r="UX240" s="107"/>
      <c r="UY240" s="107"/>
      <c r="UZ240" s="107"/>
      <c r="VA240" s="107"/>
      <c r="VB240" s="107"/>
      <c r="VC240" s="107"/>
      <c r="VD240" s="107"/>
      <c r="VE240" s="107"/>
      <c r="VF240" s="107"/>
      <c r="VG240" s="107"/>
      <c r="VH240" s="107"/>
      <c r="VI240" s="107"/>
      <c r="VJ240" s="107"/>
      <c r="VK240" s="107"/>
      <c r="VL240" s="107"/>
      <c r="VM240" s="107"/>
      <c r="VN240" s="107"/>
      <c r="VO240" s="107"/>
      <c r="VP240" s="107"/>
      <c r="VQ240" s="107"/>
      <c r="VR240" s="107"/>
      <c r="VS240" s="107"/>
      <c r="VT240" s="107"/>
      <c r="VU240" s="107"/>
      <c r="VV240" s="107"/>
      <c r="VW240" s="107"/>
      <c r="VX240" s="107"/>
      <c r="VY240" s="107"/>
      <c r="VZ240" s="107"/>
      <c r="WA240" s="107"/>
      <c r="WB240" s="107"/>
      <c r="WC240" s="107"/>
      <c r="WD240" s="107"/>
      <c r="WE240" s="107"/>
      <c r="WF240" s="107"/>
      <c r="WG240" s="107"/>
      <c r="WH240" s="107"/>
      <c r="WI240" s="107"/>
      <c r="WJ240" s="107"/>
      <c r="WK240" s="107"/>
      <c r="WL240" s="107"/>
      <c r="WM240" s="107"/>
      <c r="WN240" s="107"/>
      <c r="WO240" s="107"/>
      <c r="WP240" s="107"/>
      <c r="WQ240" s="107"/>
      <c r="WR240" s="107"/>
      <c r="WS240" s="107"/>
      <c r="WT240" s="107"/>
      <c r="WU240" s="107"/>
      <c r="WV240" s="107"/>
      <c r="WW240" s="107"/>
      <c r="WX240" s="107"/>
      <c r="WY240" s="107"/>
      <c r="WZ240" s="107"/>
      <c r="XA240" s="107"/>
      <c r="XB240" s="107"/>
      <c r="XC240" s="107"/>
      <c r="XD240" s="107"/>
      <c r="XE240" s="107"/>
      <c r="XF240" s="107"/>
      <c r="XG240" s="107"/>
      <c r="XH240" s="107"/>
      <c r="XI240" s="107"/>
      <c r="XJ240" s="107"/>
      <c r="XK240" s="107"/>
      <c r="XL240" s="107"/>
      <c r="XM240" s="107"/>
      <c r="XN240" s="107"/>
      <c r="XO240" s="107"/>
      <c r="XP240" s="107"/>
      <c r="XQ240" s="107"/>
      <c r="XR240" s="107"/>
      <c r="XS240" s="107"/>
      <c r="XT240" s="107"/>
      <c r="XU240" s="107"/>
      <c r="XV240" s="107"/>
      <c r="XW240" s="107"/>
      <c r="XX240" s="107"/>
      <c r="XY240" s="107"/>
      <c r="XZ240" s="107"/>
      <c r="YA240" s="107"/>
      <c r="YB240" s="107"/>
      <c r="YC240" s="107"/>
      <c r="YD240" s="107"/>
      <c r="YE240" s="107"/>
      <c r="YF240" s="107"/>
      <c r="YG240" s="107"/>
      <c r="YH240" s="107"/>
      <c r="YI240" s="107"/>
      <c r="YJ240" s="107"/>
      <c r="YK240" s="107"/>
      <c r="YL240" s="107"/>
      <c r="YM240" s="107"/>
      <c r="YN240" s="107"/>
      <c r="YO240" s="107"/>
      <c r="YP240" s="107"/>
      <c r="YQ240" s="107"/>
      <c r="YR240" s="107"/>
      <c r="YS240" s="107"/>
      <c r="YT240" s="107"/>
      <c r="YU240" s="107"/>
      <c r="YV240" s="107"/>
      <c r="YW240" s="107"/>
      <c r="YX240" s="107"/>
      <c r="YY240" s="107"/>
      <c r="YZ240" s="107"/>
      <c r="ZA240" s="107"/>
      <c r="ZB240" s="107"/>
      <c r="ZC240" s="107"/>
      <c r="ZD240" s="107"/>
      <c r="ZE240" s="107"/>
      <c r="ZF240" s="107"/>
      <c r="ZG240" s="107"/>
      <c r="ZH240" s="107"/>
      <c r="ZI240" s="107"/>
      <c r="ZJ240" s="107"/>
      <c r="ZK240" s="107"/>
      <c r="ZL240" s="107"/>
      <c r="ZM240" s="107"/>
      <c r="ZN240" s="107"/>
      <c r="ZO240" s="107"/>
      <c r="ZP240" s="107"/>
      <c r="ZQ240" s="107"/>
      <c r="ZR240" s="107"/>
      <c r="ZS240" s="107"/>
      <c r="ZT240" s="107"/>
      <c r="ZU240" s="107"/>
      <c r="ZV240" s="107"/>
      <c r="ZW240" s="107"/>
      <c r="ZX240" s="107"/>
      <c r="ZY240" s="107"/>
      <c r="ZZ240" s="107"/>
      <c r="AAA240" s="107"/>
      <c r="AAB240" s="107"/>
      <c r="AAC240" s="107"/>
      <c r="AAD240" s="107"/>
      <c r="AAE240" s="107"/>
      <c r="AAF240" s="107"/>
      <c r="AAG240" s="107"/>
      <c r="AAH240" s="107"/>
      <c r="AAI240" s="107"/>
      <c r="AAJ240" s="107"/>
      <c r="AAK240" s="107"/>
      <c r="AAL240" s="107"/>
      <c r="AAM240" s="107"/>
      <c r="AAN240" s="107"/>
      <c r="AAO240" s="107"/>
      <c r="AAP240" s="107"/>
      <c r="AAQ240" s="107"/>
      <c r="AAR240" s="107"/>
      <c r="AAS240" s="107"/>
      <c r="AAT240" s="107"/>
      <c r="AAU240" s="107"/>
      <c r="AAV240" s="107"/>
      <c r="AAW240" s="107"/>
      <c r="AAX240" s="107"/>
      <c r="AAY240" s="107"/>
      <c r="AAZ240" s="107"/>
      <c r="ABA240" s="107"/>
      <c r="ABB240" s="107"/>
      <c r="ABC240" s="107"/>
      <c r="ABD240" s="107"/>
      <c r="ABE240" s="107"/>
      <c r="ABF240" s="107"/>
      <c r="ABG240" s="107"/>
      <c r="ABH240" s="107"/>
      <c r="ABI240" s="107"/>
      <c r="ABJ240" s="107"/>
      <c r="ABK240" s="107"/>
      <c r="ABL240" s="107"/>
      <c r="ABM240" s="107"/>
      <c r="ABN240" s="107"/>
      <c r="ABO240" s="107"/>
      <c r="ABP240" s="107"/>
      <c r="ABQ240" s="107"/>
      <c r="ABR240" s="107"/>
      <c r="ABS240" s="107"/>
      <c r="ABT240" s="107"/>
      <c r="ABU240" s="107"/>
      <c r="ABV240" s="107"/>
      <c r="ABW240" s="107"/>
      <c r="ABX240" s="107"/>
      <c r="ABY240" s="107"/>
      <c r="ABZ240" s="107"/>
      <c r="ACA240" s="107"/>
      <c r="ACB240" s="107"/>
      <c r="ACC240" s="107"/>
      <c r="ACD240" s="107"/>
      <c r="ACE240" s="107"/>
      <c r="ACF240" s="107"/>
      <c r="ACG240" s="107"/>
      <c r="ACH240" s="107"/>
      <c r="ACI240" s="107"/>
      <c r="ACJ240" s="107"/>
      <c r="ACK240" s="107"/>
      <c r="ACL240" s="107"/>
      <c r="ACM240" s="107"/>
      <c r="ACN240" s="107"/>
      <c r="ACO240" s="107"/>
      <c r="ACP240" s="107"/>
      <c r="ACQ240" s="107"/>
      <c r="ACR240" s="107"/>
      <c r="ACS240" s="107"/>
      <c r="ACT240" s="107"/>
      <c r="ACU240" s="107"/>
      <c r="ACV240" s="107"/>
      <c r="ACW240" s="107"/>
      <c r="ACX240" s="107"/>
      <c r="ACY240" s="107"/>
      <c r="ACZ240" s="107"/>
      <c r="ADA240" s="107"/>
      <c r="ADB240" s="107"/>
      <c r="ADC240" s="107"/>
      <c r="ADD240" s="107"/>
      <c r="ADE240" s="107"/>
      <c r="ADF240" s="107"/>
      <c r="ADG240" s="107"/>
      <c r="ADH240" s="107"/>
      <c r="ADI240" s="107"/>
      <c r="ADJ240" s="107"/>
      <c r="ADK240" s="107"/>
      <c r="ADL240" s="107"/>
      <c r="ADM240" s="107"/>
      <c r="ADN240" s="107"/>
      <c r="ADO240" s="107"/>
      <c r="ADP240" s="107"/>
      <c r="ADQ240" s="107"/>
      <c r="ADR240" s="107"/>
      <c r="ADS240" s="107"/>
      <c r="ADT240" s="107"/>
      <c r="ADU240" s="107"/>
      <c r="ADV240" s="107"/>
      <c r="ADW240" s="107"/>
      <c r="ADX240" s="107"/>
      <c r="ADY240" s="107"/>
      <c r="ADZ240" s="107"/>
      <c r="AEA240" s="107"/>
      <c r="AEB240" s="107"/>
      <c r="AEC240" s="107"/>
      <c r="AED240" s="107"/>
      <c r="AEE240" s="107"/>
      <c r="AEF240" s="107"/>
      <c r="AEG240" s="107"/>
      <c r="AEH240" s="107"/>
      <c r="AEI240" s="107"/>
      <c r="AEJ240" s="107"/>
      <c r="AEK240" s="107"/>
      <c r="AEL240" s="107"/>
      <c r="AEM240" s="107"/>
      <c r="AEN240" s="107"/>
      <c r="AEO240" s="107"/>
      <c r="AEP240" s="107"/>
      <c r="AEQ240" s="107"/>
      <c r="AER240" s="107"/>
      <c r="AES240" s="107"/>
      <c r="AET240" s="107"/>
      <c r="AEU240" s="107"/>
      <c r="AEV240" s="107"/>
      <c r="AEW240" s="107"/>
      <c r="AEX240" s="107"/>
      <c r="AEY240" s="107"/>
      <c r="AEZ240" s="107"/>
      <c r="AFA240" s="107"/>
      <c r="AFB240" s="107"/>
      <c r="AFC240" s="107"/>
      <c r="AFD240" s="107"/>
      <c r="AFE240" s="107"/>
      <c r="AFF240" s="107"/>
      <c r="AFG240" s="107"/>
      <c r="AFH240" s="107"/>
      <c r="AFI240" s="107"/>
      <c r="AFJ240" s="107"/>
      <c r="AFK240" s="107"/>
      <c r="AFL240" s="107"/>
      <c r="AFM240" s="107"/>
      <c r="AFN240" s="107"/>
      <c r="AFO240" s="107"/>
      <c r="AFP240" s="107"/>
      <c r="AFQ240" s="107"/>
      <c r="AFR240" s="107"/>
      <c r="AFS240" s="107"/>
      <c r="AFT240" s="107"/>
      <c r="AFU240" s="107"/>
      <c r="AFV240" s="107"/>
      <c r="AFW240" s="107"/>
      <c r="AFX240" s="107"/>
      <c r="AFY240" s="107"/>
      <c r="AFZ240" s="107"/>
      <c r="AGA240" s="107"/>
      <c r="AGB240" s="107"/>
      <c r="AGC240" s="107"/>
      <c r="AGD240" s="107"/>
      <c r="AGE240" s="107"/>
      <c r="AGF240" s="107"/>
      <c r="AGG240" s="107"/>
      <c r="AGH240" s="107"/>
      <c r="AGI240" s="107"/>
      <c r="AGJ240" s="107"/>
      <c r="AGK240" s="107"/>
      <c r="AGL240" s="107"/>
      <c r="AGM240" s="107"/>
      <c r="AGN240" s="107"/>
      <c r="AGO240" s="107"/>
      <c r="AGP240" s="107"/>
      <c r="AGQ240" s="107"/>
      <c r="AGR240" s="107"/>
      <c r="AGS240" s="107"/>
      <c r="AGT240" s="107"/>
      <c r="AGU240" s="107"/>
      <c r="AGV240" s="107"/>
      <c r="AGW240" s="107"/>
      <c r="AGX240" s="107"/>
      <c r="AGY240" s="107"/>
      <c r="AGZ240" s="107"/>
      <c r="AHA240" s="107"/>
      <c r="AHB240" s="107"/>
      <c r="AHC240" s="107"/>
      <c r="AHD240" s="107"/>
      <c r="AHE240" s="107"/>
      <c r="AHF240" s="107"/>
      <c r="AHG240" s="107"/>
      <c r="AHH240" s="107"/>
      <c r="AHI240" s="107"/>
      <c r="AHJ240" s="107"/>
      <c r="AHK240" s="107"/>
      <c r="AHL240" s="107"/>
      <c r="AHM240" s="107"/>
      <c r="AHN240" s="107"/>
      <c r="AHO240" s="107"/>
      <c r="AHP240" s="107"/>
      <c r="AHQ240" s="107"/>
      <c r="AHR240" s="107"/>
      <c r="AHS240" s="107"/>
      <c r="AHT240" s="107"/>
      <c r="AHU240" s="107"/>
      <c r="AHV240" s="107"/>
      <c r="AHW240" s="107"/>
      <c r="AHX240" s="107"/>
      <c r="AHY240" s="107"/>
      <c r="AHZ240" s="107"/>
      <c r="AIA240" s="107"/>
      <c r="AIB240" s="107"/>
      <c r="AIC240" s="107"/>
      <c r="AID240" s="107"/>
      <c r="AIE240" s="107"/>
      <c r="AIF240" s="107"/>
      <c r="AIG240" s="107"/>
      <c r="AIH240" s="107"/>
      <c r="AII240" s="107"/>
      <c r="AIJ240" s="107"/>
      <c r="AIK240" s="107"/>
      <c r="AIL240" s="107"/>
      <c r="AIM240" s="107"/>
      <c r="AIN240" s="107"/>
    </row>
    <row r="241" spans="1:924" s="86" customFormat="1" ht="18.75" customHeight="1" x14ac:dyDescent="0.3">
      <c r="A241" s="125"/>
      <c r="B241" s="63">
        <v>355843087776377</v>
      </c>
      <c r="C241" s="92" t="s">
        <v>291</v>
      </c>
      <c r="D241" s="64" t="s">
        <v>227</v>
      </c>
      <c r="E241" s="64" t="s">
        <v>15</v>
      </c>
      <c r="F241" s="78" t="s">
        <v>33</v>
      </c>
      <c r="G241" s="92">
        <f t="shared" si="15"/>
        <v>0</v>
      </c>
      <c r="H241" s="124"/>
      <c r="I241" s="64" t="s">
        <v>33</v>
      </c>
      <c r="J241" s="64">
        <f t="shared" si="19"/>
        <v>1</v>
      </c>
      <c r="K241" s="124"/>
      <c r="L241" s="93" t="s">
        <v>33</v>
      </c>
      <c r="M241" s="92" t="s">
        <v>36</v>
      </c>
      <c r="N241" s="92">
        <f t="shared" si="14"/>
        <v>0</v>
      </c>
      <c r="O241" s="124"/>
      <c r="P241" s="64"/>
      <c r="Q241" s="64"/>
      <c r="R241" s="64" t="s">
        <v>444</v>
      </c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  <c r="BY241" s="107"/>
      <c r="BZ241" s="107"/>
      <c r="CA241" s="107"/>
      <c r="CB241" s="107"/>
      <c r="CC241" s="107"/>
      <c r="CD241" s="107"/>
      <c r="CE241" s="107"/>
      <c r="CF241" s="107"/>
      <c r="CG241" s="107"/>
      <c r="CH241" s="107"/>
      <c r="CI241" s="107"/>
      <c r="CJ241" s="107"/>
      <c r="CK241" s="107"/>
      <c r="CL241" s="107"/>
      <c r="CM241" s="107"/>
      <c r="CN241" s="107"/>
      <c r="CO241" s="107"/>
      <c r="CP241" s="107"/>
      <c r="CQ241" s="107"/>
      <c r="CR241" s="107"/>
      <c r="CS241" s="107"/>
      <c r="CT241" s="107"/>
      <c r="CU241" s="107"/>
      <c r="CV241" s="107"/>
      <c r="CW241" s="107"/>
      <c r="CX241" s="107"/>
      <c r="CY241" s="107"/>
      <c r="CZ241" s="107"/>
      <c r="DA241" s="107"/>
      <c r="DB241" s="107"/>
      <c r="DC241" s="107"/>
      <c r="DD241" s="107"/>
      <c r="DE241" s="107"/>
      <c r="DF241" s="107"/>
      <c r="DG241" s="107"/>
      <c r="DH241" s="107"/>
      <c r="DI241" s="107"/>
      <c r="DJ241" s="107"/>
      <c r="DK241" s="107"/>
      <c r="DL241" s="107"/>
      <c r="DM241" s="107"/>
      <c r="DN241" s="107"/>
      <c r="DO241" s="107"/>
      <c r="DP241" s="107"/>
      <c r="DQ241" s="107"/>
      <c r="DR241" s="107"/>
      <c r="DS241" s="107"/>
      <c r="DT241" s="107"/>
      <c r="DU241" s="107"/>
      <c r="DV241" s="107"/>
      <c r="DW241" s="107"/>
      <c r="DX241" s="107"/>
      <c r="DY241" s="107"/>
      <c r="DZ241" s="107"/>
      <c r="EA241" s="107"/>
      <c r="EB241" s="107"/>
      <c r="EC241" s="107"/>
      <c r="ED241" s="107"/>
      <c r="EE241" s="107"/>
      <c r="EF241" s="107"/>
      <c r="EG241" s="107"/>
      <c r="EH241" s="107"/>
      <c r="EI241" s="107"/>
      <c r="EJ241" s="107"/>
      <c r="EK241" s="107"/>
      <c r="EL241" s="107"/>
      <c r="EM241" s="107"/>
      <c r="EN241" s="107"/>
      <c r="EO241" s="107"/>
      <c r="EP241" s="107"/>
      <c r="EQ241" s="107"/>
      <c r="ER241" s="107"/>
      <c r="ES241" s="107"/>
      <c r="ET241" s="107"/>
      <c r="EU241" s="107"/>
      <c r="EV241" s="107"/>
      <c r="EW241" s="107"/>
      <c r="EX241" s="107"/>
      <c r="EY241" s="107"/>
      <c r="EZ241" s="107"/>
      <c r="FA241" s="107"/>
      <c r="FB241" s="107"/>
      <c r="FC241" s="107"/>
      <c r="FD241" s="107"/>
      <c r="FE241" s="107"/>
      <c r="FF241" s="107"/>
      <c r="FG241" s="107"/>
      <c r="FH241" s="107"/>
      <c r="FI241" s="107"/>
      <c r="FJ241" s="107"/>
      <c r="FK241" s="107"/>
      <c r="FL241" s="107"/>
      <c r="FM241" s="107"/>
      <c r="FN241" s="107"/>
      <c r="FO241" s="107"/>
      <c r="FP241" s="107"/>
      <c r="FQ241" s="107"/>
      <c r="FR241" s="107"/>
      <c r="FS241" s="107"/>
      <c r="FT241" s="107"/>
      <c r="FU241" s="107"/>
      <c r="FV241" s="107"/>
      <c r="FW241" s="107"/>
      <c r="FX241" s="107"/>
      <c r="FY241" s="107"/>
      <c r="FZ241" s="107"/>
      <c r="GA241" s="107"/>
      <c r="GB241" s="107"/>
      <c r="GC241" s="107"/>
      <c r="GD241" s="107"/>
      <c r="GE241" s="107"/>
      <c r="GF241" s="107"/>
      <c r="GG241" s="107"/>
      <c r="GH241" s="107"/>
      <c r="GI241" s="107"/>
      <c r="GJ241" s="107"/>
      <c r="GK241" s="107"/>
      <c r="GL241" s="107"/>
      <c r="GM241" s="107"/>
      <c r="GN241" s="107"/>
      <c r="GO241" s="107"/>
      <c r="GP241" s="107"/>
      <c r="GQ241" s="107"/>
      <c r="GR241" s="107"/>
      <c r="GS241" s="107"/>
      <c r="GT241" s="107"/>
      <c r="GU241" s="107"/>
      <c r="GV241" s="107"/>
      <c r="GW241" s="107"/>
      <c r="GX241" s="107"/>
      <c r="GY241" s="107"/>
      <c r="GZ241" s="107"/>
      <c r="HA241" s="107"/>
      <c r="HB241" s="107"/>
      <c r="HC241" s="107"/>
      <c r="HD241" s="107"/>
      <c r="HE241" s="107"/>
      <c r="HF241" s="107"/>
      <c r="HG241" s="107"/>
      <c r="HH241" s="107"/>
      <c r="HI241" s="107"/>
      <c r="HJ241" s="107"/>
      <c r="HK241" s="107"/>
      <c r="HL241" s="107"/>
      <c r="HM241" s="107"/>
      <c r="HN241" s="107"/>
      <c r="HO241" s="107"/>
      <c r="HP241" s="107"/>
      <c r="HQ241" s="107"/>
      <c r="HR241" s="107"/>
      <c r="HS241" s="107"/>
      <c r="HT241" s="107"/>
      <c r="HU241" s="107"/>
      <c r="HV241" s="107"/>
      <c r="HW241" s="107"/>
      <c r="HX241" s="107"/>
      <c r="HY241" s="107"/>
      <c r="HZ241" s="107"/>
      <c r="IA241" s="107"/>
      <c r="IB241" s="107"/>
      <c r="IC241" s="107"/>
      <c r="ID241" s="107"/>
      <c r="IE241" s="107"/>
      <c r="IF241" s="107"/>
      <c r="IG241" s="107"/>
      <c r="IH241" s="107"/>
      <c r="II241" s="107"/>
      <c r="IJ241" s="107"/>
      <c r="IK241" s="107"/>
      <c r="IL241" s="107"/>
      <c r="IM241" s="107"/>
      <c r="IN241" s="107"/>
      <c r="IO241" s="107"/>
      <c r="IP241" s="107"/>
      <c r="IQ241" s="107"/>
      <c r="IR241" s="107"/>
      <c r="IS241" s="107"/>
      <c r="IT241" s="107"/>
      <c r="IU241" s="107"/>
      <c r="IV241" s="107"/>
      <c r="IW241" s="107"/>
      <c r="IX241" s="107"/>
      <c r="IY241" s="107"/>
      <c r="IZ241" s="107"/>
      <c r="JA241" s="107"/>
      <c r="JB241" s="107"/>
      <c r="JC241" s="107"/>
      <c r="JD241" s="107"/>
      <c r="JE241" s="107"/>
      <c r="JF241" s="107"/>
      <c r="JG241" s="107"/>
      <c r="JH241" s="107"/>
      <c r="JI241" s="107"/>
      <c r="JJ241" s="107"/>
      <c r="JK241" s="107"/>
      <c r="JL241" s="107"/>
      <c r="JM241" s="107"/>
      <c r="JN241" s="107"/>
      <c r="JO241" s="107"/>
      <c r="JP241" s="107"/>
      <c r="JQ241" s="107"/>
      <c r="JR241" s="107"/>
      <c r="JS241" s="107"/>
      <c r="JT241" s="107"/>
      <c r="JU241" s="107"/>
      <c r="JV241" s="107"/>
      <c r="JW241" s="107"/>
      <c r="JX241" s="107"/>
      <c r="JY241" s="107"/>
      <c r="JZ241" s="107"/>
      <c r="KA241" s="107"/>
      <c r="KB241" s="107"/>
      <c r="KC241" s="107"/>
      <c r="KD241" s="107"/>
      <c r="KE241" s="107"/>
      <c r="KF241" s="107"/>
      <c r="KG241" s="107"/>
      <c r="KH241" s="107"/>
      <c r="KI241" s="107"/>
      <c r="KJ241" s="107"/>
      <c r="KK241" s="107"/>
      <c r="KL241" s="107"/>
      <c r="KM241" s="107"/>
      <c r="KN241" s="107"/>
      <c r="KO241" s="107"/>
      <c r="KP241" s="107"/>
      <c r="KQ241" s="107"/>
      <c r="KR241" s="107"/>
      <c r="KS241" s="107"/>
      <c r="KT241" s="107"/>
      <c r="KU241" s="107"/>
      <c r="KV241" s="107"/>
      <c r="KW241" s="107"/>
      <c r="KX241" s="107"/>
      <c r="KY241" s="107"/>
      <c r="KZ241" s="107"/>
      <c r="LA241" s="107"/>
      <c r="LB241" s="107"/>
      <c r="LC241" s="107"/>
      <c r="LD241" s="107"/>
      <c r="LE241" s="107"/>
      <c r="LF241" s="107"/>
      <c r="LG241" s="107"/>
      <c r="LH241" s="107"/>
      <c r="LI241" s="107"/>
      <c r="LJ241" s="107"/>
      <c r="LK241" s="107"/>
      <c r="LL241" s="107"/>
      <c r="LM241" s="107"/>
      <c r="LN241" s="107"/>
      <c r="LO241" s="107"/>
      <c r="LP241" s="107"/>
      <c r="LQ241" s="107"/>
      <c r="LR241" s="107"/>
      <c r="LS241" s="107"/>
      <c r="LT241" s="107"/>
      <c r="LU241" s="107"/>
      <c r="LV241" s="107"/>
      <c r="LW241" s="107"/>
      <c r="LX241" s="107"/>
      <c r="LY241" s="107"/>
      <c r="LZ241" s="107"/>
      <c r="MA241" s="107"/>
      <c r="MB241" s="107"/>
      <c r="MC241" s="107"/>
      <c r="MD241" s="107"/>
      <c r="ME241" s="107"/>
      <c r="MF241" s="107"/>
      <c r="MG241" s="107"/>
      <c r="MH241" s="107"/>
      <c r="MI241" s="107"/>
      <c r="MJ241" s="107"/>
      <c r="MK241" s="107"/>
      <c r="ML241" s="107"/>
      <c r="MM241" s="107"/>
      <c r="MN241" s="107"/>
      <c r="MO241" s="107"/>
      <c r="MP241" s="107"/>
      <c r="MQ241" s="107"/>
      <c r="MR241" s="107"/>
      <c r="MS241" s="107"/>
      <c r="MT241" s="107"/>
      <c r="MU241" s="107"/>
      <c r="MV241" s="107"/>
      <c r="MW241" s="107"/>
      <c r="MX241" s="107"/>
      <c r="MY241" s="107"/>
      <c r="MZ241" s="107"/>
      <c r="NA241" s="107"/>
      <c r="NB241" s="107"/>
      <c r="NC241" s="107"/>
      <c r="ND241" s="107"/>
      <c r="NE241" s="107"/>
      <c r="NF241" s="107"/>
      <c r="NG241" s="107"/>
      <c r="NH241" s="107"/>
      <c r="NI241" s="107"/>
      <c r="NJ241" s="107"/>
      <c r="NK241" s="107"/>
      <c r="NL241" s="107"/>
      <c r="NM241" s="107"/>
      <c r="NN241" s="107"/>
      <c r="NO241" s="107"/>
      <c r="NP241" s="107"/>
      <c r="NQ241" s="107"/>
      <c r="NR241" s="107"/>
      <c r="NS241" s="107"/>
      <c r="NT241" s="107"/>
      <c r="NU241" s="107"/>
      <c r="NV241" s="107"/>
      <c r="NW241" s="107"/>
      <c r="NX241" s="107"/>
      <c r="NY241" s="107"/>
      <c r="NZ241" s="107"/>
      <c r="OA241" s="107"/>
      <c r="OB241" s="107"/>
      <c r="OC241" s="107"/>
      <c r="OD241" s="107"/>
      <c r="OE241" s="107"/>
      <c r="OF241" s="107"/>
      <c r="OG241" s="107"/>
      <c r="OH241" s="107"/>
      <c r="OI241" s="107"/>
      <c r="OJ241" s="107"/>
      <c r="OK241" s="107"/>
      <c r="OL241" s="107"/>
      <c r="OM241" s="107"/>
      <c r="ON241" s="107"/>
      <c r="OO241" s="107"/>
      <c r="OP241" s="107"/>
      <c r="OQ241" s="107"/>
      <c r="OR241" s="107"/>
      <c r="OS241" s="107"/>
      <c r="OT241" s="107"/>
      <c r="OU241" s="107"/>
      <c r="OV241" s="107"/>
      <c r="OW241" s="107"/>
      <c r="OX241" s="107"/>
      <c r="OY241" s="107"/>
      <c r="OZ241" s="107"/>
      <c r="PA241" s="107"/>
      <c r="PB241" s="107"/>
      <c r="PC241" s="107"/>
      <c r="PD241" s="107"/>
      <c r="PE241" s="107"/>
      <c r="PF241" s="107"/>
      <c r="PG241" s="107"/>
      <c r="PH241" s="107"/>
      <c r="PI241" s="107"/>
      <c r="PJ241" s="107"/>
      <c r="PK241" s="107"/>
      <c r="PL241" s="107"/>
      <c r="PM241" s="107"/>
      <c r="PN241" s="107"/>
      <c r="PO241" s="107"/>
      <c r="PP241" s="107"/>
      <c r="PQ241" s="107"/>
      <c r="PR241" s="107"/>
      <c r="PS241" s="107"/>
      <c r="PT241" s="107"/>
      <c r="PU241" s="107"/>
      <c r="PV241" s="107"/>
      <c r="PW241" s="107"/>
      <c r="PX241" s="107"/>
      <c r="PY241" s="107"/>
      <c r="PZ241" s="107"/>
      <c r="QA241" s="107"/>
      <c r="QB241" s="107"/>
      <c r="QC241" s="107"/>
      <c r="QD241" s="107"/>
      <c r="QE241" s="107"/>
      <c r="QF241" s="107"/>
      <c r="QG241" s="107"/>
      <c r="QH241" s="107"/>
      <c r="QI241" s="107"/>
      <c r="QJ241" s="107"/>
      <c r="QK241" s="107"/>
      <c r="QL241" s="107"/>
      <c r="QM241" s="107"/>
      <c r="QN241" s="107"/>
      <c r="QO241" s="107"/>
      <c r="QP241" s="107"/>
      <c r="QQ241" s="107"/>
      <c r="QR241" s="107"/>
      <c r="QS241" s="107"/>
      <c r="QT241" s="107"/>
      <c r="QU241" s="107"/>
      <c r="QV241" s="107"/>
      <c r="QW241" s="107"/>
      <c r="QX241" s="107"/>
      <c r="QY241" s="107"/>
      <c r="QZ241" s="107"/>
      <c r="RA241" s="107"/>
      <c r="RB241" s="107"/>
      <c r="RC241" s="107"/>
      <c r="RD241" s="107"/>
      <c r="RE241" s="107"/>
      <c r="RF241" s="107"/>
      <c r="RG241" s="107"/>
      <c r="RH241" s="107"/>
      <c r="RI241" s="107"/>
      <c r="RJ241" s="107"/>
      <c r="RK241" s="107"/>
      <c r="RL241" s="107"/>
      <c r="RM241" s="107"/>
      <c r="RN241" s="107"/>
      <c r="RO241" s="107"/>
      <c r="RP241" s="107"/>
      <c r="RQ241" s="107"/>
      <c r="RR241" s="107"/>
      <c r="RS241" s="107"/>
      <c r="RT241" s="107"/>
      <c r="RU241" s="107"/>
      <c r="RV241" s="107"/>
      <c r="RW241" s="107"/>
      <c r="RX241" s="107"/>
      <c r="RY241" s="107"/>
      <c r="RZ241" s="107"/>
      <c r="SA241" s="107"/>
      <c r="SB241" s="107"/>
      <c r="SC241" s="107"/>
      <c r="SD241" s="107"/>
      <c r="SE241" s="107"/>
      <c r="SF241" s="107"/>
      <c r="SG241" s="107"/>
      <c r="SH241" s="107"/>
      <c r="SI241" s="107"/>
      <c r="SJ241" s="107"/>
      <c r="SK241" s="107"/>
      <c r="SL241" s="107"/>
      <c r="SM241" s="107"/>
      <c r="SN241" s="107"/>
      <c r="SO241" s="107"/>
      <c r="SP241" s="107"/>
      <c r="SQ241" s="107"/>
      <c r="SR241" s="107"/>
      <c r="SS241" s="107"/>
      <c r="ST241" s="107"/>
      <c r="SU241" s="107"/>
      <c r="SV241" s="107"/>
      <c r="SW241" s="107"/>
      <c r="SX241" s="107"/>
      <c r="SY241" s="107"/>
      <c r="SZ241" s="107"/>
      <c r="TA241" s="107"/>
      <c r="TB241" s="107"/>
      <c r="TC241" s="107"/>
      <c r="TD241" s="107"/>
      <c r="TE241" s="107"/>
      <c r="TF241" s="107"/>
      <c r="TG241" s="107"/>
      <c r="TH241" s="107"/>
      <c r="TI241" s="107"/>
      <c r="TJ241" s="107"/>
      <c r="TK241" s="107"/>
      <c r="TL241" s="107"/>
      <c r="TM241" s="107"/>
      <c r="TN241" s="107"/>
      <c r="TO241" s="107"/>
      <c r="TP241" s="107"/>
      <c r="TQ241" s="107"/>
      <c r="TR241" s="107"/>
      <c r="TS241" s="107"/>
      <c r="TT241" s="107"/>
      <c r="TU241" s="107"/>
      <c r="TV241" s="107"/>
      <c r="TW241" s="107"/>
      <c r="TX241" s="107"/>
      <c r="TY241" s="107"/>
      <c r="TZ241" s="107"/>
      <c r="UA241" s="107"/>
      <c r="UB241" s="107"/>
      <c r="UC241" s="107"/>
      <c r="UD241" s="107"/>
      <c r="UE241" s="107"/>
      <c r="UF241" s="107"/>
      <c r="UG241" s="107"/>
      <c r="UH241" s="107"/>
      <c r="UI241" s="107"/>
      <c r="UJ241" s="107"/>
      <c r="UK241" s="107"/>
      <c r="UL241" s="107"/>
      <c r="UM241" s="107"/>
      <c r="UN241" s="107"/>
      <c r="UO241" s="107"/>
      <c r="UP241" s="107"/>
      <c r="UQ241" s="107"/>
      <c r="UR241" s="107"/>
      <c r="US241" s="107"/>
      <c r="UT241" s="107"/>
      <c r="UU241" s="107"/>
      <c r="UV241" s="107"/>
      <c r="UW241" s="107"/>
      <c r="UX241" s="107"/>
      <c r="UY241" s="107"/>
      <c r="UZ241" s="107"/>
      <c r="VA241" s="107"/>
      <c r="VB241" s="107"/>
      <c r="VC241" s="107"/>
      <c r="VD241" s="107"/>
      <c r="VE241" s="107"/>
      <c r="VF241" s="107"/>
      <c r="VG241" s="107"/>
      <c r="VH241" s="107"/>
      <c r="VI241" s="107"/>
      <c r="VJ241" s="107"/>
      <c r="VK241" s="107"/>
      <c r="VL241" s="107"/>
      <c r="VM241" s="107"/>
      <c r="VN241" s="107"/>
      <c r="VO241" s="107"/>
      <c r="VP241" s="107"/>
      <c r="VQ241" s="107"/>
      <c r="VR241" s="107"/>
      <c r="VS241" s="107"/>
      <c r="VT241" s="107"/>
      <c r="VU241" s="107"/>
      <c r="VV241" s="107"/>
      <c r="VW241" s="107"/>
      <c r="VX241" s="107"/>
      <c r="VY241" s="107"/>
      <c r="VZ241" s="107"/>
      <c r="WA241" s="107"/>
      <c r="WB241" s="107"/>
      <c r="WC241" s="107"/>
      <c r="WD241" s="107"/>
      <c r="WE241" s="107"/>
      <c r="WF241" s="107"/>
      <c r="WG241" s="107"/>
      <c r="WH241" s="107"/>
      <c r="WI241" s="107"/>
      <c r="WJ241" s="107"/>
      <c r="WK241" s="107"/>
      <c r="WL241" s="107"/>
      <c r="WM241" s="107"/>
      <c r="WN241" s="107"/>
      <c r="WO241" s="107"/>
      <c r="WP241" s="107"/>
      <c r="WQ241" s="107"/>
      <c r="WR241" s="107"/>
      <c r="WS241" s="107"/>
      <c r="WT241" s="107"/>
      <c r="WU241" s="107"/>
      <c r="WV241" s="107"/>
      <c r="WW241" s="107"/>
      <c r="WX241" s="107"/>
      <c r="WY241" s="107"/>
      <c r="WZ241" s="107"/>
      <c r="XA241" s="107"/>
      <c r="XB241" s="107"/>
      <c r="XC241" s="107"/>
      <c r="XD241" s="107"/>
      <c r="XE241" s="107"/>
      <c r="XF241" s="107"/>
      <c r="XG241" s="107"/>
      <c r="XH241" s="107"/>
      <c r="XI241" s="107"/>
      <c r="XJ241" s="107"/>
      <c r="XK241" s="107"/>
      <c r="XL241" s="107"/>
      <c r="XM241" s="107"/>
      <c r="XN241" s="107"/>
      <c r="XO241" s="107"/>
      <c r="XP241" s="107"/>
      <c r="XQ241" s="107"/>
      <c r="XR241" s="107"/>
      <c r="XS241" s="107"/>
      <c r="XT241" s="107"/>
      <c r="XU241" s="107"/>
      <c r="XV241" s="107"/>
      <c r="XW241" s="107"/>
      <c r="XX241" s="107"/>
      <c r="XY241" s="107"/>
      <c r="XZ241" s="107"/>
      <c r="YA241" s="107"/>
      <c r="YB241" s="107"/>
      <c r="YC241" s="107"/>
      <c r="YD241" s="107"/>
      <c r="YE241" s="107"/>
      <c r="YF241" s="107"/>
      <c r="YG241" s="107"/>
      <c r="YH241" s="107"/>
      <c r="YI241" s="107"/>
      <c r="YJ241" s="107"/>
      <c r="YK241" s="107"/>
      <c r="YL241" s="107"/>
      <c r="YM241" s="107"/>
      <c r="YN241" s="107"/>
      <c r="YO241" s="107"/>
      <c r="YP241" s="107"/>
      <c r="YQ241" s="107"/>
      <c r="YR241" s="107"/>
      <c r="YS241" s="107"/>
      <c r="YT241" s="107"/>
      <c r="YU241" s="107"/>
      <c r="YV241" s="107"/>
      <c r="YW241" s="107"/>
      <c r="YX241" s="107"/>
      <c r="YY241" s="107"/>
      <c r="YZ241" s="107"/>
      <c r="ZA241" s="107"/>
      <c r="ZB241" s="107"/>
      <c r="ZC241" s="107"/>
      <c r="ZD241" s="107"/>
      <c r="ZE241" s="107"/>
      <c r="ZF241" s="107"/>
      <c r="ZG241" s="107"/>
      <c r="ZH241" s="107"/>
      <c r="ZI241" s="107"/>
      <c r="ZJ241" s="107"/>
      <c r="ZK241" s="107"/>
      <c r="ZL241" s="107"/>
      <c r="ZM241" s="107"/>
      <c r="ZN241" s="107"/>
      <c r="ZO241" s="107"/>
      <c r="ZP241" s="107"/>
      <c r="ZQ241" s="107"/>
      <c r="ZR241" s="107"/>
      <c r="ZS241" s="107"/>
      <c r="ZT241" s="107"/>
      <c r="ZU241" s="107"/>
      <c r="ZV241" s="107"/>
      <c r="ZW241" s="107"/>
      <c r="ZX241" s="107"/>
      <c r="ZY241" s="107"/>
      <c r="ZZ241" s="107"/>
      <c r="AAA241" s="107"/>
      <c r="AAB241" s="107"/>
      <c r="AAC241" s="107"/>
      <c r="AAD241" s="107"/>
      <c r="AAE241" s="107"/>
      <c r="AAF241" s="107"/>
      <c r="AAG241" s="107"/>
      <c r="AAH241" s="107"/>
      <c r="AAI241" s="107"/>
      <c r="AAJ241" s="107"/>
      <c r="AAK241" s="107"/>
      <c r="AAL241" s="107"/>
      <c r="AAM241" s="107"/>
      <c r="AAN241" s="107"/>
      <c r="AAO241" s="107"/>
      <c r="AAP241" s="107"/>
      <c r="AAQ241" s="107"/>
      <c r="AAR241" s="107"/>
      <c r="AAS241" s="107"/>
      <c r="AAT241" s="107"/>
      <c r="AAU241" s="107"/>
      <c r="AAV241" s="107"/>
      <c r="AAW241" s="107"/>
      <c r="AAX241" s="107"/>
      <c r="AAY241" s="107"/>
      <c r="AAZ241" s="107"/>
      <c r="ABA241" s="107"/>
      <c r="ABB241" s="107"/>
      <c r="ABC241" s="107"/>
      <c r="ABD241" s="107"/>
      <c r="ABE241" s="107"/>
      <c r="ABF241" s="107"/>
      <c r="ABG241" s="107"/>
      <c r="ABH241" s="107"/>
      <c r="ABI241" s="107"/>
      <c r="ABJ241" s="107"/>
      <c r="ABK241" s="107"/>
      <c r="ABL241" s="107"/>
      <c r="ABM241" s="107"/>
      <c r="ABN241" s="107"/>
      <c r="ABO241" s="107"/>
      <c r="ABP241" s="107"/>
      <c r="ABQ241" s="107"/>
      <c r="ABR241" s="107"/>
      <c r="ABS241" s="107"/>
      <c r="ABT241" s="107"/>
      <c r="ABU241" s="107"/>
      <c r="ABV241" s="107"/>
      <c r="ABW241" s="107"/>
      <c r="ABX241" s="107"/>
      <c r="ABY241" s="107"/>
      <c r="ABZ241" s="107"/>
      <c r="ACA241" s="107"/>
      <c r="ACB241" s="107"/>
      <c r="ACC241" s="107"/>
      <c r="ACD241" s="107"/>
      <c r="ACE241" s="107"/>
      <c r="ACF241" s="107"/>
      <c r="ACG241" s="107"/>
      <c r="ACH241" s="107"/>
      <c r="ACI241" s="107"/>
      <c r="ACJ241" s="107"/>
      <c r="ACK241" s="107"/>
      <c r="ACL241" s="107"/>
      <c r="ACM241" s="107"/>
      <c r="ACN241" s="107"/>
      <c r="ACO241" s="107"/>
      <c r="ACP241" s="107"/>
      <c r="ACQ241" s="107"/>
      <c r="ACR241" s="107"/>
      <c r="ACS241" s="107"/>
      <c r="ACT241" s="107"/>
      <c r="ACU241" s="107"/>
      <c r="ACV241" s="107"/>
      <c r="ACW241" s="107"/>
      <c r="ACX241" s="107"/>
      <c r="ACY241" s="107"/>
      <c r="ACZ241" s="107"/>
      <c r="ADA241" s="107"/>
      <c r="ADB241" s="107"/>
      <c r="ADC241" s="107"/>
      <c r="ADD241" s="107"/>
      <c r="ADE241" s="107"/>
      <c r="ADF241" s="107"/>
      <c r="ADG241" s="107"/>
      <c r="ADH241" s="107"/>
      <c r="ADI241" s="107"/>
      <c r="ADJ241" s="107"/>
      <c r="ADK241" s="107"/>
      <c r="ADL241" s="107"/>
      <c r="ADM241" s="107"/>
      <c r="ADN241" s="107"/>
      <c r="ADO241" s="107"/>
      <c r="ADP241" s="107"/>
      <c r="ADQ241" s="107"/>
      <c r="ADR241" s="107"/>
      <c r="ADS241" s="107"/>
      <c r="ADT241" s="107"/>
      <c r="ADU241" s="107"/>
      <c r="ADV241" s="107"/>
      <c r="ADW241" s="107"/>
      <c r="ADX241" s="107"/>
      <c r="ADY241" s="107"/>
      <c r="ADZ241" s="107"/>
      <c r="AEA241" s="107"/>
      <c r="AEB241" s="107"/>
      <c r="AEC241" s="107"/>
      <c r="AED241" s="107"/>
      <c r="AEE241" s="107"/>
      <c r="AEF241" s="107"/>
      <c r="AEG241" s="107"/>
      <c r="AEH241" s="107"/>
      <c r="AEI241" s="107"/>
      <c r="AEJ241" s="107"/>
      <c r="AEK241" s="107"/>
      <c r="AEL241" s="107"/>
      <c r="AEM241" s="107"/>
      <c r="AEN241" s="107"/>
      <c r="AEO241" s="107"/>
      <c r="AEP241" s="107"/>
      <c r="AEQ241" s="107"/>
      <c r="AER241" s="107"/>
      <c r="AES241" s="107"/>
      <c r="AET241" s="107"/>
      <c r="AEU241" s="107"/>
      <c r="AEV241" s="107"/>
      <c r="AEW241" s="107"/>
      <c r="AEX241" s="107"/>
      <c r="AEY241" s="107"/>
      <c r="AEZ241" s="107"/>
      <c r="AFA241" s="107"/>
      <c r="AFB241" s="107"/>
      <c r="AFC241" s="107"/>
      <c r="AFD241" s="107"/>
      <c r="AFE241" s="107"/>
      <c r="AFF241" s="107"/>
      <c r="AFG241" s="107"/>
      <c r="AFH241" s="107"/>
      <c r="AFI241" s="107"/>
      <c r="AFJ241" s="107"/>
      <c r="AFK241" s="107"/>
      <c r="AFL241" s="107"/>
      <c r="AFM241" s="107"/>
      <c r="AFN241" s="107"/>
      <c r="AFO241" s="107"/>
      <c r="AFP241" s="107"/>
      <c r="AFQ241" s="107"/>
      <c r="AFR241" s="107"/>
      <c r="AFS241" s="107"/>
      <c r="AFT241" s="107"/>
      <c r="AFU241" s="107"/>
      <c r="AFV241" s="107"/>
      <c r="AFW241" s="107"/>
      <c r="AFX241" s="107"/>
      <c r="AFY241" s="107"/>
      <c r="AFZ241" s="107"/>
      <c r="AGA241" s="107"/>
      <c r="AGB241" s="107"/>
      <c r="AGC241" s="107"/>
      <c r="AGD241" s="107"/>
      <c r="AGE241" s="107"/>
      <c r="AGF241" s="107"/>
      <c r="AGG241" s="107"/>
      <c r="AGH241" s="107"/>
      <c r="AGI241" s="107"/>
      <c r="AGJ241" s="107"/>
      <c r="AGK241" s="107"/>
      <c r="AGL241" s="107"/>
      <c r="AGM241" s="107"/>
      <c r="AGN241" s="107"/>
      <c r="AGO241" s="107"/>
      <c r="AGP241" s="107"/>
      <c r="AGQ241" s="107"/>
      <c r="AGR241" s="107"/>
      <c r="AGS241" s="107"/>
      <c r="AGT241" s="107"/>
      <c r="AGU241" s="107"/>
      <c r="AGV241" s="107"/>
      <c r="AGW241" s="107"/>
      <c r="AGX241" s="107"/>
      <c r="AGY241" s="107"/>
      <c r="AGZ241" s="107"/>
      <c r="AHA241" s="107"/>
      <c r="AHB241" s="107"/>
      <c r="AHC241" s="107"/>
      <c r="AHD241" s="107"/>
      <c r="AHE241" s="107"/>
      <c r="AHF241" s="107"/>
      <c r="AHG241" s="107"/>
      <c r="AHH241" s="107"/>
      <c r="AHI241" s="107"/>
      <c r="AHJ241" s="107"/>
      <c r="AHK241" s="107"/>
      <c r="AHL241" s="107"/>
      <c r="AHM241" s="107"/>
      <c r="AHN241" s="107"/>
      <c r="AHO241" s="107"/>
      <c r="AHP241" s="107"/>
      <c r="AHQ241" s="107"/>
      <c r="AHR241" s="107"/>
      <c r="AHS241" s="107"/>
      <c r="AHT241" s="107"/>
      <c r="AHU241" s="107"/>
      <c r="AHV241" s="107"/>
      <c r="AHW241" s="107"/>
      <c r="AHX241" s="107"/>
      <c r="AHY241" s="107"/>
      <c r="AHZ241" s="107"/>
      <c r="AIA241" s="107"/>
      <c r="AIB241" s="107"/>
      <c r="AIC241" s="107"/>
      <c r="AID241" s="107"/>
      <c r="AIE241" s="107"/>
      <c r="AIF241" s="107"/>
      <c r="AIG241" s="107"/>
      <c r="AIH241" s="107"/>
      <c r="AII241" s="107"/>
      <c r="AIJ241" s="107"/>
      <c r="AIK241" s="107"/>
      <c r="AIL241" s="107"/>
      <c r="AIM241" s="107"/>
      <c r="AIN241" s="107"/>
    </row>
    <row r="242" spans="1:924" s="86" customFormat="1" ht="18.75" customHeight="1" x14ac:dyDescent="0.3">
      <c r="A242" s="125"/>
      <c r="B242" s="63">
        <v>353821083567299</v>
      </c>
      <c r="C242" s="92" t="s">
        <v>291</v>
      </c>
      <c r="D242" s="64" t="s">
        <v>227</v>
      </c>
      <c r="E242" s="64" t="s">
        <v>36</v>
      </c>
      <c r="F242" s="78" t="s">
        <v>36</v>
      </c>
      <c r="G242" s="92">
        <f t="shared" si="15"/>
        <v>1</v>
      </c>
      <c r="H242" s="124"/>
      <c r="I242" s="64" t="s">
        <v>36</v>
      </c>
      <c r="J242" s="64">
        <f t="shared" si="19"/>
        <v>1</v>
      </c>
      <c r="K242" s="124"/>
      <c r="L242" s="93" t="s">
        <v>36</v>
      </c>
      <c r="M242" s="92" t="s">
        <v>36</v>
      </c>
      <c r="N242" s="92">
        <f t="shared" si="14"/>
        <v>1</v>
      </c>
      <c r="O242" s="124"/>
      <c r="P242" s="64"/>
      <c r="Q242" s="64"/>
      <c r="R242" s="64" t="s">
        <v>499</v>
      </c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  <c r="DV242" s="107"/>
      <c r="DW242" s="107"/>
      <c r="DX242" s="107"/>
      <c r="DY242" s="107"/>
      <c r="DZ242" s="107"/>
      <c r="EA242" s="107"/>
      <c r="EB242" s="107"/>
      <c r="EC242" s="107"/>
      <c r="ED242" s="107"/>
      <c r="EE242" s="107"/>
      <c r="EF242" s="107"/>
      <c r="EG242" s="107"/>
      <c r="EH242" s="107"/>
      <c r="EI242" s="107"/>
      <c r="EJ242" s="107"/>
      <c r="EK242" s="107"/>
      <c r="EL242" s="107"/>
      <c r="EM242" s="107"/>
      <c r="EN242" s="107"/>
      <c r="EO242" s="107"/>
      <c r="EP242" s="107"/>
      <c r="EQ242" s="107"/>
      <c r="ER242" s="107"/>
      <c r="ES242" s="107"/>
      <c r="ET242" s="107"/>
      <c r="EU242" s="107"/>
      <c r="EV242" s="107"/>
      <c r="EW242" s="107"/>
      <c r="EX242" s="107"/>
      <c r="EY242" s="107"/>
      <c r="EZ242" s="107"/>
      <c r="FA242" s="107"/>
      <c r="FB242" s="107"/>
      <c r="FC242" s="107"/>
      <c r="FD242" s="107"/>
      <c r="FE242" s="107"/>
      <c r="FF242" s="107"/>
      <c r="FG242" s="107"/>
      <c r="FH242" s="107"/>
      <c r="FI242" s="107"/>
      <c r="FJ242" s="107"/>
      <c r="FK242" s="107"/>
      <c r="FL242" s="107"/>
      <c r="FM242" s="107"/>
      <c r="FN242" s="107"/>
      <c r="FO242" s="107"/>
      <c r="FP242" s="107"/>
      <c r="FQ242" s="107"/>
      <c r="FR242" s="107"/>
      <c r="FS242" s="107"/>
      <c r="FT242" s="107"/>
      <c r="FU242" s="107"/>
      <c r="FV242" s="107"/>
      <c r="FW242" s="107"/>
      <c r="FX242" s="107"/>
      <c r="FY242" s="107"/>
      <c r="FZ242" s="107"/>
      <c r="GA242" s="107"/>
      <c r="GB242" s="107"/>
      <c r="GC242" s="107"/>
      <c r="GD242" s="107"/>
      <c r="GE242" s="107"/>
      <c r="GF242" s="107"/>
      <c r="GG242" s="107"/>
      <c r="GH242" s="107"/>
      <c r="GI242" s="107"/>
      <c r="GJ242" s="107"/>
      <c r="GK242" s="107"/>
      <c r="GL242" s="107"/>
      <c r="GM242" s="107"/>
      <c r="GN242" s="107"/>
      <c r="GO242" s="107"/>
      <c r="GP242" s="107"/>
      <c r="GQ242" s="107"/>
      <c r="GR242" s="107"/>
      <c r="GS242" s="107"/>
      <c r="GT242" s="107"/>
      <c r="GU242" s="107"/>
      <c r="GV242" s="107"/>
      <c r="GW242" s="107"/>
      <c r="GX242" s="107"/>
      <c r="GY242" s="107"/>
      <c r="GZ242" s="107"/>
      <c r="HA242" s="107"/>
      <c r="HB242" s="107"/>
      <c r="HC242" s="107"/>
      <c r="HD242" s="107"/>
      <c r="HE242" s="107"/>
      <c r="HF242" s="107"/>
      <c r="HG242" s="107"/>
      <c r="HH242" s="107"/>
      <c r="HI242" s="107"/>
      <c r="HJ242" s="107"/>
      <c r="HK242" s="107"/>
      <c r="HL242" s="107"/>
      <c r="HM242" s="107"/>
      <c r="HN242" s="107"/>
      <c r="HO242" s="107"/>
      <c r="HP242" s="107"/>
      <c r="HQ242" s="107"/>
      <c r="HR242" s="107"/>
      <c r="HS242" s="107"/>
      <c r="HT242" s="107"/>
      <c r="HU242" s="107"/>
      <c r="HV242" s="107"/>
      <c r="HW242" s="107"/>
      <c r="HX242" s="107"/>
      <c r="HY242" s="107"/>
      <c r="HZ242" s="107"/>
      <c r="IA242" s="107"/>
      <c r="IB242" s="107"/>
      <c r="IC242" s="107"/>
      <c r="ID242" s="107"/>
      <c r="IE242" s="107"/>
      <c r="IF242" s="107"/>
      <c r="IG242" s="107"/>
      <c r="IH242" s="107"/>
      <c r="II242" s="107"/>
      <c r="IJ242" s="107"/>
      <c r="IK242" s="107"/>
      <c r="IL242" s="107"/>
      <c r="IM242" s="107"/>
      <c r="IN242" s="107"/>
      <c r="IO242" s="107"/>
      <c r="IP242" s="107"/>
      <c r="IQ242" s="107"/>
      <c r="IR242" s="107"/>
      <c r="IS242" s="107"/>
      <c r="IT242" s="107"/>
      <c r="IU242" s="107"/>
      <c r="IV242" s="107"/>
      <c r="IW242" s="107"/>
      <c r="IX242" s="107"/>
      <c r="IY242" s="107"/>
      <c r="IZ242" s="107"/>
      <c r="JA242" s="107"/>
      <c r="JB242" s="107"/>
      <c r="JC242" s="107"/>
      <c r="JD242" s="107"/>
      <c r="JE242" s="107"/>
      <c r="JF242" s="107"/>
      <c r="JG242" s="107"/>
      <c r="JH242" s="107"/>
      <c r="JI242" s="107"/>
      <c r="JJ242" s="107"/>
      <c r="JK242" s="107"/>
      <c r="JL242" s="107"/>
      <c r="JM242" s="107"/>
      <c r="JN242" s="107"/>
      <c r="JO242" s="107"/>
      <c r="JP242" s="107"/>
      <c r="JQ242" s="107"/>
      <c r="JR242" s="107"/>
      <c r="JS242" s="107"/>
      <c r="JT242" s="107"/>
      <c r="JU242" s="107"/>
      <c r="JV242" s="107"/>
      <c r="JW242" s="107"/>
      <c r="JX242" s="107"/>
      <c r="JY242" s="107"/>
      <c r="JZ242" s="107"/>
      <c r="KA242" s="107"/>
      <c r="KB242" s="107"/>
      <c r="KC242" s="107"/>
      <c r="KD242" s="107"/>
      <c r="KE242" s="107"/>
      <c r="KF242" s="107"/>
      <c r="KG242" s="107"/>
      <c r="KH242" s="107"/>
      <c r="KI242" s="107"/>
      <c r="KJ242" s="107"/>
      <c r="KK242" s="107"/>
      <c r="KL242" s="107"/>
      <c r="KM242" s="107"/>
      <c r="KN242" s="107"/>
      <c r="KO242" s="107"/>
      <c r="KP242" s="107"/>
      <c r="KQ242" s="107"/>
      <c r="KR242" s="107"/>
      <c r="KS242" s="107"/>
      <c r="KT242" s="107"/>
      <c r="KU242" s="107"/>
      <c r="KV242" s="107"/>
      <c r="KW242" s="107"/>
      <c r="KX242" s="107"/>
      <c r="KY242" s="107"/>
      <c r="KZ242" s="107"/>
      <c r="LA242" s="107"/>
      <c r="LB242" s="107"/>
      <c r="LC242" s="107"/>
      <c r="LD242" s="107"/>
      <c r="LE242" s="107"/>
      <c r="LF242" s="107"/>
      <c r="LG242" s="107"/>
      <c r="LH242" s="107"/>
      <c r="LI242" s="107"/>
      <c r="LJ242" s="107"/>
      <c r="LK242" s="107"/>
      <c r="LL242" s="107"/>
      <c r="LM242" s="107"/>
      <c r="LN242" s="107"/>
      <c r="LO242" s="107"/>
      <c r="LP242" s="107"/>
      <c r="LQ242" s="107"/>
      <c r="LR242" s="107"/>
      <c r="LS242" s="107"/>
      <c r="LT242" s="107"/>
      <c r="LU242" s="107"/>
      <c r="LV242" s="107"/>
      <c r="LW242" s="107"/>
      <c r="LX242" s="107"/>
      <c r="LY242" s="107"/>
      <c r="LZ242" s="107"/>
      <c r="MA242" s="107"/>
      <c r="MB242" s="107"/>
      <c r="MC242" s="107"/>
      <c r="MD242" s="107"/>
      <c r="ME242" s="107"/>
      <c r="MF242" s="107"/>
      <c r="MG242" s="107"/>
      <c r="MH242" s="107"/>
      <c r="MI242" s="107"/>
      <c r="MJ242" s="107"/>
      <c r="MK242" s="107"/>
      <c r="ML242" s="107"/>
      <c r="MM242" s="107"/>
      <c r="MN242" s="107"/>
      <c r="MO242" s="107"/>
      <c r="MP242" s="107"/>
      <c r="MQ242" s="107"/>
      <c r="MR242" s="107"/>
      <c r="MS242" s="107"/>
      <c r="MT242" s="107"/>
      <c r="MU242" s="107"/>
      <c r="MV242" s="107"/>
      <c r="MW242" s="107"/>
      <c r="MX242" s="107"/>
      <c r="MY242" s="107"/>
      <c r="MZ242" s="107"/>
      <c r="NA242" s="107"/>
      <c r="NB242" s="107"/>
      <c r="NC242" s="107"/>
      <c r="ND242" s="107"/>
      <c r="NE242" s="107"/>
      <c r="NF242" s="107"/>
      <c r="NG242" s="107"/>
      <c r="NH242" s="107"/>
      <c r="NI242" s="107"/>
      <c r="NJ242" s="107"/>
      <c r="NK242" s="107"/>
      <c r="NL242" s="107"/>
      <c r="NM242" s="107"/>
      <c r="NN242" s="107"/>
      <c r="NO242" s="107"/>
      <c r="NP242" s="107"/>
      <c r="NQ242" s="107"/>
      <c r="NR242" s="107"/>
      <c r="NS242" s="107"/>
      <c r="NT242" s="107"/>
      <c r="NU242" s="107"/>
      <c r="NV242" s="107"/>
      <c r="NW242" s="107"/>
      <c r="NX242" s="107"/>
      <c r="NY242" s="107"/>
      <c r="NZ242" s="107"/>
      <c r="OA242" s="107"/>
      <c r="OB242" s="107"/>
      <c r="OC242" s="107"/>
      <c r="OD242" s="107"/>
      <c r="OE242" s="107"/>
      <c r="OF242" s="107"/>
      <c r="OG242" s="107"/>
      <c r="OH242" s="107"/>
      <c r="OI242" s="107"/>
      <c r="OJ242" s="107"/>
      <c r="OK242" s="107"/>
      <c r="OL242" s="107"/>
      <c r="OM242" s="107"/>
      <c r="ON242" s="107"/>
      <c r="OO242" s="107"/>
      <c r="OP242" s="107"/>
      <c r="OQ242" s="107"/>
      <c r="OR242" s="107"/>
      <c r="OS242" s="107"/>
      <c r="OT242" s="107"/>
      <c r="OU242" s="107"/>
      <c r="OV242" s="107"/>
      <c r="OW242" s="107"/>
      <c r="OX242" s="107"/>
      <c r="OY242" s="107"/>
      <c r="OZ242" s="107"/>
      <c r="PA242" s="107"/>
      <c r="PB242" s="107"/>
      <c r="PC242" s="107"/>
      <c r="PD242" s="107"/>
      <c r="PE242" s="107"/>
      <c r="PF242" s="107"/>
      <c r="PG242" s="107"/>
      <c r="PH242" s="107"/>
      <c r="PI242" s="107"/>
      <c r="PJ242" s="107"/>
      <c r="PK242" s="107"/>
      <c r="PL242" s="107"/>
      <c r="PM242" s="107"/>
      <c r="PN242" s="107"/>
      <c r="PO242" s="107"/>
      <c r="PP242" s="107"/>
      <c r="PQ242" s="107"/>
      <c r="PR242" s="107"/>
      <c r="PS242" s="107"/>
      <c r="PT242" s="107"/>
      <c r="PU242" s="107"/>
      <c r="PV242" s="107"/>
      <c r="PW242" s="107"/>
      <c r="PX242" s="107"/>
      <c r="PY242" s="107"/>
      <c r="PZ242" s="107"/>
      <c r="QA242" s="107"/>
      <c r="QB242" s="107"/>
      <c r="QC242" s="107"/>
      <c r="QD242" s="107"/>
      <c r="QE242" s="107"/>
      <c r="QF242" s="107"/>
      <c r="QG242" s="107"/>
      <c r="QH242" s="107"/>
      <c r="QI242" s="107"/>
      <c r="QJ242" s="107"/>
      <c r="QK242" s="107"/>
      <c r="QL242" s="107"/>
      <c r="QM242" s="107"/>
      <c r="QN242" s="107"/>
      <c r="QO242" s="107"/>
      <c r="QP242" s="107"/>
      <c r="QQ242" s="107"/>
      <c r="QR242" s="107"/>
      <c r="QS242" s="107"/>
      <c r="QT242" s="107"/>
      <c r="QU242" s="107"/>
      <c r="QV242" s="107"/>
      <c r="QW242" s="107"/>
      <c r="QX242" s="107"/>
      <c r="QY242" s="107"/>
      <c r="QZ242" s="107"/>
      <c r="RA242" s="107"/>
      <c r="RB242" s="107"/>
      <c r="RC242" s="107"/>
      <c r="RD242" s="107"/>
      <c r="RE242" s="107"/>
      <c r="RF242" s="107"/>
      <c r="RG242" s="107"/>
      <c r="RH242" s="107"/>
      <c r="RI242" s="107"/>
      <c r="RJ242" s="107"/>
      <c r="RK242" s="107"/>
      <c r="RL242" s="107"/>
      <c r="RM242" s="107"/>
      <c r="RN242" s="107"/>
      <c r="RO242" s="107"/>
      <c r="RP242" s="107"/>
      <c r="RQ242" s="107"/>
      <c r="RR242" s="107"/>
      <c r="RS242" s="107"/>
      <c r="RT242" s="107"/>
      <c r="RU242" s="107"/>
      <c r="RV242" s="107"/>
      <c r="RW242" s="107"/>
      <c r="RX242" s="107"/>
      <c r="RY242" s="107"/>
      <c r="RZ242" s="107"/>
      <c r="SA242" s="107"/>
      <c r="SB242" s="107"/>
      <c r="SC242" s="107"/>
      <c r="SD242" s="107"/>
      <c r="SE242" s="107"/>
      <c r="SF242" s="107"/>
      <c r="SG242" s="107"/>
      <c r="SH242" s="107"/>
      <c r="SI242" s="107"/>
      <c r="SJ242" s="107"/>
      <c r="SK242" s="107"/>
      <c r="SL242" s="107"/>
      <c r="SM242" s="107"/>
      <c r="SN242" s="107"/>
      <c r="SO242" s="107"/>
      <c r="SP242" s="107"/>
      <c r="SQ242" s="107"/>
      <c r="SR242" s="107"/>
      <c r="SS242" s="107"/>
      <c r="ST242" s="107"/>
      <c r="SU242" s="107"/>
      <c r="SV242" s="107"/>
      <c r="SW242" s="107"/>
      <c r="SX242" s="107"/>
      <c r="SY242" s="107"/>
      <c r="SZ242" s="107"/>
      <c r="TA242" s="107"/>
      <c r="TB242" s="107"/>
      <c r="TC242" s="107"/>
      <c r="TD242" s="107"/>
      <c r="TE242" s="107"/>
      <c r="TF242" s="107"/>
      <c r="TG242" s="107"/>
      <c r="TH242" s="107"/>
      <c r="TI242" s="107"/>
      <c r="TJ242" s="107"/>
      <c r="TK242" s="107"/>
      <c r="TL242" s="107"/>
      <c r="TM242" s="107"/>
      <c r="TN242" s="107"/>
      <c r="TO242" s="107"/>
      <c r="TP242" s="107"/>
      <c r="TQ242" s="107"/>
      <c r="TR242" s="107"/>
      <c r="TS242" s="107"/>
      <c r="TT242" s="107"/>
      <c r="TU242" s="107"/>
      <c r="TV242" s="107"/>
      <c r="TW242" s="107"/>
      <c r="TX242" s="107"/>
      <c r="TY242" s="107"/>
      <c r="TZ242" s="107"/>
      <c r="UA242" s="107"/>
      <c r="UB242" s="107"/>
      <c r="UC242" s="107"/>
      <c r="UD242" s="107"/>
      <c r="UE242" s="107"/>
      <c r="UF242" s="107"/>
      <c r="UG242" s="107"/>
      <c r="UH242" s="107"/>
      <c r="UI242" s="107"/>
      <c r="UJ242" s="107"/>
      <c r="UK242" s="107"/>
      <c r="UL242" s="107"/>
      <c r="UM242" s="107"/>
      <c r="UN242" s="107"/>
      <c r="UO242" s="107"/>
      <c r="UP242" s="107"/>
      <c r="UQ242" s="107"/>
      <c r="UR242" s="107"/>
      <c r="US242" s="107"/>
      <c r="UT242" s="107"/>
      <c r="UU242" s="107"/>
      <c r="UV242" s="107"/>
      <c r="UW242" s="107"/>
      <c r="UX242" s="107"/>
      <c r="UY242" s="107"/>
      <c r="UZ242" s="107"/>
      <c r="VA242" s="107"/>
      <c r="VB242" s="107"/>
      <c r="VC242" s="107"/>
      <c r="VD242" s="107"/>
      <c r="VE242" s="107"/>
      <c r="VF242" s="107"/>
      <c r="VG242" s="107"/>
      <c r="VH242" s="107"/>
      <c r="VI242" s="107"/>
      <c r="VJ242" s="107"/>
      <c r="VK242" s="107"/>
      <c r="VL242" s="107"/>
      <c r="VM242" s="107"/>
      <c r="VN242" s="107"/>
      <c r="VO242" s="107"/>
      <c r="VP242" s="107"/>
      <c r="VQ242" s="107"/>
      <c r="VR242" s="107"/>
      <c r="VS242" s="107"/>
      <c r="VT242" s="107"/>
      <c r="VU242" s="107"/>
      <c r="VV242" s="107"/>
      <c r="VW242" s="107"/>
      <c r="VX242" s="107"/>
      <c r="VY242" s="107"/>
      <c r="VZ242" s="107"/>
      <c r="WA242" s="107"/>
      <c r="WB242" s="107"/>
      <c r="WC242" s="107"/>
      <c r="WD242" s="107"/>
      <c r="WE242" s="107"/>
      <c r="WF242" s="107"/>
      <c r="WG242" s="107"/>
      <c r="WH242" s="107"/>
      <c r="WI242" s="107"/>
      <c r="WJ242" s="107"/>
      <c r="WK242" s="107"/>
      <c r="WL242" s="107"/>
      <c r="WM242" s="107"/>
      <c r="WN242" s="107"/>
      <c r="WO242" s="107"/>
      <c r="WP242" s="107"/>
      <c r="WQ242" s="107"/>
      <c r="WR242" s="107"/>
      <c r="WS242" s="107"/>
      <c r="WT242" s="107"/>
      <c r="WU242" s="107"/>
      <c r="WV242" s="107"/>
      <c r="WW242" s="107"/>
      <c r="WX242" s="107"/>
      <c r="WY242" s="107"/>
      <c r="WZ242" s="107"/>
      <c r="XA242" s="107"/>
      <c r="XB242" s="107"/>
      <c r="XC242" s="107"/>
      <c r="XD242" s="107"/>
      <c r="XE242" s="107"/>
      <c r="XF242" s="107"/>
      <c r="XG242" s="107"/>
      <c r="XH242" s="107"/>
      <c r="XI242" s="107"/>
      <c r="XJ242" s="107"/>
      <c r="XK242" s="107"/>
      <c r="XL242" s="107"/>
      <c r="XM242" s="107"/>
      <c r="XN242" s="107"/>
      <c r="XO242" s="107"/>
      <c r="XP242" s="107"/>
      <c r="XQ242" s="107"/>
      <c r="XR242" s="107"/>
      <c r="XS242" s="107"/>
      <c r="XT242" s="107"/>
      <c r="XU242" s="107"/>
      <c r="XV242" s="107"/>
      <c r="XW242" s="107"/>
      <c r="XX242" s="107"/>
      <c r="XY242" s="107"/>
      <c r="XZ242" s="107"/>
      <c r="YA242" s="107"/>
      <c r="YB242" s="107"/>
      <c r="YC242" s="107"/>
      <c r="YD242" s="107"/>
      <c r="YE242" s="107"/>
      <c r="YF242" s="107"/>
      <c r="YG242" s="107"/>
      <c r="YH242" s="107"/>
      <c r="YI242" s="107"/>
      <c r="YJ242" s="107"/>
      <c r="YK242" s="107"/>
      <c r="YL242" s="107"/>
      <c r="YM242" s="107"/>
      <c r="YN242" s="107"/>
      <c r="YO242" s="107"/>
      <c r="YP242" s="107"/>
      <c r="YQ242" s="107"/>
      <c r="YR242" s="107"/>
      <c r="YS242" s="107"/>
      <c r="YT242" s="107"/>
      <c r="YU242" s="107"/>
      <c r="YV242" s="107"/>
      <c r="YW242" s="107"/>
      <c r="YX242" s="107"/>
      <c r="YY242" s="107"/>
      <c r="YZ242" s="107"/>
      <c r="ZA242" s="107"/>
      <c r="ZB242" s="107"/>
      <c r="ZC242" s="107"/>
      <c r="ZD242" s="107"/>
      <c r="ZE242" s="107"/>
      <c r="ZF242" s="107"/>
      <c r="ZG242" s="107"/>
      <c r="ZH242" s="107"/>
      <c r="ZI242" s="107"/>
      <c r="ZJ242" s="107"/>
      <c r="ZK242" s="107"/>
      <c r="ZL242" s="107"/>
      <c r="ZM242" s="107"/>
      <c r="ZN242" s="107"/>
      <c r="ZO242" s="107"/>
      <c r="ZP242" s="107"/>
      <c r="ZQ242" s="107"/>
      <c r="ZR242" s="107"/>
      <c r="ZS242" s="107"/>
      <c r="ZT242" s="107"/>
      <c r="ZU242" s="107"/>
      <c r="ZV242" s="107"/>
      <c r="ZW242" s="107"/>
      <c r="ZX242" s="107"/>
      <c r="ZY242" s="107"/>
      <c r="ZZ242" s="107"/>
      <c r="AAA242" s="107"/>
      <c r="AAB242" s="107"/>
      <c r="AAC242" s="107"/>
      <c r="AAD242" s="107"/>
      <c r="AAE242" s="107"/>
      <c r="AAF242" s="107"/>
      <c r="AAG242" s="107"/>
      <c r="AAH242" s="107"/>
      <c r="AAI242" s="107"/>
      <c r="AAJ242" s="107"/>
      <c r="AAK242" s="107"/>
      <c r="AAL242" s="107"/>
      <c r="AAM242" s="107"/>
      <c r="AAN242" s="107"/>
      <c r="AAO242" s="107"/>
      <c r="AAP242" s="107"/>
      <c r="AAQ242" s="107"/>
      <c r="AAR242" s="107"/>
      <c r="AAS242" s="107"/>
      <c r="AAT242" s="107"/>
      <c r="AAU242" s="107"/>
      <c r="AAV242" s="107"/>
      <c r="AAW242" s="107"/>
      <c r="AAX242" s="107"/>
      <c r="AAY242" s="107"/>
      <c r="AAZ242" s="107"/>
      <c r="ABA242" s="107"/>
      <c r="ABB242" s="107"/>
      <c r="ABC242" s="107"/>
      <c r="ABD242" s="107"/>
      <c r="ABE242" s="107"/>
      <c r="ABF242" s="107"/>
      <c r="ABG242" s="107"/>
      <c r="ABH242" s="107"/>
      <c r="ABI242" s="107"/>
      <c r="ABJ242" s="107"/>
      <c r="ABK242" s="107"/>
      <c r="ABL242" s="107"/>
      <c r="ABM242" s="107"/>
      <c r="ABN242" s="107"/>
      <c r="ABO242" s="107"/>
      <c r="ABP242" s="107"/>
      <c r="ABQ242" s="107"/>
      <c r="ABR242" s="107"/>
      <c r="ABS242" s="107"/>
      <c r="ABT242" s="107"/>
      <c r="ABU242" s="107"/>
      <c r="ABV242" s="107"/>
      <c r="ABW242" s="107"/>
      <c r="ABX242" s="107"/>
      <c r="ABY242" s="107"/>
      <c r="ABZ242" s="107"/>
      <c r="ACA242" s="107"/>
      <c r="ACB242" s="107"/>
      <c r="ACC242" s="107"/>
      <c r="ACD242" s="107"/>
      <c r="ACE242" s="107"/>
      <c r="ACF242" s="107"/>
      <c r="ACG242" s="107"/>
      <c r="ACH242" s="107"/>
      <c r="ACI242" s="107"/>
      <c r="ACJ242" s="107"/>
      <c r="ACK242" s="107"/>
      <c r="ACL242" s="107"/>
      <c r="ACM242" s="107"/>
      <c r="ACN242" s="107"/>
      <c r="ACO242" s="107"/>
      <c r="ACP242" s="107"/>
      <c r="ACQ242" s="107"/>
      <c r="ACR242" s="107"/>
      <c r="ACS242" s="107"/>
      <c r="ACT242" s="107"/>
      <c r="ACU242" s="107"/>
      <c r="ACV242" s="107"/>
      <c r="ACW242" s="107"/>
      <c r="ACX242" s="107"/>
      <c r="ACY242" s="107"/>
      <c r="ACZ242" s="107"/>
      <c r="ADA242" s="107"/>
      <c r="ADB242" s="107"/>
      <c r="ADC242" s="107"/>
      <c r="ADD242" s="107"/>
      <c r="ADE242" s="107"/>
      <c r="ADF242" s="107"/>
      <c r="ADG242" s="107"/>
      <c r="ADH242" s="107"/>
      <c r="ADI242" s="107"/>
      <c r="ADJ242" s="107"/>
      <c r="ADK242" s="107"/>
      <c r="ADL242" s="107"/>
      <c r="ADM242" s="107"/>
      <c r="ADN242" s="107"/>
      <c r="ADO242" s="107"/>
      <c r="ADP242" s="107"/>
      <c r="ADQ242" s="107"/>
      <c r="ADR242" s="107"/>
      <c r="ADS242" s="107"/>
      <c r="ADT242" s="107"/>
      <c r="ADU242" s="107"/>
      <c r="ADV242" s="107"/>
      <c r="ADW242" s="107"/>
      <c r="ADX242" s="107"/>
      <c r="ADY242" s="107"/>
      <c r="ADZ242" s="107"/>
      <c r="AEA242" s="107"/>
      <c r="AEB242" s="107"/>
      <c r="AEC242" s="107"/>
      <c r="AED242" s="107"/>
      <c r="AEE242" s="107"/>
      <c r="AEF242" s="107"/>
      <c r="AEG242" s="107"/>
      <c r="AEH242" s="107"/>
      <c r="AEI242" s="107"/>
      <c r="AEJ242" s="107"/>
      <c r="AEK242" s="107"/>
      <c r="AEL242" s="107"/>
      <c r="AEM242" s="107"/>
      <c r="AEN242" s="107"/>
      <c r="AEO242" s="107"/>
      <c r="AEP242" s="107"/>
      <c r="AEQ242" s="107"/>
      <c r="AER242" s="107"/>
      <c r="AES242" s="107"/>
      <c r="AET242" s="107"/>
      <c r="AEU242" s="107"/>
      <c r="AEV242" s="107"/>
      <c r="AEW242" s="107"/>
      <c r="AEX242" s="107"/>
      <c r="AEY242" s="107"/>
      <c r="AEZ242" s="107"/>
      <c r="AFA242" s="107"/>
      <c r="AFB242" s="107"/>
      <c r="AFC242" s="107"/>
      <c r="AFD242" s="107"/>
      <c r="AFE242" s="107"/>
      <c r="AFF242" s="107"/>
      <c r="AFG242" s="107"/>
      <c r="AFH242" s="107"/>
      <c r="AFI242" s="107"/>
      <c r="AFJ242" s="107"/>
      <c r="AFK242" s="107"/>
      <c r="AFL242" s="107"/>
      <c r="AFM242" s="107"/>
      <c r="AFN242" s="107"/>
      <c r="AFO242" s="107"/>
      <c r="AFP242" s="107"/>
      <c r="AFQ242" s="107"/>
      <c r="AFR242" s="107"/>
      <c r="AFS242" s="107"/>
      <c r="AFT242" s="107"/>
      <c r="AFU242" s="107"/>
      <c r="AFV242" s="107"/>
      <c r="AFW242" s="107"/>
      <c r="AFX242" s="107"/>
      <c r="AFY242" s="107"/>
      <c r="AFZ242" s="107"/>
      <c r="AGA242" s="107"/>
      <c r="AGB242" s="107"/>
      <c r="AGC242" s="107"/>
      <c r="AGD242" s="107"/>
      <c r="AGE242" s="107"/>
      <c r="AGF242" s="107"/>
      <c r="AGG242" s="107"/>
      <c r="AGH242" s="107"/>
      <c r="AGI242" s="107"/>
      <c r="AGJ242" s="107"/>
      <c r="AGK242" s="107"/>
      <c r="AGL242" s="107"/>
      <c r="AGM242" s="107"/>
      <c r="AGN242" s="107"/>
      <c r="AGO242" s="107"/>
      <c r="AGP242" s="107"/>
      <c r="AGQ242" s="107"/>
      <c r="AGR242" s="107"/>
      <c r="AGS242" s="107"/>
      <c r="AGT242" s="107"/>
      <c r="AGU242" s="107"/>
      <c r="AGV242" s="107"/>
      <c r="AGW242" s="107"/>
      <c r="AGX242" s="107"/>
      <c r="AGY242" s="107"/>
      <c r="AGZ242" s="107"/>
      <c r="AHA242" s="107"/>
      <c r="AHB242" s="107"/>
      <c r="AHC242" s="107"/>
      <c r="AHD242" s="107"/>
      <c r="AHE242" s="107"/>
      <c r="AHF242" s="107"/>
      <c r="AHG242" s="107"/>
      <c r="AHH242" s="107"/>
      <c r="AHI242" s="107"/>
      <c r="AHJ242" s="107"/>
      <c r="AHK242" s="107"/>
      <c r="AHL242" s="107"/>
      <c r="AHM242" s="107"/>
      <c r="AHN242" s="107"/>
      <c r="AHO242" s="107"/>
      <c r="AHP242" s="107"/>
      <c r="AHQ242" s="107"/>
      <c r="AHR242" s="107"/>
      <c r="AHS242" s="107"/>
      <c r="AHT242" s="107"/>
      <c r="AHU242" s="107"/>
      <c r="AHV242" s="107"/>
      <c r="AHW242" s="107"/>
      <c r="AHX242" s="107"/>
      <c r="AHY242" s="107"/>
      <c r="AHZ242" s="107"/>
      <c r="AIA242" s="107"/>
      <c r="AIB242" s="107"/>
      <c r="AIC242" s="107"/>
      <c r="AID242" s="107"/>
      <c r="AIE242" s="107"/>
      <c r="AIF242" s="107"/>
      <c r="AIG242" s="107"/>
      <c r="AIH242" s="107"/>
      <c r="AII242" s="107"/>
      <c r="AIJ242" s="107"/>
      <c r="AIK242" s="107"/>
      <c r="AIL242" s="107"/>
      <c r="AIM242" s="107"/>
      <c r="AIN242" s="107"/>
    </row>
    <row r="243" spans="1:924" s="86" customFormat="1" ht="18.75" customHeight="1" x14ac:dyDescent="0.3">
      <c r="A243" s="125"/>
      <c r="B243" s="63">
        <v>359179078497525</v>
      </c>
      <c r="C243" s="92" t="s">
        <v>291</v>
      </c>
      <c r="D243" s="64" t="s">
        <v>227</v>
      </c>
      <c r="E243" s="64" t="s">
        <v>10</v>
      </c>
      <c r="F243" s="78" t="s">
        <v>10</v>
      </c>
      <c r="G243" s="92">
        <f t="shared" si="15"/>
        <v>1</v>
      </c>
      <c r="H243" s="124"/>
      <c r="I243" s="64" t="s">
        <v>12</v>
      </c>
      <c r="J243" s="64">
        <f t="shared" si="19"/>
        <v>0</v>
      </c>
      <c r="K243" s="124"/>
      <c r="L243" s="93" t="s">
        <v>10</v>
      </c>
      <c r="M243" s="92" t="s">
        <v>15</v>
      </c>
      <c r="N243" s="92">
        <f t="shared" si="14"/>
        <v>0</v>
      </c>
      <c r="O243" s="124"/>
      <c r="P243" s="64"/>
      <c r="Q243" s="64"/>
      <c r="R243" s="64" t="s">
        <v>500</v>
      </c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  <c r="CE243" s="107"/>
      <c r="CF243" s="107"/>
      <c r="CG243" s="107"/>
      <c r="CH243" s="107"/>
      <c r="CI243" s="107"/>
      <c r="CJ243" s="107"/>
      <c r="CK243" s="107"/>
      <c r="CL243" s="107"/>
      <c r="CM243" s="107"/>
      <c r="CN243" s="107"/>
      <c r="CO243" s="107"/>
      <c r="CP243" s="107"/>
      <c r="CQ243" s="107"/>
      <c r="CR243" s="107"/>
      <c r="CS243" s="107"/>
      <c r="CT243" s="107"/>
      <c r="CU243" s="107"/>
      <c r="CV243" s="107"/>
      <c r="CW243" s="107"/>
      <c r="CX243" s="107"/>
      <c r="CY243" s="107"/>
      <c r="CZ243" s="107"/>
      <c r="DA243" s="107"/>
      <c r="DB243" s="107"/>
      <c r="DC243" s="107"/>
      <c r="DD243" s="107"/>
      <c r="DE243" s="107"/>
      <c r="DF243" s="107"/>
      <c r="DG243" s="107"/>
      <c r="DH243" s="107"/>
      <c r="DI243" s="107"/>
      <c r="DJ243" s="107"/>
      <c r="DK243" s="107"/>
      <c r="DL243" s="107"/>
      <c r="DM243" s="107"/>
      <c r="DN243" s="107"/>
      <c r="DO243" s="107"/>
      <c r="DP243" s="107"/>
      <c r="DQ243" s="107"/>
      <c r="DR243" s="107"/>
      <c r="DS243" s="107"/>
      <c r="DT243" s="107"/>
      <c r="DU243" s="107"/>
      <c r="DV243" s="107"/>
      <c r="DW243" s="107"/>
      <c r="DX243" s="107"/>
      <c r="DY243" s="107"/>
      <c r="DZ243" s="107"/>
      <c r="EA243" s="107"/>
      <c r="EB243" s="107"/>
      <c r="EC243" s="107"/>
      <c r="ED243" s="107"/>
      <c r="EE243" s="107"/>
      <c r="EF243" s="107"/>
      <c r="EG243" s="107"/>
      <c r="EH243" s="107"/>
      <c r="EI243" s="107"/>
      <c r="EJ243" s="107"/>
      <c r="EK243" s="107"/>
      <c r="EL243" s="107"/>
      <c r="EM243" s="107"/>
      <c r="EN243" s="107"/>
      <c r="EO243" s="107"/>
      <c r="EP243" s="107"/>
      <c r="EQ243" s="107"/>
      <c r="ER243" s="107"/>
      <c r="ES243" s="107"/>
      <c r="ET243" s="107"/>
      <c r="EU243" s="107"/>
      <c r="EV243" s="107"/>
      <c r="EW243" s="107"/>
      <c r="EX243" s="107"/>
      <c r="EY243" s="107"/>
      <c r="EZ243" s="107"/>
      <c r="FA243" s="107"/>
      <c r="FB243" s="107"/>
      <c r="FC243" s="107"/>
      <c r="FD243" s="107"/>
      <c r="FE243" s="107"/>
      <c r="FF243" s="107"/>
      <c r="FG243" s="107"/>
      <c r="FH243" s="107"/>
      <c r="FI243" s="107"/>
      <c r="FJ243" s="107"/>
      <c r="FK243" s="107"/>
      <c r="FL243" s="107"/>
      <c r="FM243" s="107"/>
      <c r="FN243" s="107"/>
      <c r="FO243" s="107"/>
      <c r="FP243" s="107"/>
      <c r="FQ243" s="107"/>
      <c r="FR243" s="107"/>
      <c r="FS243" s="107"/>
      <c r="FT243" s="107"/>
      <c r="FU243" s="107"/>
      <c r="FV243" s="107"/>
      <c r="FW243" s="107"/>
      <c r="FX243" s="107"/>
      <c r="FY243" s="107"/>
      <c r="FZ243" s="107"/>
      <c r="GA243" s="107"/>
      <c r="GB243" s="107"/>
      <c r="GC243" s="107"/>
      <c r="GD243" s="107"/>
      <c r="GE243" s="107"/>
      <c r="GF243" s="107"/>
      <c r="GG243" s="107"/>
      <c r="GH243" s="107"/>
      <c r="GI243" s="107"/>
      <c r="GJ243" s="107"/>
      <c r="GK243" s="107"/>
      <c r="GL243" s="107"/>
      <c r="GM243" s="107"/>
      <c r="GN243" s="107"/>
      <c r="GO243" s="107"/>
      <c r="GP243" s="107"/>
      <c r="GQ243" s="107"/>
      <c r="GR243" s="107"/>
      <c r="GS243" s="107"/>
      <c r="GT243" s="107"/>
      <c r="GU243" s="107"/>
      <c r="GV243" s="107"/>
      <c r="GW243" s="107"/>
      <c r="GX243" s="107"/>
      <c r="GY243" s="107"/>
      <c r="GZ243" s="107"/>
      <c r="HA243" s="107"/>
      <c r="HB243" s="107"/>
      <c r="HC243" s="107"/>
      <c r="HD243" s="107"/>
      <c r="HE243" s="107"/>
      <c r="HF243" s="107"/>
      <c r="HG243" s="107"/>
      <c r="HH243" s="107"/>
      <c r="HI243" s="107"/>
      <c r="HJ243" s="107"/>
      <c r="HK243" s="107"/>
      <c r="HL243" s="107"/>
      <c r="HM243" s="107"/>
      <c r="HN243" s="107"/>
      <c r="HO243" s="107"/>
      <c r="HP243" s="107"/>
      <c r="HQ243" s="107"/>
      <c r="HR243" s="107"/>
      <c r="HS243" s="107"/>
      <c r="HT243" s="107"/>
      <c r="HU243" s="107"/>
      <c r="HV243" s="107"/>
      <c r="HW243" s="107"/>
      <c r="HX243" s="107"/>
      <c r="HY243" s="107"/>
      <c r="HZ243" s="107"/>
      <c r="IA243" s="107"/>
      <c r="IB243" s="107"/>
      <c r="IC243" s="107"/>
      <c r="ID243" s="107"/>
      <c r="IE243" s="107"/>
      <c r="IF243" s="107"/>
      <c r="IG243" s="107"/>
      <c r="IH243" s="107"/>
      <c r="II243" s="107"/>
      <c r="IJ243" s="107"/>
      <c r="IK243" s="107"/>
      <c r="IL243" s="107"/>
      <c r="IM243" s="107"/>
      <c r="IN243" s="107"/>
      <c r="IO243" s="107"/>
      <c r="IP243" s="107"/>
      <c r="IQ243" s="107"/>
      <c r="IR243" s="107"/>
      <c r="IS243" s="107"/>
      <c r="IT243" s="107"/>
      <c r="IU243" s="107"/>
      <c r="IV243" s="107"/>
      <c r="IW243" s="107"/>
      <c r="IX243" s="107"/>
      <c r="IY243" s="107"/>
      <c r="IZ243" s="107"/>
      <c r="JA243" s="107"/>
      <c r="JB243" s="107"/>
      <c r="JC243" s="107"/>
      <c r="JD243" s="107"/>
      <c r="JE243" s="107"/>
      <c r="JF243" s="107"/>
      <c r="JG243" s="107"/>
      <c r="JH243" s="107"/>
      <c r="JI243" s="107"/>
      <c r="JJ243" s="107"/>
      <c r="JK243" s="107"/>
      <c r="JL243" s="107"/>
      <c r="JM243" s="107"/>
      <c r="JN243" s="107"/>
      <c r="JO243" s="107"/>
      <c r="JP243" s="107"/>
      <c r="JQ243" s="107"/>
      <c r="JR243" s="107"/>
      <c r="JS243" s="107"/>
      <c r="JT243" s="107"/>
      <c r="JU243" s="107"/>
      <c r="JV243" s="107"/>
      <c r="JW243" s="107"/>
      <c r="JX243" s="107"/>
      <c r="JY243" s="107"/>
      <c r="JZ243" s="107"/>
      <c r="KA243" s="107"/>
      <c r="KB243" s="107"/>
      <c r="KC243" s="107"/>
      <c r="KD243" s="107"/>
      <c r="KE243" s="107"/>
      <c r="KF243" s="107"/>
      <c r="KG243" s="107"/>
      <c r="KH243" s="107"/>
      <c r="KI243" s="107"/>
      <c r="KJ243" s="107"/>
      <c r="KK243" s="107"/>
      <c r="KL243" s="107"/>
      <c r="KM243" s="107"/>
      <c r="KN243" s="107"/>
      <c r="KO243" s="107"/>
      <c r="KP243" s="107"/>
      <c r="KQ243" s="107"/>
      <c r="KR243" s="107"/>
      <c r="KS243" s="107"/>
      <c r="KT243" s="107"/>
      <c r="KU243" s="107"/>
      <c r="KV243" s="107"/>
      <c r="KW243" s="107"/>
      <c r="KX243" s="107"/>
      <c r="KY243" s="107"/>
      <c r="KZ243" s="107"/>
      <c r="LA243" s="107"/>
      <c r="LB243" s="107"/>
      <c r="LC243" s="107"/>
      <c r="LD243" s="107"/>
      <c r="LE243" s="107"/>
      <c r="LF243" s="107"/>
      <c r="LG243" s="107"/>
      <c r="LH243" s="107"/>
      <c r="LI243" s="107"/>
      <c r="LJ243" s="107"/>
      <c r="LK243" s="107"/>
      <c r="LL243" s="107"/>
      <c r="LM243" s="107"/>
      <c r="LN243" s="107"/>
      <c r="LO243" s="107"/>
      <c r="LP243" s="107"/>
      <c r="LQ243" s="107"/>
      <c r="LR243" s="107"/>
      <c r="LS243" s="107"/>
      <c r="LT243" s="107"/>
      <c r="LU243" s="107"/>
      <c r="LV243" s="107"/>
      <c r="LW243" s="107"/>
      <c r="LX243" s="107"/>
      <c r="LY243" s="107"/>
      <c r="LZ243" s="107"/>
      <c r="MA243" s="107"/>
      <c r="MB243" s="107"/>
      <c r="MC243" s="107"/>
      <c r="MD243" s="107"/>
      <c r="ME243" s="107"/>
      <c r="MF243" s="107"/>
      <c r="MG243" s="107"/>
      <c r="MH243" s="107"/>
      <c r="MI243" s="107"/>
      <c r="MJ243" s="107"/>
      <c r="MK243" s="107"/>
      <c r="ML243" s="107"/>
      <c r="MM243" s="107"/>
      <c r="MN243" s="107"/>
      <c r="MO243" s="107"/>
      <c r="MP243" s="107"/>
      <c r="MQ243" s="107"/>
      <c r="MR243" s="107"/>
      <c r="MS243" s="107"/>
      <c r="MT243" s="107"/>
      <c r="MU243" s="107"/>
      <c r="MV243" s="107"/>
      <c r="MW243" s="107"/>
      <c r="MX243" s="107"/>
      <c r="MY243" s="107"/>
      <c r="MZ243" s="107"/>
      <c r="NA243" s="107"/>
      <c r="NB243" s="107"/>
      <c r="NC243" s="107"/>
      <c r="ND243" s="107"/>
      <c r="NE243" s="107"/>
      <c r="NF243" s="107"/>
      <c r="NG243" s="107"/>
      <c r="NH243" s="107"/>
      <c r="NI243" s="107"/>
      <c r="NJ243" s="107"/>
      <c r="NK243" s="107"/>
      <c r="NL243" s="107"/>
      <c r="NM243" s="107"/>
      <c r="NN243" s="107"/>
      <c r="NO243" s="107"/>
      <c r="NP243" s="107"/>
      <c r="NQ243" s="107"/>
      <c r="NR243" s="107"/>
      <c r="NS243" s="107"/>
      <c r="NT243" s="107"/>
      <c r="NU243" s="107"/>
      <c r="NV243" s="107"/>
      <c r="NW243" s="107"/>
      <c r="NX243" s="107"/>
      <c r="NY243" s="107"/>
      <c r="NZ243" s="107"/>
      <c r="OA243" s="107"/>
      <c r="OB243" s="107"/>
      <c r="OC243" s="107"/>
      <c r="OD243" s="107"/>
      <c r="OE243" s="107"/>
      <c r="OF243" s="107"/>
      <c r="OG243" s="107"/>
      <c r="OH243" s="107"/>
      <c r="OI243" s="107"/>
      <c r="OJ243" s="107"/>
      <c r="OK243" s="107"/>
      <c r="OL243" s="107"/>
      <c r="OM243" s="107"/>
      <c r="ON243" s="107"/>
      <c r="OO243" s="107"/>
      <c r="OP243" s="107"/>
      <c r="OQ243" s="107"/>
      <c r="OR243" s="107"/>
      <c r="OS243" s="107"/>
      <c r="OT243" s="107"/>
      <c r="OU243" s="107"/>
      <c r="OV243" s="107"/>
      <c r="OW243" s="107"/>
      <c r="OX243" s="107"/>
      <c r="OY243" s="107"/>
      <c r="OZ243" s="107"/>
      <c r="PA243" s="107"/>
      <c r="PB243" s="107"/>
      <c r="PC243" s="107"/>
      <c r="PD243" s="107"/>
      <c r="PE243" s="107"/>
      <c r="PF243" s="107"/>
      <c r="PG243" s="107"/>
      <c r="PH243" s="107"/>
      <c r="PI243" s="107"/>
      <c r="PJ243" s="107"/>
      <c r="PK243" s="107"/>
      <c r="PL243" s="107"/>
      <c r="PM243" s="107"/>
      <c r="PN243" s="107"/>
      <c r="PO243" s="107"/>
      <c r="PP243" s="107"/>
      <c r="PQ243" s="107"/>
      <c r="PR243" s="107"/>
      <c r="PS243" s="107"/>
      <c r="PT243" s="107"/>
      <c r="PU243" s="107"/>
      <c r="PV243" s="107"/>
      <c r="PW243" s="107"/>
      <c r="PX243" s="107"/>
      <c r="PY243" s="107"/>
      <c r="PZ243" s="107"/>
      <c r="QA243" s="107"/>
      <c r="QB243" s="107"/>
      <c r="QC243" s="107"/>
      <c r="QD243" s="107"/>
      <c r="QE243" s="107"/>
      <c r="QF243" s="107"/>
      <c r="QG243" s="107"/>
      <c r="QH243" s="107"/>
      <c r="QI243" s="107"/>
      <c r="QJ243" s="107"/>
      <c r="QK243" s="107"/>
      <c r="QL243" s="107"/>
      <c r="QM243" s="107"/>
      <c r="QN243" s="107"/>
      <c r="QO243" s="107"/>
      <c r="QP243" s="107"/>
      <c r="QQ243" s="107"/>
      <c r="QR243" s="107"/>
      <c r="QS243" s="107"/>
      <c r="QT243" s="107"/>
      <c r="QU243" s="107"/>
      <c r="QV243" s="107"/>
      <c r="QW243" s="107"/>
      <c r="QX243" s="107"/>
      <c r="QY243" s="107"/>
      <c r="QZ243" s="107"/>
      <c r="RA243" s="107"/>
      <c r="RB243" s="107"/>
      <c r="RC243" s="107"/>
      <c r="RD243" s="107"/>
      <c r="RE243" s="107"/>
      <c r="RF243" s="107"/>
      <c r="RG243" s="107"/>
      <c r="RH243" s="107"/>
      <c r="RI243" s="107"/>
      <c r="RJ243" s="107"/>
      <c r="RK243" s="107"/>
      <c r="RL243" s="107"/>
      <c r="RM243" s="107"/>
      <c r="RN243" s="107"/>
      <c r="RO243" s="107"/>
      <c r="RP243" s="107"/>
      <c r="RQ243" s="107"/>
      <c r="RR243" s="107"/>
      <c r="RS243" s="107"/>
      <c r="RT243" s="107"/>
      <c r="RU243" s="107"/>
      <c r="RV243" s="107"/>
      <c r="RW243" s="107"/>
      <c r="RX243" s="107"/>
      <c r="RY243" s="107"/>
      <c r="RZ243" s="107"/>
      <c r="SA243" s="107"/>
      <c r="SB243" s="107"/>
      <c r="SC243" s="107"/>
      <c r="SD243" s="107"/>
      <c r="SE243" s="107"/>
      <c r="SF243" s="107"/>
      <c r="SG243" s="107"/>
      <c r="SH243" s="107"/>
      <c r="SI243" s="107"/>
      <c r="SJ243" s="107"/>
      <c r="SK243" s="107"/>
      <c r="SL243" s="107"/>
      <c r="SM243" s="107"/>
      <c r="SN243" s="107"/>
      <c r="SO243" s="107"/>
      <c r="SP243" s="107"/>
      <c r="SQ243" s="107"/>
      <c r="SR243" s="107"/>
      <c r="SS243" s="107"/>
      <c r="ST243" s="107"/>
      <c r="SU243" s="107"/>
      <c r="SV243" s="107"/>
      <c r="SW243" s="107"/>
      <c r="SX243" s="107"/>
      <c r="SY243" s="107"/>
      <c r="SZ243" s="107"/>
      <c r="TA243" s="107"/>
      <c r="TB243" s="107"/>
      <c r="TC243" s="107"/>
      <c r="TD243" s="107"/>
      <c r="TE243" s="107"/>
      <c r="TF243" s="107"/>
      <c r="TG243" s="107"/>
      <c r="TH243" s="107"/>
      <c r="TI243" s="107"/>
      <c r="TJ243" s="107"/>
      <c r="TK243" s="107"/>
      <c r="TL243" s="107"/>
      <c r="TM243" s="107"/>
      <c r="TN243" s="107"/>
      <c r="TO243" s="107"/>
      <c r="TP243" s="107"/>
      <c r="TQ243" s="107"/>
      <c r="TR243" s="107"/>
      <c r="TS243" s="107"/>
      <c r="TT243" s="107"/>
      <c r="TU243" s="107"/>
      <c r="TV243" s="107"/>
      <c r="TW243" s="107"/>
      <c r="TX243" s="107"/>
      <c r="TY243" s="107"/>
      <c r="TZ243" s="107"/>
      <c r="UA243" s="107"/>
      <c r="UB243" s="107"/>
      <c r="UC243" s="107"/>
      <c r="UD243" s="107"/>
      <c r="UE243" s="107"/>
      <c r="UF243" s="107"/>
      <c r="UG243" s="107"/>
      <c r="UH243" s="107"/>
      <c r="UI243" s="107"/>
      <c r="UJ243" s="107"/>
      <c r="UK243" s="107"/>
      <c r="UL243" s="107"/>
      <c r="UM243" s="107"/>
      <c r="UN243" s="107"/>
      <c r="UO243" s="107"/>
      <c r="UP243" s="107"/>
      <c r="UQ243" s="107"/>
      <c r="UR243" s="107"/>
      <c r="US243" s="107"/>
      <c r="UT243" s="107"/>
      <c r="UU243" s="107"/>
      <c r="UV243" s="107"/>
      <c r="UW243" s="107"/>
      <c r="UX243" s="107"/>
      <c r="UY243" s="107"/>
      <c r="UZ243" s="107"/>
      <c r="VA243" s="107"/>
      <c r="VB243" s="107"/>
      <c r="VC243" s="107"/>
      <c r="VD243" s="107"/>
      <c r="VE243" s="107"/>
      <c r="VF243" s="107"/>
      <c r="VG243" s="107"/>
      <c r="VH243" s="107"/>
      <c r="VI243" s="107"/>
      <c r="VJ243" s="107"/>
      <c r="VK243" s="107"/>
      <c r="VL243" s="107"/>
      <c r="VM243" s="107"/>
      <c r="VN243" s="107"/>
      <c r="VO243" s="107"/>
      <c r="VP243" s="107"/>
      <c r="VQ243" s="107"/>
      <c r="VR243" s="107"/>
      <c r="VS243" s="107"/>
      <c r="VT243" s="107"/>
      <c r="VU243" s="107"/>
      <c r="VV243" s="107"/>
      <c r="VW243" s="107"/>
      <c r="VX243" s="107"/>
      <c r="VY243" s="107"/>
      <c r="VZ243" s="107"/>
      <c r="WA243" s="107"/>
      <c r="WB243" s="107"/>
      <c r="WC243" s="107"/>
      <c r="WD243" s="107"/>
      <c r="WE243" s="107"/>
      <c r="WF243" s="107"/>
      <c r="WG243" s="107"/>
      <c r="WH243" s="107"/>
      <c r="WI243" s="107"/>
      <c r="WJ243" s="107"/>
      <c r="WK243" s="107"/>
      <c r="WL243" s="107"/>
      <c r="WM243" s="107"/>
      <c r="WN243" s="107"/>
      <c r="WO243" s="107"/>
      <c r="WP243" s="107"/>
      <c r="WQ243" s="107"/>
      <c r="WR243" s="107"/>
      <c r="WS243" s="107"/>
      <c r="WT243" s="107"/>
      <c r="WU243" s="107"/>
      <c r="WV243" s="107"/>
      <c r="WW243" s="107"/>
      <c r="WX243" s="107"/>
      <c r="WY243" s="107"/>
      <c r="WZ243" s="107"/>
      <c r="XA243" s="107"/>
      <c r="XB243" s="107"/>
      <c r="XC243" s="107"/>
      <c r="XD243" s="107"/>
      <c r="XE243" s="107"/>
      <c r="XF243" s="107"/>
      <c r="XG243" s="107"/>
      <c r="XH243" s="107"/>
      <c r="XI243" s="107"/>
      <c r="XJ243" s="107"/>
      <c r="XK243" s="107"/>
      <c r="XL243" s="107"/>
      <c r="XM243" s="107"/>
      <c r="XN243" s="107"/>
      <c r="XO243" s="107"/>
      <c r="XP243" s="107"/>
      <c r="XQ243" s="107"/>
      <c r="XR243" s="107"/>
      <c r="XS243" s="107"/>
      <c r="XT243" s="107"/>
      <c r="XU243" s="107"/>
      <c r="XV243" s="107"/>
      <c r="XW243" s="107"/>
      <c r="XX243" s="107"/>
      <c r="XY243" s="107"/>
      <c r="XZ243" s="107"/>
      <c r="YA243" s="107"/>
      <c r="YB243" s="107"/>
      <c r="YC243" s="107"/>
      <c r="YD243" s="107"/>
      <c r="YE243" s="107"/>
      <c r="YF243" s="107"/>
      <c r="YG243" s="107"/>
      <c r="YH243" s="107"/>
      <c r="YI243" s="107"/>
      <c r="YJ243" s="107"/>
      <c r="YK243" s="107"/>
      <c r="YL243" s="107"/>
      <c r="YM243" s="107"/>
      <c r="YN243" s="107"/>
      <c r="YO243" s="107"/>
      <c r="YP243" s="107"/>
      <c r="YQ243" s="107"/>
      <c r="YR243" s="107"/>
      <c r="YS243" s="107"/>
      <c r="YT243" s="107"/>
      <c r="YU243" s="107"/>
      <c r="YV243" s="107"/>
      <c r="YW243" s="107"/>
      <c r="YX243" s="107"/>
      <c r="YY243" s="107"/>
      <c r="YZ243" s="107"/>
      <c r="ZA243" s="107"/>
      <c r="ZB243" s="107"/>
      <c r="ZC243" s="107"/>
      <c r="ZD243" s="107"/>
      <c r="ZE243" s="107"/>
      <c r="ZF243" s="107"/>
      <c r="ZG243" s="107"/>
      <c r="ZH243" s="107"/>
      <c r="ZI243" s="107"/>
      <c r="ZJ243" s="107"/>
      <c r="ZK243" s="107"/>
      <c r="ZL243" s="107"/>
      <c r="ZM243" s="107"/>
      <c r="ZN243" s="107"/>
      <c r="ZO243" s="107"/>
      <c r="ZP243" s="107"/>
      <c r="ZQ243" s="107"/>
      <c r="ZR243" s="107"/>
      <c r="ZS243" s="107"/>
      <c r="ZT243" s="107"/>
      <c r="ZU243" s="107"/>
      <c r="ZV243" s="107"/>
      <c r="ZW243" s="107"/>
      <c r="ZX243" s="107"/>
      <c r="ZY243" s="107"/>
      <c r="ZZ243" s="107"/>
      <c r="AAA243" s="107"/>
      <c r="AAB243" s="107"/>
      <c r="AAC243" s="107"/>
      <c r="AAD243" s="107"/>
      <c r="AAE243" s="107"/>
      <c r="AAF243" s="107"/>
      <c r="AAG243" s="107"/>
      <c r="AAH243" s="107"/>
      <c r="AAI243" s="107"/>
      <c r="AAJ243" s="107"/>
      <c r="AAK243" s="107"/>
      <c r="AAL243" s="107"/>
      <c r="AAM243" s="107"/>
      <c r="AAN243" s="107"/>
      <c r="AAO243" s="107"/>
      <c r="AAP243" s="107"/>
      <c r="AAQ243" s="107"/>
      <c r="AAR243" s="107"/>
      <c r="AAS243" s="107"/>
      <c r="AAT243" s="107"/>
      <c r="AAU243" s="107"/>
      <c r="AAV243" s="107"/>
      <c r="AAW243" s="107"/>
      <c r="AAX243" s="107"/>
      <c r="AAY243" s="107"/>
      <c r="AAZ243" s="107"/>
      <c r="ABA243" s="107"/>
      <c r="ABB243" s="107"/>
      <c r="ABC243" s="107"/>
      <c r="ABD243" s="107"/>
      <c r="ABE243" s="107"/>
      <c r="ABF243" s="107"/>
      <c r="ABG243" s="107"/>
      <c r="ABH243" s="107"/>
      <c r="ABI243" s="107"/>
      <c r="ABJ243" s="107"/>
      <c r="ABK243" s="107"/>
      <c r="ABL243" s="107"/>
      <c r="ABM243" s="107"/>
      <c r="ABN243" s="107"/>
      <c r="ABO243" s="107"/>
      <c r="ABP243" s="107"/>
      <c r="ABQ243" s="107"/>
      <c r="ABR243" s="107"/>
      <c r="ABS243" s="107"/>
      <c r="ABT243" s="107"/>
      <c r="ABU243" s="107"/>
      <c r="ABV243" s="107"/>
      <c r="ABW243" s="107"/>
      <c r="ABX243" s="107"/>
      <c r="ABY243" s="107"/>
      <c r="ABZ243" s="107"/>
      <c r="ACA243" s="107"/>
      <c r="ACB243" s="107"/>
      <c r="ACC243" s="107"/>
      <c r="ACD243" s="107"/>
      <c r="ACE243" s="107"/>
      <c r="ACF243" s="107"/>
      <c r="ACG243" s="107"/>
      <c r="ACH243" s="107"/>
      <c r="ACI243" s="107"/>
      <c r="ACJ243" s="107"/>
      <c r="ACK243" s="107"/>
      <c r="ACL243" s="107"/>
      <c r="ACM243" s="107"/>
      <c r="ACN243" s="107"/>
      <c r="ACO243" s="107"/>
      <c r="ACP243" s="107"/>
      <c r="ACQ243" s="107"/>
      <c r="ACR243" s="107"/>
      <c r="ACS243" s="107"/>
      <c r="ACT243" s="107"/>
      <c r="ACU243" s="107"/>
      <c r="ACV243" s="107"/>
      <c r="ACW243" s="107"/>
      <c r="ACX243" s="107"/>
      <c r="ACY243" s="107"/>
      <c r="ACZ243" s="107"/>
      <c r="ADA243" s="107"/>
      <c r="ADB243" s="107"/>
      <c r="ADC243" s="107"/>
      <c r="ADD243" s="107"/>
      <c r="ADE243" s="107"/>
      <c r="ADF243" s="107"/>
      <c r="ADG243" s="107"/>
      <c r="ADH243" s="107"/>
      <c r="ADI243" s="107"/>
      <c r="ADJ243" s="107"/>
      <c r="ADK243" s="107"/>
      <c r="ADL243" s="107"/>
      <c r="ADM243" s="107"/>
      <c r="ADN243" s="107"/>
      <c r="ADO243" s="107"/>
      <c r="ADP243" s="107"/>
      <c r="ADQ243" s="107"/>
      <c r="ADR243" s="107"/>
      <c r="ADS243" s="107"/>
      <c r="ADT243" s="107"/>
      <c r="ADU243" s="107"/>
      <c r="ADV243" s="107"/>
      <c r="ADW243" s="107"/>
      <c r="ADX243" s="107"/>
      <c r="ADY243" s="107"/>
      <c r="ADZ243" s="107"/>
      <c r="AEA243" s="107"/>
      <c r="AEB243" s="107"/>
      <c r="AEC243" s="107"/>
      <c r="AED243" s="107"/>
      <c r="AEE243" s="107"/>
      <c r="AEF243" s="107"/>
      <c r="AEG243" s="107"/>
      <c r="AEH243" s="107"/>
      <c r="AEI243" s="107"/>
      <c r="AEJ243" s="107"/>
      <c r="AEK243" s="107"/>
      <c r="AEL243" s="107"/>
      <c r="AEM243" s="107"/>
      <c r="AEN243" s="107"/>
      <c r="AEO243" s="107"/>
      <c r="AEP243" s="107"/>
      <c r="AEQ243" s="107"/>
      <c r="AER243" s="107"/>
      <c r="AES243" s="107"/>
      <c r="AET243" s="107"/>
      <c r="AEU243" s="107"/>
      <c r="AEV243" s="107"/>
      <c r="AEW243" s="107"/>
      <c r="AEX243" s="107"/>
      <c r="AEY243" s="107"/>
      <c r="AEZ243" s="107"/>
      <c r="AFA243" s="107"/>
      <c r="AFB243" s="107"/>
      <c r="AFC243" s="107"/>
      <c r="AFD243" s="107"/>
      <c r="AFE243" s="107"/>
      <c r="AFF243" s="107"/>
      <c r="AFG243" s="107"/>
      <c r="AFH243" s="107"/>
      <c r="AFI243" s="107"/>
      <c r="AFJ243" s="107"/>
      <c r="AFK243" s="107"/>
      <c r="AFL243" s="107"/>
      <c r="AFM243" s="107"/>
      <c r="AFN243" s="107"/>
      <c r="AFO243" s="107"/>
      <c r="AFP243" s="107"/>
      <c r="AFQ243" s="107"/>
      <c r="AFR243" s="107"/>
      <c r="AFS243" s="107"/>
      <c r="AFT243" s="107"/>
      <c r="AFU243" s="107"/>
      <c r="AFV243" s="107"/>
      <c r="AFW243" s="107"/>
      <c r="AFX243" s="107"/>
      <c r="AFY243" s="107"/>
      <c r="AFZ243" s="107"/>
      <c r="AGA243" s="107"/>
      <c r="AGB243" s="107"/>
      <c r="AGC243" s="107"/>
      <c r="AGD243" s="107"/>
      <c r="AGE243" s="107"/>
      <c r="AGF243" s="107"/>
      <c r="AGG243" s="107"/>
      <c r="AGH243" s="107"/>
      <c r="AGI243" s="107"/>
      <c r="AGJ243" s="107"/>
      <c r="AGK243" s="107"/>
      <c r="AGL243" s="107"/>
      <c r="AGM243" s="107"/>
      <c r="AGN243" s="107"/>
      <c r="AGO243" s="107"/>
      <c r="AGP243" s="107"/>
      <c r="AGQ243" s="107"/>
      <c r="AGR243" s="107"/>
      <c r="AGS243" s="107"/>
      <c r="AGT243" s="107"/>
      <c r="AGU243" s="107"/>
      <c r="AGV243" s="107"/>
      <c r="AGW243" s="107"/>
      <c r="AGX243" s="107"/>
      <c r="AGY243" s="107"/>
      <c r="AGZ243" s="107"/>
      <c r="AHA243" s="107"/>
      <c r="AHB243" s="107"/>
      <c r="AHC243" s="107"/>
      <c r="AHD243" s="107"/>
      <c r="AHE243" s="107"/>
      <c r="AHF243" s="107"/>
      <c r="AHG243" s="107"/>
      <c r="AHH243" s="107"/>
      <c r="AHI243" s="107"/>
      <c r="AHJ243" s="107"/>
      <c r="AHK243" s="107"/>
      <c r="AHL243" s="107"/>
      <c r="AHM243" s="107"/>
      <c r="AHN243" s="107"/>
      <c r="AHO243" s="107"/>
      <c r="AHP243" s="107"/>
      <c r="AHQ243" s="107"/>
      <c r="AHR243" s="107"/>
      <c r="AHS243" s="107"/>
      <c r="AHT243" s="107"/>
      <c r="AHU243" s="107"/>
      <c r="AHV243" s="107"/>
      <c r="AHW243" s="107"/>
      <c r="AHX243" s="107"/>
      <c r="AHY243" s="107"/>
      <c r="AHZ243" s="107"/>
      <c r="AIA243" s="107"/>
      <c r="AIB243" s="107"/>
      <c r="AIC243" s="107"/>
      <c r="AID243" s="107"/>
      <c r="AIE243" s="107"/>
      <c r="AIF243" s="107"/>
      <c r="AIG243" s="107"/>
      <c r="AIH243" s="107"/>
      <c r="AII243" s="107"/>
      <c r="AIJ243" s="107"/>
      <c r="AIK243" s="107"/>
      <c r="AIL243" s="107"/>
      <c r="AIM243" s="107"/>
      <c r="AIN243" s="107"/>
    </row>
    <row r="244" spans="1:924" s="86" customFormat="1" ht="18.75" customHeight="1" x14ac:dyDescent="0.3">
      <c r="A244" s="125"/>
      <c r="B244" s="63">
        <v>353817083547612</v>
      </c>
      <c r="C244" s="92" t="s">
        <v>291</v>
      </c>
      <c r="D244" s="64" t="s">
        <v>227</v>
      </c>
      <c r="E244" s="64" t="s">
        <v>36</v>
      </c>
      <c r="F244" s="78" t="s">
        <v>36</v>
      </c>
      <c r="G244" s="92">
        <f t="shared" si="15"/>
        <v>1</v>
      </c>
      <c r="H244" s="124"/>
      <c r="I244" s="64" t="s">
        <v>36</v>
      </c>
      <c r="J244" s="64">
        <f t="shared" si="19"/>
        <v>1</v>
      </c>
      <c r="K244" s="124"/>
      <c r="L244" s="93" t="s">
        <v>36</v>
      </c>
      <c r="M244" s="92" t="s">
        <v>36</v>
      </c>
      <c r="N244" s="92">
        <f t="shared" si="14"/>
        <v>1</v>
      </c>
      <c r="O244" s="124"/>
      <c r="P244" s="64"/>
      <c r="Q244" s="64"/>
      <c r="R244" s="64" t="s">
        <v>501</v>
      </c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  <c r="DH244" s="107"/>
      <c r="DI244" s="107"/>
      <c r="DJ244" s="107"/>
      <c r="DK244" s="107"/>
      <c r="DL244" s="107"/>
      <c r="DM244" s="107"/>
      <c r="DN244" s="107"/>
      <c r="DO244" s="107"/>
      <c r="DP244" s="107"/>
      <c r="DQ244" s="107"/>
      <c r="DR244" s="107"/>
      <c r="DS244" s="107"/>
      <c r="DT244" s="107"/>
      <c r="DU244" s="107"/>
      <c r="DV244" s="107"/>
      <c r="DW244" s="107"/>
      <c r="DX244" s="107"/>
      <c r="DY244" s="107"/>
      <c r="DZ244" s="107"/>
      <c r="EA244" s="107"/>
      <c r="EB244" s="107"/>
      <c r="EC244" s="107"/>
      <c r="ED244" s="107"/>
      <c r="EE244" s="107"/>
      <c r="EF244" s="107"/>
      <c r="EG244" s="107"/>
      <c r="EH244" s="107"/>
      <c r="EI244" s="107"/>
      <c r="EJ244" s="107"/>
      <c r="EK244" s="107"/>
      <c r="EL244" s="107"/>
      <c r="EM244" s="107"/>
      <c r="EN244" s="107"/>
      <c r="EO244" s="107"/>
      <c r="EP244" s="107"/>
      <c r="EQ244" s="107"/>
      <c r="ER244" s="107"/>
      <c r="ES244" s="107"/>
      <c r="ET244" s="107"/>
      <c r="EU244" s="107"/>
      <c r="EV244" s="107"/>
      <c r="EW244" s="107"/>
      <c r="EX244" s="107"/>
      <c r="EY244" s="107"/>
      <c r="EZ244" s="107"/>
      <c r="FA244" s="107"/>
      <c r="FB244" s="107"/>
      <c r="FC244" s="107"/>
      <c r="FD244" s="107"/>
      <c r="FE244" s="107"/>
      <c r="FF244" s="107"/>
      <c r="FG244" s="107"/>
      <c r="FH244" s="107"/>
      <c r="FI244" s="107"/>
      <c r="FJ244" s="107"/>
      <c r="FK244" s="107"/>
      <c r="FL244" s="107"/>
      <c r="FM244" s="107"/>
      <c r="FN244" s="107"/>
      <c r="FO244" s="107"/>
      <c r="FP244" s="107"/>
      <c r="FQ244" s="107"/>
      <c r="FR244" s="107"/>
      <c r="FS244" s="107"/>
      <c r="FT244" s="107"/>
      <c r="FU244" s="107"/>
      <c r="FV244" s="107"/>
      <c r="FW244" s="107"/>
      <c r="FX244" s="107"/>
      <c r="FY244" s="107"/>
      <c r="FZ244" s="107"/>
      <c r="GA244" s="107"/>
      <c r="GB244" s="107"/>
      <c r="GC244" s="107"/>
      <c r="GD244" s="107"/>
      <c r="GE244" s="107"/>
      <c r="GF244" s="107"/>
      <c r="GG244" s="107"/>
      <c r="GH244" s="107"/>
      <c r="GI244" s="107"/>
      <c r="GJ244" s="107"/>
      <c r="GK244" s="107"/>
      <c r="GL244" s="107"/>
      <c r="GM244" s="107"/>
      <c r="GN244" s="107"/>
      <c r="GO244" s="107"/>
      <c r="GP244" s="107"/>
      <c r="GQ244" s="107"/>
      <c r="GR244" s="107"/>
      <c r="GS244" s="107"/>
      <c r="GT244" s="107"/>
      <c r="GU244" s="107"/>
      <c r="GV244" s="107"/>
      <c r="GW244" s="107"/>
      <c r="GX244" s="107"/>
      <c r="GY244" s="107"/>
      <c r="GZ244" s="107"/>
      <c r="HA244" s="107"/>
      <c r="HB244" s="107"/>
      <c r="HC244" s="107"/>
      <c r="HD244" s="107"/>
      <c r="HE244" s="107"/>
      <c r="HF244" s="107"/>
      <c r="HG244" s="107"/>
      <c r="HH244" s="107"/>
      <c r="HI244" s="107"/>
      <c r="HJ244" s="107"/>
      <c r="HK244" s="107"/>
      <c r="HL244" s="107"/>
      <c r="HM244" s="107"/>
      <c r="HN244" s="107"/>
      <c r="HO244" s="107"/>
      <c r="HP244" s="107"/>
      <c r="HQ244" s="107"/>
      <c r="HR244" s="107"/>
      <c r="HS244" s="107"/>
      <c r="HT244" s="107"/>
      <c r="HU244" s="107"/>
      <c r="HV244" s="107"/>
      <c r="HW244" s="107"/>
      <c r="HX244" s="107"/>
      <c r="HY244" s="107"/>
      <c r="HZ244" s="107"/>
      <c r="IA244" s="107"/>
      <c r="IB244" s="107"/>
      <c r="IC244" s="107"/>
      <c r="ID244" s="107"/>
      <c r="IE244" s="107"/>
      <c r="IF244" s="107"/>
      <c r="IG244" s="107"/>
      <c r="IH244" s="107"/>
      <c r="II244" s="107"/>
      <c r="IJ244" s="107"/>
      <c r="IK244" s="107"/>
      <c r="IL244" s="107"/>
      <c r="IM244" s="107"/>
      <c r="IN244" s="107"/>
      <c r="IO244" s="107"/>
      <c r="IP244" s="107"/>
      <c r="IQ244" s="107"/>
      <c r="IR244" s="107"/>
      <c r="IS244" s="107"/>
      <c r="IT244" s="107"/>
      <c r="IU244" s="107"/>
      <c r="IV244" s="107"/>
      <c r="IW244" s="107"/>
      <c r="IX244" s="107"/>
      <c r="IY244" s="107"/>
      <c r="IZ244" s="107"/>
      <c r="JA244" s="107"/>
      <c r="JB244" s="107"/>
      <c r="JC244" s="107"/>
      <c r="JD244" s="107"/>
      <c r="JE244" s="107"/>
      <c r="JF244" s="107"/>
      <c r="JG244" s="107"/>
      <c r="JH244" s="107"/>
      <c r="JI244" s="107"/>
      <c r="JJ244" s="107"/>
      <c r="JK244" s="107"/>
      <c r="JL244" s="107"/>
      <c r="JM244" s="107"/>
      <c r="JN244" s="107"/>
      <c r="JO244" s="107"/>
      <c r="JP244" s="107"/>
      <c r="JQ244" s="107"/>
      <c r="JR244" s="107"/>
      <c r="JS244" s="107"/>
      <c r="JT244" s="107"/>
      <c r="JU244" s="107"/>
      <c r="JV244" s="107"/>
      <c r="JW244" s="107"/>
      <c r="JX244" s="107"/>
      <c r="JY244" s="107"/>
      <c r="JZ244" s="107"/>
      <c r="KA244" s="107"/>
      <c r="KB244" s="107"/>
      <c r="KC244" s="107"/>
      <c r="KD244" s="107"/>
      <c r="KE244" s="107"/>
      <c r="KF244" s="107"/>
      <c r="KG244" s="107"/>
      <c r="KH244" s="107"/>
      <c r="KI244" s="107"/>
      <c r="KJ244" s="107"/>
      <c r="KK244" s="107"/>
      <c r="KL244" s="107"/>
      <c r="KM244" s="107"/>
      <c r="KN244" s="107"/>
      <c r="KO244" s="107"/>
      <c r="KP244" s="107"/>
      <c r="KQ244" s="107"/>
      <c r="KR244" s="107"/>
      <c r="KS244" s="107"/>
      <c r="KT244" s="107"/>
      <c r="KU244" s="107"/>
      <c r="KV244" s="107"/>
      <c r="KW244" s="107"/>
      <c r="KX244" s="107"/>
      <c r="KY244" s="107"/>
      <c r="KZ244" s="107"/>
      <c r="LA244" s="107"/>
      <c r="LB244" s="107"/>
      <c r="LC244" s="107"/>
      <c r="LD244" s="107"/>
      <c r="LE244" s="107"/>
      <c r="LF244" s="107"/>
      <c r="LG244" s="107"/>
      <c r="LH244" s="107"/>
      <c r="LI244" s="107"/>
      <c r="LJ244" s="107"/>
      <c r="LK244" s="107"/>
      <c r="LL244" s="107"/>
      <c r="LM244" s="107"/>
      <c r="LN244" s="107"/>
      <c r="LO244" s="107"/>
      <c r="LP244" s="107"/>
      <c r="LQ244" s="107"/>
      <c r="LR244" s="107"/>
      <c r="LS244" s="107"/>
      <c r="LT244" s="107"/>
      <c r="LU244" s="107"/>
      <c r="LV244" s="107"/>
      <c r="LW244" s="107"/>
      <c r="LX244" s="107"/>
      <c r="LY244" s="107"/>
      <c r="LZ244" s="107"/>
      <c r="MA244" s="107"/>
      <c r="MB244" s="107"/>
      <c r="MC244" s="107"/>
      <c r="MD244" s="107"/>
      <c r="ME244" s="107"/>
      <c r="MF244" s="107"/>
      <c r="MG244" s="107"/>
      <c r="MH244" s="107"/>
      <c r="MI244" s="107"/>
      <c r="MJ244" s="107"/>
      <c r="MK244" s="107"/>
      <c r="ML244" s="107"/>
      <c r="MM244" s="107"/>
      <c r="MN244" s="107"/>
      <c r="MO244" s="107"/>
      <c r="MP244" s="107"/>
      <c r="MQ244" s="107"/>
      <c r="MR244" s="107"/>
      <c r="MS244" s="107"/>
      <c r="MT244" s="107"/>
      <c r="MU244" s="107"/>
      <c r="MV244" s="107"/>
      <c r="MW244" s="107"/>
      <c r="MX244" s="107"/>
      <c r="MY244" s="107"/>
      <c r="MZ244" s="107"/>
      <c r="NA244" s="107"/>
      <c r="NB244" s="107"/>
      <c r="NC244" s="107"/>
      <c r="ND244" s="107"/>
      <c r="NE244" s="107"/>
      <c r="NF244" s="107"/>
      <c r="NG244" s="107"/>
      <c r="NH244" s="107"/>
      <c r="NI244" s="107"/>
      <c r="NJ244" s="107"/>
      <c r="NK244" s="107"/>
      <c r="NL244" s="107"/>
      <c r="NM244" s="107"/>
      <c r="NN244" s="107"/>
      <c r="NO244" s="107"/>
      <c r="NP244" s="107"/>
      <c r="NQ244" s="107"/>
      <c r="NR244" s="107"/>
      <c r="NS244" s="107"/>
      <c r="NT244" s="107"/>
      <c r="NU244" s="107"/>
      <c r="NV244" s="107"/>
      <c r="NW244" s="107"/>
      <c r="NX244" s="107"/>
      <c r="NY244" s="107"/>
      <c r="NZ244" s="107"/>
      <c r="OA244" s="107"/>
      <c r="OB244" s="107"/>
      <c r="OC244" s="107"/>
      <c r="OD244" s="107"/>
      <c r="OE244" s="107"/>
      <c r="OF244" s="107"/>
      <c r="OG244" s="107"/>
      <c r="OH244" s="107"/>
      <c r="OI244" s="107"/>
      <c r="OJ244" s="107"/>
      <c r="OK244" s="107"/>
      <c r="OL244" s="107"/>
      <c r="OM244" s="107"/>
      <c r="ON244" s="107"/>
      <c r="OO244" s="107"/>
      <c r="OP244" s="107"/>
      <c r="OQ244" s="107"/>
      <c r="OR244" s="107"/>
      <c r="OS244" s="107"/>
      <c r="OT244" s="107"/>
      <c r="OU244" s="107"/>
      <c r="OV244" s="107"/>
      <c r="OW244" s="107"/>
      <c r="OX244" s="107"/>
      <c r="OY244" s="107"/>
      <c r="OZ244" s="107"/>
      <c r="PA244" s="107"/>
      <c r="PB244" s="107"/>
      <c r="PC244" s="107"/>
      <c r="PD244" s="107"/>
      <c r="PE244" s="107"/>
      <c r="PF244" s="107"/>
      <c r="PG244" s="107"/>
      <c r="PH244" s="107"/>
      <c r="PI244" s="107"/>
      <c r="PJ244" s="107"/>
      <c r="PK244" s="107"/>
      <c r="PL244" s="107"/>
      <c r="PM244" s="107"/>
      <c r="PN244" s="107"/>
      <c r="PO244" s="107"/>
      <c r="PP244" s="107"/>
      <c r="PQ244" s="107"/>
      <c r="PR244" s="107"/>
      <c r="PS244" s="107"/>
      <c r="PT244" s="107"/>
      <c r="PU244" s="107"/>
      <c r="PV244" s="107"/>
      <c r="PW244" s="107"/>
      <c r="PX244" s="107"/>
      <c r="PY244" s="107"/>
      <c r="PZ244" s="107"/>
      <c r="QA244" s="107"/>
      <c r="QB244" s="107"/>
      <c r="QC244" s="107"/>
      <c r="QD244" s="107"/>
      <c r="QE244" s="107"/>
      <c r="QF244" s="107"/>
      <c r="QG244" s="107"/>
      <c r="QH244" s="107"/>
      <c r="QI244" s="107"/>
      <c r="QJ244" s="107"/>
      <c r="QK244" s="107"/>
      <c r="QL244" s="107"/>
      <c r="QM244" s="107"/>
      <c r="QN244" s="107"/>
      <c r="QO244" s="107"/>
      <c r="QP244" s="107"/>
      <c r="QQ244" s="107"/>
      <c r="QR244" s="107"/>
      <c r="QS244" s="107"/>
      <c r="QT244" s="107"/>
      <c r="QU244" s="107"/>
      <c r="QV244" s="107"/>
      <c r="QW244" s="107"/>
      <c r="QX244" s="107"/>
      <c r="QY244" s="107"/>
      <c r="QZ244" s="107"/>
      <c r="RA244" s="107"/>
      <c r="RB244" s="107"/>
      <c r="RC244" s="107"/>
      <c r="RD244" s="107"/>
      <c r="RE244" s="107"/>
      <c r="RF244" s="107"/>
      <c r="RG244" s="107"/>
      <c r="RH244" s="107"/>
      <c r="RI244" s="107"/>
      <c r="RJ244" s="107"/>
      <c r="RK244" s="107"/>
      <c r="RL244" s="107"/>
      <c r="RM244" s="107"/>
      <c r="RN244" s="107"/>
      <c r="RO244" s="107"/>
      <c r="RP244" s="107"/>
      <c r="RQ244" s="107"/>
      <c r="RR244" s="107"/>
      <c r="RS244" s="107"/>
      <c r="RT244" s="107"/>
      <c r="RU244" s="107"/>
      <c r="RV244" s="107"/>
      <c r="RW244" s="107"/>
      <c r="RX244" s="107"/>
      <c r="RY244" s="107"/>
      <c r="RZ244" s="107"/>
      <c r="SA244" s="107"/>
      <c r="SB244" s="107"/>
      <c r="SC244" s="107"/>
      <c r="SD244" s="107"/>
      <c r="SE244" s="107"/>
      <c r="SF244" s="107"/>
      <c r="SG244" s="107"/>
      <c r="SH244" s="107"/>
      <c r="SI244" s="107"/>
      <c r="SJ244" s="107"/>
      <c r="SK244" s="107"/>
      <c r="SL244" s="107"/>
      <c r="SM244" s="107"/>
      <c r="SN244" s="107"/>
      <c r="SO244" s="107"/>
      <c r="SP244" s="107"/>
      <c r="SQ244" s="107"/>
      <c r="SR244" s="107"/>
      <c r="SS244" s="107"/>
      <c r="ST244" s="107"/>
      <c r="SU244" s="107"/>
      <c r="SV244" s="107"/>
      <c r="SW244" s="107"/>
      <c r="SX244" s="107"/>
      <c r="SY244" s="107"/>
      <c r="SZ244" s="107"/>
      <c r="TA244" s="107"/>
      <c r="TB244" s="107"/>
      <c r="TC244" s="107"/>
      <c r="TD244" s="107"/>
      <c r="TE244" s="107"/>
      <c r="TF244" s="107"/>
      <c r="TG244" s="107"/>
      <c r="TH244" s="107"/>
      <c r="TI244" s="107"/>
      <c r="TJ244" s="107"/>
      <c r="TK244" s="107"/>
      <c r="TL244" s="107"/>
      <c r="TM244" s="107"/>
      <c r="TN244" s="107"/>
      <c r="TO244" s="107"/>
      <c r="TP244" s="107"/>
      <c r="TQ244" s="107"/>
      <c r="TR244" s="107"/>
      <c r="TS244" s="107"/>
      <c r="TT244" s="107"/>
      <c r="TU244" s="107"/>
      <c r="TV244" s="107"/>
      <c r="TW244" s="107"/>
      <c r="TX244" s="107"/>
      <c r="TY244" s="107"/>
      <c r="TZ244" s="107"/>
      <c r="UA244" s="107"/>
      <c r="UB244" s="107"/>
      <c r="UC244" s="107"/>
      <c r="UD244" s="107"/>
      <c r="UE244" s="107"/>
      <c r="UF244" s="107"/>
      <c r="UG244" s="107"/>
      <c r="UH244" s="107"/>
      <c r="UI244" s="107"/>
      <c r="UJ244" s="107"/>
      <c r="UK244" s="107"/>
      <c r="UL244" s="107"/>
      <c r="UM244" s="107"/>
      <c r="UN244" s="107"/>
      <c r="UO244" s="107"/>
      <c r="UP244" s="107"/>
      <c r="UQ244" s="107"/>
      <c r="UR244" s="107"/>
      <c r="US244" s="107"/>
      <c r="UT244" s="107"/>
      <c r="UU244" s="107"/>
      <c r="UV244" s="107"/>
      <c r="UW244" s="107"/>
      <c r="UX244" s="107"/>
      <c r="UY244" s="107"/>
      <c r="UZ244" s="107"/>
      <c r="VA244" s="107"/>
      <c r="VB244" s="107"/>
      <c r="VC244" s="107"/>
      <c r="VD244" s="107"/>
      <c r="VE244" s="107"/>
      <c r="VF244" s="107"/>
      <c r="VG244" s="107"/>
      <c r="VH244" s="107"/>
      <c r="VI244" s="107"/>
      <c r="VJ244" s="107"/>
      <c r="VK244" s="107"/>
      <c r="VL244" s="107"/>
      <c r="VM244" s="107"/>
      <c r="VN244" s="107"/>
      <c r="VO244" s="107"/>
      <c r="VP244" s="107"/>
      <c r="VQ244" s="107"/>
      <c r="VR244" s="107"/>
      <c r="VS244" s="107"/>
      <c r="VT244" s="107"/>
      <c r="VU244" s="107"/>
      <c r="VV244" s="107"/>
      <c r="VW244" s="107"/>
      <c r="VX244" s="107"/>
      <c r="VY244" s="107"/>
      <c r="VZ244" s="107"/>
      <c r="WA244" s="107"/>
      <c r="WB244" s="107"/>
      <c r="WC244" s="107"/>
      <c r="WD244" s="107"/>
      <c r="WE244" s="107"/>
      <c r="WF244" s="107"/>
      <c r="WG244" s="107"/>
      <c r="WH244" s="107"/>
      <c r="WI244" s="107"/>
      <c r="WJ244" s="107"/>
      <c r="WK244" s="107"/>
      <c r="WL244" s="107"/>
      <c r="WM244" s="107"/>
      <c r="WN244" s="107"/>
      <c r="WO244" s="107"/>
      <c r="WP244" s="107"/>
      <c r="WQ244" s="107"/>
      <c r="WR244" s="107"/>
      <c r="WS244" s="107"/>
      <c r="WT244" s="107"/>
      <c r="WU244" s="107"/>
      <c r="WV244" s="107"/>
      <c r="WW244" s="107"/>
      <c r="WX244" s="107"/>
      <c r="WY244" s="107"/>
      <c r="WZ244" s="107"/>
      <c r="XA244" s="107"/>
      <c r="XB244" s="107"/>
      <c r="XC244" s="107"/>
      <c r="XD244" s="107"/>
      <c r="XE244" s="107"/>
      <c r="XF244" s="107"/>
      <c r="XG244" s="107"/>
      <c r="XH244" s="107"/>
      <c r="XI244" s="107"/>
      <c r="XJ244" s="107"/>
      <c r="XK244" s="107"/>
      <c r="XL244" s="107"/>
      <c r="XM244" s="107"/>
      <c r="XN244" s="107"/>
      <c r="XO244" s="107"/>
      <c r="XP244" s="107"/>
      <c r="XQ244" s="107"/>
      <c r="XR244" s="107"/>
      <c r="XS244" s="107"/>
      <c r="XT244" s="107"/>
      <c r="XU244" s="107"/>
      <c r="XV244" s="107"/>
      <c r="XW244" s="107"/>
      <c r="XX244" s="107"/>
      <c r="XY244" s="107"/>
      <c r="XZ244" s="107"/>
      <c r="YA244" s="107"/>
      <c r="YB244" s="107"/>
      <c r="YC244" s="107"/>
      <c r="YD244" s="107"/>
      <c r="YE244" s="107"/>
      <c r="YF244" s="107"/>
      <c r="YG244" s="107"/>
      <c r="YH244" s="107"/>
      <c r="YI244" s="107"/>
      <c r="YJ244" s="107"/>
      <c r="YK244" s="107"/>
      <c r="YL244" s="107"/>
      <c r="YM244" s="107"/>
      <c r="YN244" s="107"/>
      <c r="YO244" s="107"/>
      <c r="YP244" s="107"/>
      <c r="YQ244" s="107"/>
      <c r="YR244" s="107"/>
      <c r="YS244" s="107"/>
      <c r="YT244" s="107"/>
      <c r="YU244" s="107"/>
      <c r="YV244" s="107"/>
      <c r="YW244" s="107"/>
      <c r="YX244" s="107"/>
      <c r="YY244" s="107"/>
      <c r="YZ244" s="107"/>
      <c r="ZA244" s="107"/>
      <c r="ZB244" s="107"/>
      <c r="ZC244" s="107"/>
      <c r="ZD244" s="107"/>
      <c r="ZE244" s="107"/>
      <c r="ZF244" s="107"/>
      <c r="ZG244" s="107"/>
      <c r="ZH244" s="107"/>
      <c r="ZI244" s="107"/>
      <c r="ZJ244" s="107"/>
      <c r="ZK244" s="107"/>
      <c r="ZL244" s="107"/>
      <c r="ZM244" s="107"/>
      <c r="ZN244" s="107"/>
      <c r="ZO244" s="107"/>
      <c r="ZP244" s="107"/>
      <c r="ZQ244" s="107"/>
      <c r="ZR244" s="107"/>
      <c r="ZS244" s="107"/>
      <c r="ZT244" s="107"/>
      <c r="ZU244" s="107"/>
      <c r="ZV244" s="107"/>
      <c r="ZW244" s="107"/>
      <c r="ZX244" s="107"/>
      <c r="ZY244" s="107"/>
      <c r="ZZ244" s="107"/>
      <c r="AAA244" s="107"/>
      <c r="AAB244" s="107"/>
      <c r="AAC244" s="107"/>
      <c r="AAD244" s="107"/>
      <c r="AAE244" s="107"/>
      <c r="AAF244" s="107"/>
      <c r="AAG244" s="107"/>
      <c r="AAH244" s="107"/>
      <c r="AAI244" s="107"/>
      <c r="AAJ244" s="107"/>
      <c r="AAK244" s="107"/>
      <c r="AAL244" s="107"/>
      <c r="AAM244" s="107"/>
      <c r="AAN244" s="107"/>
      <c r="AAO244" s="107"/>
      <c r="AAP244" s="107"/>
      <c r="AAQ244" s="107"/>
      <c r="AAR244" s="107"/>
      <c r="AAS244" s="107"/>
      <c r="AAT244" s="107"/>
      <c r="AAU244" s="107"/>
      <c r="AAV244" s="107"/>
      <c r="AAW244" s="107"/>
      <c r="AAX244" s="107"/>
      <c r="AAY244" s="107"/>
      <c r="AAZ244" s="107"/>
      <c r="ABA244" s="107"/>
      <c r="ABB244" s="107"/>
      <c r="ABC244" s="107"/>
      <c r="ABD244" s="107"/>
      <c r="ABE244" s="107"/>
      <c r="ABF244" s="107"/>
      <c r="ABG244" s="107"/>
      <c r="ABH244" s="107"/>
      <c r="ABI244" s="107"/>
      <c r="ABJ244" s="107"/>
      <c r="ABK244" s="107"/>
      <c r="ABL244" s="107"/>
      <c r="ABM244" s="107"/>
      <c r="ABN244" s="107"/>
      <c r="ABO244" s="107"/>
      <c r="ABP244" s="107"/>
      <c r="ABQ244" s="107"/>
      <c r="ABR244" s="107"/>
      <c r="ABS244" s="107"/>
      <c r="ABT244" s="107"/>
      <c r="ABU244" s="107"/>
      <c r="ABV244" s="107"/>
      <c r="ABW244" s="107"/>
      <c r="ABX244" s="107"/>
      <c r="ABY244" s="107"/>
      <c r="ABZ244" s="107"/>
      <c r="ACA244" s="107"/>
      <c r="ACB244" s="107"/>
      <c r="ACC244" s="107"/>
      <c r="ACD244" s="107"/>
      <c r="ACE244" s="107"/>
      <c r="ACF244" s="107"/>
      <c r="ACG244" s="107"/>
      <c r="ACH244" s="107"/>
      <c r="ACI244" s="107"/>
      <c r="ACJ244" s="107"/>
      <c r="ACK244" s="107"/>
      <c r="ACL244" s="107"/>
      <c r="ACM244" s="107"/>
      <c r="ACN244" s="107"/>
      <c r="ACO244" s="107"/>
      <c r="ACP244" s="107"/>
      <c r="ACQ244" s="107"/>
      <c r="ACR244" s="107"/>
      <c r="ACS244" s="107"/>
      <c r="ACT244" s="107"/>
      <c r="ACU244" s="107"/>
      <c r="ACV244" s="107"/>
      <c r="ACW244" s="107"/>
      <c r="ACX244" s="107"/>
      <c r="ACY244" s="107"/>
      <c r="ACZ244" s="107"/>
      <c r="ADA244" s="107"/>
      <c r="ADB244" s="107"/>
      <c r="ADC244" s="107"/>
      <c r="ADD244" s="107"/>
      <c r="ADE244" s="107"/>
      <c r="ADF244" s="107"/>
      <c r="ADG244" s="107"/>
      <c r="ADH244" s="107"/>
      <c r="ADI244" s="107"/>
      <c r="ADJ244" s="107"/>
      <c r="ADK244" s="107"/>
      <c r="ADL244" s="107"/>
      <c r="ADM244" s="107"/>
      <c r="ADN244" s="107"/>
      <c r="ADO244" s="107"/>
      <c r="ADP244" s="107"/>
      <c r="ADQ244" s="107"/>
      <c r="ADR244" s="107"/>
      <c r="ADS244" s="107"/>
      <c r="ADT244" s="107"/>
      <c r="ADU244" s="107"/>
      <c r="ADV244" s="107"/>
      <c r="ADW244" s="107"/>
      <c r="ADX244" s="107"/>
      <c r="ADY244" s="107"/>
      <c r="ADZ244" s="107"/>
      <c r="AEA244" s="107"/>
      <c r="AEB244" s="107"/>
      <c r="AEC244" s="107"/>
      <c r="AED244" s="107"/>
      <c r="AEE244" s="107"/>
      <c r="AEF244" s="107"/>
      <c r="AEG244" s="107"/>
      <c r="AEH244" s="107"/>
      <c r="AEI244" s="107"/>
      <c r="AEJ244" s="107"/>
      <c r="AEK244" s="107"/>
      <c r="AEL244" s="107"/>
      <c r="AEM244" s="107"/>
      <c r="AEN244" s="107"/>
      <c r="AEO244" s="107"/>
      <c r="AEP244" s="107"/>
      <c r="AEQ244" s="107"/>
      <c r="AER244" s="107"/>
      <c r="AES244" s="107"/>
      <c r="AET244" s="107"/>
      <c r="AEU244" s="107"/>
      <c r="AEV244" s="107"/>
      <c r="AEW244" s="107"/>
      <c r="AEX244" s="107"/>
      <c r="AEY244" s="107"/>
      <c r="AEZ244" s="107"/>
      <c r="AFA244" s="107"/>
      <c r="AFB244" s="107"/>
      <c r="AFC244" s="107"/>
      <c r="AFD244" s="107"/>
      <c r="AFE244" s="107"/>
      <c r="AFF244" s="107"/>
      <c r="AFG244" s="107"/>
      <c r="AFH244" s="107"/>
      <c r="AFI244" s="107"/>
      <c r="AFJ244" s="107"/>
      <c r="AFK244" s="107"/>
      <c r="AFL244" s="107"/>
      <c r="AFM244" s="107"/>
      <c r="AFN244" s="107"/>
      <c r="AFO244" s="107"/>
      <c r="AFP244" s="107"/>
      <c r="AFQ244" s="107"/>
      <c r="AFR244" s="107"/>
      <c r="AFS244" s="107"/>
      <c r="AFT244" s="107"/>
      <c r="AFU244" s="107"/>
      <c r="AFV244" s="107"/>
      <c r="AFW244" s="107"/>
      <c r="AFX244" s="107"/>
      <c r="AFY244" s="107"/>
      <c r="AFZ244" s="107"/>
      <c r="AGA244" s="107"/>
      <c r="AGB244" s="107"/>
      <c r="AGC244" s="107"/>
      <c r="AGD244" s="107"/>
      <c r="AGE244" s="107"/>
      <c r="AGF244" s="107"/>
      <c r="AGG244" s="107"/>
      <c r="AGH244" s="107"/>
      <c r="AGI244" s="107"/>
      <c r="AGJ244" s="107"/>
      <c r="AGK244" s="107"/>
      <c r="AGL244" s="107"/>
      <c r="AGM244" s="107"/>
      <c r="AGN244" s="107"/>
      <c r="AGO244" s="107"/>
      <c r="AGP244" s="107"/>
      <c r="AGQ244" s="107"/>
      <c r="AGR244" s="107"/>
      <c r="AGS244" s="107"/>
      <c r="AGT244" s="107"/>
      <c r="AGU244" s="107"/>
      <c r="AGV244" s="107"/>
      <c r="AGW244" s="107"/>
      <c r="AGX244" s="107"/>
      <c r="AGY244" s="107"/>
      <c r="AGZ244" s="107"/>
      <c r="AHA244" s="107"/>
      <c r="AHB244" s="107"/>
      <c r="AHC244" s="107"/>
      <c r="AHD244" s="107"/>
      <c r="AHE244" s="107"/>
      <c r="AHF244" s="107"/>
      <c r="AHG244" s="107"/>
      <c r="AHH244" s="107"/>
      <c r="AHI244" s="107"/>
      <c r="AHJ244" s="107"/>
      <c r="AHK244" s="107"/>
      <c r="AHL244" s="107"/>
      <c r="AHM244" s="107"/>
      <c r="AHN244" s="107"/>
      <c r="AHO244" s="107"/>
      <c r="AHP244" s="107"/>
      <c r="AHQ244" s="107"/>
      <c r="AHR244" s="107"/>
      <c r="AHS244" s="107"/>
      <c r="AHT244" s="107"/>
      <c r="AHU244" s="107"/>
      <c r="AHV244" s="107"/>
      <c r="AHW244" s="107"/>
      <c r="AHX244" s="107"/>
      <c r="AHY244" s="107"/>
      <c r="AHZ244" s="107"/>
      <c r="AIA244" s="107"/>
      <c r="AIB244" s="107"/>
      <c r="AIC244" s="107"/>
      <c r="AID244" s="107"/>
      <c r="AIE244" s="107"/>
      <c r="AIF244" s="107"/>
      <c r="AIG244" s="107"/>
      <c r="AIH244" s="107"/>
      <c r="AII244" s="107"/>
      <c r="AIJ244" s="107"/>
      <c r="AIK244" s="107"/>
      <c r="AIL244" s="107"/>
      <c r="AIM244" s="107"/>
      <c r="AIN244" s="107"/>
    </row>
    <row r="245" spans="1:924" s="86" customFormat="1" ht="18.75" customHeight="1" x14ac:dyDescent="0.3">
      <c r="A245" s="125"/>
      <c r="B245" s="63">
        <v>359176070529198</v>
      </c>
      <c r="C245" s="92" t="s">
        <v>291</v>
      </c>
      <c r="D245" s="64" t="s">
        <v>227</v>
      </c>
      <c r="E245" s="64" t="s">
        <v>36</v>
      </c>
      <c r="F245" s="78" t="s">
        <v>36</v>
      </c>
      <c r="G245" s="92">
        <f t="shared" si="15"/>
        <v>1</v>
      </c>
      <c r="H245" s="124"/>
      <c r="I245" s="64" t="s">
        <v>33</v>
      </c>
      <c r="J245" s="64">
        <f t="shared" si="19"/>
        <v>0</v>
      </c>
      <c r="K245" s="124"/>
      <c r="L245" s="93" t="s">
        <v>36</v>
      </c>
      <c r="M245" s="92" t="s">
        <v>36</v>
      </c>
      <c r="N245" s="92">
        <f t="shared" si="14"/>
        <v>1</v>
      </c>
      <c r="O245" s="124"/>
      <c r="P245" s="64"/>
      <c r="Q245" s="64"/>
      <c r="R245" s="64" t="s">
        <v>502</v>
      </c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  <c r="BY245" s="107"/>
      <c r="BZ245" s="107"/>
      <c r="CA245" s="107"/>
      <c r="CB245" s="107"/>
      <c r="CC245" s="107"/>
      <c r="CD245" s="107"/>
      <c r="CE245" s="107"/>
      <c r="CF245" s="107"/>
      <c r="CG245" s="107"/>
      <c r="CH245" s="107"/>
      <c r="CI245" s="107"/>
      <c r="CJ245" s="107"/>
      <c r="CK245" s="107"/>
      <c r="CL245" s="107"/>
      <c r="CM245" s="107"/>
      <c r="CN245" s="107"/>
      <c r="CO245" s="107"/>
      <c r="CP245" s="107"/>
      <c r="CQ245" s="107"/>
      <c r="CR245" s="107"/>
      <c r="CS245" s="107"/>
      <c r="CT245" s="107"/>
      <c r="CU245" s="107"/>
      <c r="CV245" s="107"/>
      <c r="CW245" s="107"/>
      <c r="CX245" s="107"/>
      <c r="CY245" s="107"/>
      <c r="CZ245" s="107"/>
      <c r="DA245" s="107"/>
      <c r="DB245" s="107"/>
      <c r="DC245" s="107"/>
      <c r="DD245" s="107"/>
      <c r="DE245" s="107"/>
      <c r="DF245" s="107"/>
      <c r="DG245" s="107"/>
      <c r="DH245" s="107"/>
      <c r="DI245" s="107"/>
      <c r="DJ245" s="107"/>
      <c r="DK245" s="107"/>
      <c r="DL245" s="107"/>
      <c r="DM245" s="107"/>
      <c r="DN245" s="107"/>
      <c r="DO245" s="107"/>
      <c r="DP245" s="107"/>
      <c r="DQ245" s="107"/>
      <c r="DR245" s="107"/>
      <c r="DS245" s="107"/>
      <c r="DT245" s="107"/>
      <c r="DU245" s="107"/>
      <c r="DV245" s="107"/>
      <c r="DW245" s="107"/>
      <c r="DX245" s="107"/>
      <c r="DY245" s="107"/>
      <c r="DZ245" s="107"/>
      <c r="EA245" s="107"/>
      <c r="EB245" s="107"/>
      <c r="EC245" s="107"/>
      <c r="ED245" s="107"/>
      <c r="EE245" s="107"/>
      <c r="EF245" s="107"/>
      <c r="EG245" s="107"/>
      <c r="EH245" s="107"/>
      <c r="EI245" s="107"/>
      <c r="EJ245" s="107"/>
      <c r="EK245" s="107"/>
      <c r="EL245" s="107"/>
      <c r="EM245" s="107"/>
      <c r="EN245" s="107"/>
      <c r="EO245" s="107"/>
      <c r="EP245" s="107"/>
      <c r="EQ245" s="107"/>
      <c r="ER245" s="107"/>
      <c r="ES245" s="107"/>
      <c r="ET245" s="107"/>
      <c r="EU245" s="107"/>
      <c r="EV245" s="107"/>
      <c r="EW245" s="107"/>
      <c r="EX245" s="107"/>
      <c r="EY245" s="107"/>
      <c r="EZ245" s="107"/>
      <c r="FA245" s="107"/>
      <c r="FB245" s="107"/>
      <c r="FC245" s="107"/>
      <c r="FD245" s="107"/>
      <c r="FE245" s="107"/>
      <c r="FF245" s="107"/>
      <c r="FG245" s="107"/>
      <c r="FH245" s="107"/>
      <c r="FI245" s="107"/>
      <c r="FJ245" s="107"/>
      <c r="FK245" s="107"/>
      <c r="FL245" s="107"/>
      <c r="FM245" s="107"/>
      <c r="FN245" s="107"/>
      <c r="FO245" s="107"/>
      <c r="FP245" s="107"/>
      <c r="FQ245" s="107"/>
      <c r="FR245" s="107"/>
      <c r="FS245" s="107"/>
      <c r="FT245" s="107"/>
      <c r="FU245" s="107"/>
      <c r="FV245" s="107"/>
      <c r="FW245" s="107"/>
      <c r="FX245" s="107"/>
      <c r="FY245" s="107"/>
      <c r="FZ245" s="107"/>
      <c r="GA245" s="107"/>
      <c r="GB245" s="107"/>
      <c r="GC245" s="107"/>
      <c r="GD245" s="107"/>
      <c r="GE245" s="107"/>
      <c r="GF245" s="107"/>
      <c r="GG245" s="107"/>
      <c r="GH245" s="107"/>
      <c r="GI245" s="107"/>
      <c r="GJ245" s="107"/>
      <c r="GK245" s="107"/>
      <c r="GL245" s="107"/>
      <c r="GM245" s="107"/>
      <c r="GN245" s="107"/>
      <c r="GO245" s="107"/>
      <c r="GP245" s="107"/>
      <c r="GQ245" s="107"/>
      <c r="GR245" s="107"/>
      <c r="GS245" s="107"/>
      <c r="GT245" s="107"/>
      <c r="GU245" s="107"/>
      <c r="GV245" s="107"/>
      <c r="GW245" s="107"/>
      <c r="GX245" s="107"/>
      <c r="GY245" s="107"/>
      <c r="GZ245" s="107"/>
      <c r="HA245" s="107"/>
      <c r="HB245" s="107"/>
      <c r="HC245" s="107"/>
      <c r="HD245" s="107"/>
      <c r="HE245" s="107"/>
      <c r="HF245" s="107"/>
      <c r="HG245" s="107"/>
      <c r="HH245" s="107"/>
      <c r="HI245" s="107"/>
      <c r="HJ245" s="107"/>
      <c r="HK245" s="107"/>
      <c r="HL245" s="107"/>
      <c r="HM245" s="107"/>
      <c r="HN245" s="107"/>
      <c r="HO245" s="107"/>
      <c r="HP245" s="107"/>
      <c r="HQ245" s="107"/>
      <c r="HR245" s="107"/>
      <c r="HS245" s="107"/>
      <c r="HT245" s="107"/>
      <c r="HU245" s="107"/>
      <c r="HV245" s="107"/>
      <c r="HW245" s="107"/>
      <c r="HX245" s="107"/>
      <c r="HY245" s="107"/>
      <c r="HZ245" s="107"/>
      <c r="IA245" s="107"/>
      <c r="IB245" s="107"/>
      <c r="IC245" s="107"/>
      <c r="ID245" s="107"/>
      <c r="IE245" s="107"/>
      <c r="IF245" s="107"/>
      <c r="IG245" s="107"/>
      <c r="IH245" s="107"/>
      <c r="II245" s="107"/>
      <c r="IJ245" s="107"/>
      <c r="IK245" s="107"/>
      <c r="IL245" s="107"/>
      <c r="IM245" s="107"/>
      <c r="IN245" s="107"/>
      <c r="IO245" s="107"/>
      <c r="IP245" s="107"/>
      <c r="IQ245" s="107"/>
      <c r="IR245" s="107"/>
      <c r="IS245" s="107"/>
      <c r="IT245" s="107"/>
      <c r="IU245" s="107"/>
      <c r="IV245" s="107"/>
      <c r="IW245" s="107"/>
      <c r="IX245" s="107"/>
      <c r="IY245" s="107"/>
      <c r="IZ245" s="107"/>
      <c r="JA245" s="107"/>
      <c r="JB245" s="107"/>
      <c r="JC245" s="107"/>
      <c r="JD245" s="107"/>
      <c r="JE245" s="107"/>
      <c r="JF245" s="107"/>
      <c r="JG245" s="107"/>
      <c r="JH245" s="107"/>
      <c r="JI245" s="107"/>
      <c r="JJ245" s="107"/>
      <c r="JK245" s="107"/>
      <c r="JL245" s="107"/>
      <c r="JM245" s="107"/>
      <c r="JN245" s="107"/>
      <c r="JO245" s="107"/>
      <c r="JP245" s="107"/>
      <c r="JQ245" s="107"/>
      <c r="JR245" s="107"/>
      <c r="JS245" s="107"/>
      <c r="JT245" s="107"/>
      <c r="JU245" s="107"/>
      <c r="JV245" s="107"/>
      <c r="JW245" s="107"/>
      <c r="JX245" s="107"/>
      <c r="JY245" s="107"/>
      <c r="JZ245" s="107"/>
      <c r="KA245" s="107"/>
      <c r="KB245" s="107"/>
      <c r="KC245" s="107"/>
      <c r="KD245" s="107"/>
      <c r="KE245" s="107"/>
      <c r="KF245" s="107"/>
      <c r="KG245" s="107"/>
      <c r="KH245" s="107"/>
      <c r="KI245" s="107"/>
      <c r="KJ245" s="107"/>
      <c r="KK245" s="107"/>
      <c r="KL245" s="107"/>
      <c r="KM245" s="107"/>
      <c r="KN245" s="107"/>
      <c r="KO245" s="107"/>
      <c r="KP245" s="107"/>
      <c r="KQ245" s="107"/>
      <c r="KR245" s="107"/>
      <c r="KS245" s="107"/>
      <c r="KT245" s="107"/>
      <c r="KU245" s="107"/>
      <c r="KV245" s="107"/>
      <c r="KW245" s="107"/>
      <c r="KX245" s="107"/>
      <c r="KY245" s="107"/>
      <c r="KZ245" s="107"/>
      <c r="LA245" s="107"/>
      <c r="LB245" s="107"/>
      <c r="LC245" s="107"/>
      <c r="LD245" s="107"/>
      <c r="LE245" s="107"/>
      <c r="LF245" s="107"/>
      <c r="LG245" s="107"/>
      <c r="LH245" s="107"/>
      <c r="LI245" s="107"/>
      <c r="LJ245" s="107"/>
      <c r="LK245" s="107"/>
      <c r="LL245" s="107"/>
      <c r="LM245" s="107"/>
      <c r="LN245" s="107"/>
      <c r="LO245" s="107"/>
      <c r="LP245" s="107"/>
      <c r="LQ245" s="107"/>
      <c r="LR245" s="107"/>
      <c r="LS245" s="107"/>
      <c r="LT245" s="107"/>
      <c r="LU245" s="107"/>
      <c r="LV245" s="107"/>
      <c r="LW245" s="107"/>
      <c r="LX245" s="107"/>
      <c r="LY245" s="107"/>
      <c r="LZ245" s="107"/>
      <c r="MA245" s="107"/>
      <c r="MB245" s="107"/>
      <c r="MC245" s="107"/>
      <c r="MD245" s="107"/>
      <c r="ME245" s="107"/>
      <c r="MF245" s="107"/>
      <c r="MG245" s="107"/>
      <c r="MH245" s="107"/>
      <c r="MI245" s="107"/>
      <c r="MJ245" s="107"/>
      <c r="MK245" s="107"/>
      <c r="ML245" s="107"/>
      <c r="MM245" s="107"/>
      <c r="MN245" s="107"/>
      <c r="MO245" s="107"/>
      <c r="MP245" s="107"/>
      <c r="MQ245" s="107"/>
      <c r="MR245" s="107"/>
      <c r="MS245" s="107"/>
      <c r="MT245" s="107"/>
      <c r="MU245" s="107"/>
      <c r="MV245" s="107"/>
      <c r="MW245" s="107"/>
      <c r="MX245" s="107"/>
      <c r="MY245" s="107"/>
      <c r="MZ245" s="107"/>
      <c r="NA245" s="107"/>
      <c r="NB245" s="107"/>
      <c r="NC245" s="107"/>
      <c r="ND245" s="107"/>
      <c r="NE245" s="107"/>
      <c r="NF245" s="107"/>
      <c r="NG245" s="107"/>
      <c r="NH245" s="107"/>
      <c r="NI245" s="107"/>
      <c r="NJ245" s="107"/>
      <c r="NK245" s="107"/>
      <c r="NL245" s="107"/>
      <c r="NM245" s="107"/>
      <c r="NN245" s="107"/>
      <c r="NO245" s="107"/>
      <c r="NP245" s="107"/>
      <c r="NQ245" s="107"/>
      <c r="NR245" s="107"/>
      <c r="NS245" s="107"/>
      <c r="NT245" s="107"/>
      <c r="NU245" s="107"/>
      <c r="NV245" s="107"/>
      <c r="NW245" s="107"/>
      <c r="NX245" s="107"/>
      <c r="NY245" s="107"/>
      <c r="NZ245" s="107"/>
      <c r="OA245" s="107"/>
      <c r="OB245" s="107"/>
      <c r="OC245" s="107"/>
      <c r="OD245" s="107"/>
      <c r="OE245" s="107"/>
      <c r="OF245" s="107"/>
      <c r="OG245" s="107"/>
      <c r="OH245" s="107"/>
      <c r="OI245" s="107"/>
      <c r="OJ245" s="107"/>
      <c r="OK245" s="107"/>
      <c r="OL245" s="107"/>
      <c r="OM245" s="107"/>
      <c r="ON245" s="107"/>
      <c r="OO245" s="107"/>
      <c r="OP245" s="107"/>
      <c r="OQ245" s="107"/>
      <c r="OR245" s="107"/>
      <c r="OS245" s="107"/>
      <c r="OT245" s="107"/>
      <c r="OU245" s="107"/>
      <c r="OV245" s="107"/>
      <c r="OW245" s="107"/>
      <c r="OX245" s="107"/>
      <c r="OY245" s="107"/>
      <c r="OZ245" s="107"/>
      <c r="PA245" s="107"/>
      <c r="PB245" s="107"/>
      <c r="PC245" s="107"/>
      <c r="PD245" s="107"/>
      <c r="PE245" s="107"/>
      <c r="PF245" s="107"/>
      <c r="PG245" s="107"/>
      <c r="PH245" s="107"/>
      <c r="PI245" s="107"/>
      <c r="PJ245" s="107"/>
      <c r="PK245" s="107"/>
      <c r="PL245" s="107"/>
      <c r="PM245" s="107"/>
      <c r="PN245" s="107"/>
      <c r="PO245" s="107"/>
      <c r="PP245" s="107"/>
      <c r="PQ245" s="107"/>
      <c r="PR245" s="107"/>
      <c r="PS245" s="107"/>
      <c r="PT245" s="107"/>
      <c r="PU245" s="107"/>
      <c r="PV245" s="107"/>
      <c r="PW245" s="107"/>
      <c r="PX245" s="107"/>
      <c r="PY245" s="107"/>
      <c r="PZ245" s="107"/>
      <c r="QA245" s="107"/>
      <c r="QB245" s="107"/>
      <c r="QC245" s="107"/>
      <c r="QD245" s="107"/>
      <c r="QE245" s="107"/>
      <c r="QF245" s="107"/>
      <c r="QG245" s="107"/>
      <c r="QH245" s="107"/>
      <c r="QI245" s="107"/>
      <c r="QJ245" s="107"/>
      <c r="QK245" s="107"/>
      <c r="QL245" s="107"/>
      <c r="QM245" s="107"/>
      <c r="QN245" s="107"/>
      <c r="QO245" s="107"/>
      <c r="QP245" s="107"/>
      <c r="QQ245" s="107"/>
      <c r="QR245" s="107"/>
      <c r="QS245" s="107"/>
      <c r="QT245" s="107"/>
      <c r="QU245" s="107"/>
      <c r="QV245" s="107"/>
      <c r="QW245" s="107"/>
      <c r="QX245" s="107"/>
      <c r="QY245" s="107"/>
      <c r="QZ245" s="107"/>
      <c r="RA245" s="107"/>
      <c r="RB245" s="107"/>
      <c r="RC245" s="107"/>
      <c r="RD245" s="107"/>
      <c r="RE245" s="107"/>
      <c r="RF245" s="107"/>
      <c r="RG245" s="107"/>
      <c r="RH245" s="107"/>
      <c r="RI245" s="107"/>
      <c r="RJ245" s="107"/>
      <c r="RK245" s="107"/>
      <c r="RL245" s="107"/>
      <c r="RM245" s="107"/>
      <c r="RN245" s="107"/>
      <c r="RO245" s="107"/>
      <c r="RP245" s="107"/>
      <c r="RQ245" s="107"/>
      <c r="RR245" s="107"/>
      <c r="RS245" s="107"/>
      <c r="RT245" s="107"/>
      <c r="RU245" s="107"/>
      <c r="RV245" s="107"/>
      <c r="RW245" s="107"/>
      <c r="RX245" s="107"/>
      <c r="RY245" s="107"/>
      <c r="RZ245" s="107"/>
      <c r="SA245" s="107"/>
      <c r="SB245" s="107"/>
      <c r="SC245" s="107"/>
      <c r="SD245" s="107"/>
      <c r="SE245" s="107"/>
      <c r="SF245" s="107"/>
      <c r="SG245" s="107"/>
      <c r="SH245" s="107"/>
      <c r="SI245" s="107"/>
      <c r="SJ245" s="107"/>
      <c r="SK245" s="107"/>
      <c r="SL245" s="107"/>
      <c r="SM245" s="107"/>
      <c r="SN245" s="107"/>
      <c r="SO245" s="107"/>
      <c r="SP245" s="107"/>
      <c r="SQ245" s="107"/>
      <c r="SR245" s="107"/>
      <c r="SS245" s="107"/>
      <c r="ST245" s="107"/>
      <c r="SU245" s="107"/>
      <c r="SV245" s="107"/>
      <c r="SW245" s="107"/>
      <c r="SX245" s="107"/>
      <c r="SY245" s="107"/>
      <c r="SZ245" s="107"/>
      <c r="TA245" s="107"/>
      <c r="TB245" s="107"/>
      <c r="TC245" s="107"/>
      <c r="TD245" s="107"/>
      <c r="TE245" s="107"/>
      <c r="TF245" s="107"/>
      <c r="TG245" s="107"/>
      <c r="TH245" s="107"/>
      <c r="TI245" s="107"/>
      <c r="TJ245" s="107"/>
      <c r="TK245" s="107"/>
      <c r="TL245" s="107"/>
      <c r="TM245" s="107"/>
      <c r="TN245" s="107"/>
      <c r="TO245" s="107"/>
      <c r="TP245" s="107"/>
      <c r="TQ245" s="107"/>
      <c r="TR245" s="107"/>
      <c r="TS245" s="107"/>
      <c r="TT245" s="107"/>
      <c r="TU245" s="107"/>
      <c r="TV245" s="107"/>
      <c r="TW245" s="107"/>
      <c r="TX245" s="107"/>
      <c r="TY245" s="107"/>
      <c r="TZ245" s="107"/>
      <c r="UA245" s="107"/>
      <c r="UB245" s="107"/>
      <c r="UC245" s="107"/>
      <c r="UD245" s="107"/>
      <c r="UE245" s="107"/>
      <c r="UF245" s="107"/>
      <c r="UG245" s="107"/>
      <c r="UH245" s="107"/>
      <c r="UI245" s="107"/>
      <c r="UJ245" s="107"/>
      <c r="UK245" s="107"/>
      <c r="UL245" s="107"/>
      <c r="UM245" s="107"/>
      <c r="UN245" s="107"/>
      <c r="UO245" s="107"/>
      <c r="UP245" s="107"/>
      <c r="UQ245" s="107"/>
      <c r="UR245" s="107"/>
      <c r="US245" s="107"/>
      <c r="UT245" s="107"/>
      <c r="UU245" s="107"/>
      <c r="UV245" s="107"/>
      <c r="UW245" s="107"/>
      <c r="UX245" s="107"/>
      <c r="UY245" s="107"/>
      <c r="UZ245" s="107"/>
      <c r="VA245" s="107"/>
      <c r="VB245" s="107"/>
      <c r="VC245" s="107"/>
      <c r="VD245" s="107"/>
      <c r="VE245" s="107"/>
      <c r="VF245" s="107"/>
      <c r="VG245" s="107"/>
      <c r="VH245" s="107"/>
      <c r="VI245" s="107"/>
      <c r="VJ245" s="107"/>
      <c r="VK245" s="107"/>
      <c r="VL245" s="107"/>
      <c r="VM245" s="107"/>
      <c r="VN245" s="107"/>
      <c r="VO245" s="107"/>
      <c r="VP245" s="107"/>
      <c r="VQ245" s="107"/>
      <c r="VR245" s="107"/>
      <c r="VS245" s="107"/>
      <c r="VT245" s="107"/>
      <c r="VU245" s="107"/>
      <c r="VV245" s="107"/>
      <c r="VW245" s="107"/>
      <c r="VX245" s="107"/>
      <c r="VY245" s="107"/>
      <c r="VZ245" s="107"/>
      <c r="WA245" s="107"/>
      <c r="WB245" s="107"/>
      <c r="WC245" s="107"/>
      <c r="WD245" s="107"/>
      <c r="WE245" s="107"/>
      <c r="WF245" s="107"/>
      <c r="WG245" s="107"/>
      <c r="WH245" s="107"/>
      <c r="WI245" s="107"/>
      <c r="WJ245" s="107"/>
      <c r="WK245" s="107"/>
      <c r="WL245" s="107"/>
      <c r="WM245" s="107"/>
      <c r="WN245" s="107"/>
      <c r="WO245" s="107"/>
      <c r="WP245" s="107"/>
      <c r="WQ245" s="107"/>
      <c r="WR245" s="107"/>
      <c r="WS245" s="107"/>
      <c r="WT245" s="107"/>
      <c r="WU245" s="107"/>
      <c r="WV245" s="107"/>
      <c r="WW245" s="107"/>
      <c r="WX245" s="107"/>
      <c r="WY245" s="107"/>
      <c r="WZ245" s="107"/>
      <c r="XA245" s="107"/>
      <c r="XB245" s="107"/>
      <c r="XC245" s="107"/>
      <c r="XD245" s="107"/>
      <c r="XE245" s="107"/>
      <c r="XF245" s="107"/>
      <c r="XG245" s="107"/>
      <c r="XH245" s="107"/>
      <c r="XI245" s="107"/>
      <c r="XJ245" s="107"/>
      <c r="XK245" s="107"/>
      <c r="XL245" s="107"/>
      <c r="XM245" s="107"/>
      <c r="XN245" s="107"/>
      <c r="XO245" s="107"/>
      <c r="XP245" s="107"/>
      <c r="XQ245" s="107"/>
      <c r="XR245" s="107"/>
      <c r="XS245" s="107"/>
      <c r="XT245" s="107"/>
      <c r="XU245" s="107"/>
      <c r="XV245" s="107"/>
      <c r="XW245" s="107"/>
      <c r="XX245" s="107"/>
      <c r="XY245" s="107"/>
      <c r="XZ245" s="107"/>
      <c r="YA245" s="107"/>
      <c r="YB245" s="107"/>
      <c r="YC245" s="107"/>
      <c r="YD245" s="107"/>
      <c r="YE245" s="107"/>
      <c r="YF245" s="107"/>
      <c r="YG245" s="107"/>
      <c r="YH245" s="107"/>
      <c r="YI245" s="107"/>
      <c r="YJ245" s="107"/>
      <c r="YK245" s="107"/>
      <c r="YL245" s="107"/>
      <c r="YM245" s="107"/>
      <c r="YN245" s="107"/>
      <c r="YO245" s="107"/>
      <c r="YP245" s="107"/>
      <c r="YQ245" s="107"/>
      <c r="YR245" s="107"/>
      <c r="YS245" s="107"/>
      <c r="YT245" s="107"/>
      <c r="YU245" s="107"/>
      <c r="YV245" s="107"/>
      <c r="YW245" s="107"/>
      <c r="YX245" s="107"/>
      <c r="YY245" s="107"/>
      <c r="YZ245" s="107"/>
      <c r="ZA245" s="107"/>
      <c r="ZB245" s="107"/>
      <c r="ZC245" s="107"/>
      <c r="ZD245" s="107"/>
      <c r="ZE245" s="107"/>
      <c r="ZF245" s="107"/>
      <c r="ZG245" s="107"/>
      <c r="ZH245" s="107"/>
      <c r="ZI245" s="107"/>
      <c r="ZJ245" s="107"/>
      <c r="ZK245" s="107"/>
      <c r="ZL245" s="107"/>
      <c r="ZM245" s="107"/>
      <c r="ZN245" s="107"/>
      <c r="ZO245" s="107"/>
      <c r="ZP245" s="107"/>
      <c r="ZQ245" s="107"/>
      <c r="ZR245" s="107"/>
      <c r="ZS245" s="107"/>
      <c r="ZT245" s="107"/>
      <c r="ZU245" s="107"/>
      <c r="ZV245" s="107"/>
      <c r="ZW245" s="107"/>
      <c r="ZX245" s="107"/>
      <c r="ZY245" s="107"/>
      <c r="ZZ245" s="107"/>
      <c r="AAA245" s="107"/>
      <c r="AAB245" s="107"/>
      <c r="AAC245" s="107"/>
      <c r="AAD245" s="107"/>
      <c r="AAE245" s="107"/>
      <c r="AAF245" s="107"/>
      <c r="AAG245" s="107"/>
      <c r="AAH245" s="107"/>
      <c r="AAI245" s="107"/>
      <c r="AAJ245" s="107"/>
      <c r="AAK245" s="107"/>
      <c r="AAL245" s="107"/>
      <c r="AAM245" s="107"/>
      <c r="AAN245" s="107"/>
      <c r="AAO245" s="107"/>
      <c r="AAP245" s="107"/>
      <c r="AAQ245" s="107"/>
      <c r="AAR245" s="107"/>
      <c r="AAS245" s="107"/>
      <c r="AAT245" s="107"/>
      <c r="AAU245" s="107"/>
      <c r="AAV245" s="107"/>
      <c r="AAW245" s="107"/>
      <c r="AAX245" s="107"/>
      <c r="AAY245" s="107"/>
      <c r="AAZ245" s="107"/>
      <c r="ABA245" s="107"/>
      <c r="ABB245" s="107"/>
      <c r="ABC245" s="107"/>
      <c r="ABD245" s="107"/>
      <c r="ABE245" s="107"/>
      <c r="ABF245" s="107"/>
      <c r="ABG245" s="107"/>
      <c r="ABH245" s="107"/>
      <c r="ABI245" s="107"/>
      <c r="ABJ245" s="107"/>
      <c r="ABK245" s="107"/>
      <c r="ABL245" s="107"/>
      <c r="ABM245" s="107"/>
      <c r="ABN245" s="107"/>
      <c r="ABO245" s="107"/>
      <c r="ABP245" s="107"/>
      <c r="ABQ245" s="107"/>
      <c r="ABR245" s="107"/>
      <c r="ABS245" s="107"/>
      <c r="ABT245" s="107"/>
      <c r="ABU245" s="107"/>
      <c r="ABV245" s="107"/>
      <c r="ABW245" s="107"/>
      <c r="ABX245" s="107"/>
      <c r="ABY245" s="107"/>
      <c r="ABZ245" s="107"/>
      <c r="ACA245" s="107"/>
      <c r="ACB245" s="107"/>
      <c r="ACC245" s="107"/>
      <c r="ACD245" s="107"/>
      <c r="ACE245" s="107"/>
      <c r="ACF245" s="107"/>
      <c r="ACG245" s="107"/>
      <c r="ACH245" s="107"/>
      <c r="ACI245" s="107"/>
      <c r="ACJ245" s="107"/>
      <c r="ACK245" s="107"/>
      <c r="ACL245" s="107"/>
      <c r="ACM245" s="107"/>
      <c r="ACN245" s="107"/>
      <c r="ACO245" s="107"/>
      <c r="ACP245" s="107"/>
      <c r="ACQ245" s="107"/>
      <c r="ACR245" s="107"/>
      <c r="ACS245" s="107"/>
      <c r="ACT245" s="107"/>
      <c r="ACU245" s="107"/>
      <c r="ACV245" s="107"/>
      <c r="ACW245" s="107"/>
      <c r="ACX245" s="107"/>
      <c r="ACY245" s="107"/>
      <c r="ACZ245" s="107"/>
      <c r="ADA245" s="107"/>
      <c r="ADB245" s="107"/>
      <c r="ADC245" s="107"/>
      <c r="ADD245" s="107"/>
      <c r="ADE245" s="107"/>
      <c r="ADF245" s="107"/>
      <c r="ADG245" s="107"/>
      <c r="ADH245" s="107"/>
      <c r="ADI245" s="107"/>
      <c r="ADJ245" s="107"/>
      <c r="ADK245" s="107"/>
      <c r="ADL245" s="107"/>
      <c r="ADM245" s="107"/>
      <c r="ADN245" s="107"/>
      <c r="ADO245" s="107"/>
      <c r="ADP245" s="107"/>
      <c r="ADQ245" s="107"/>
      <c r="ADR245" s="107"/>
      <c r="ADS245" s="107"/>
      <c r="ADT245" s="107"/>
      <c r="ADU245" s="107"/>
      <c r="ADV245" s="107"/>
      <c r="ADW245" s="107"/>
      <c r="ADX245" s="107"/>
      <c r="ADY245" s="107"/>
      <c r="ADZ245" s="107"/>
      <c r="AEA245" s="107"/>
      <c r="AEB245" s="107"/>
      <c r="AEC245" s="107"/>
      <c r="AED245" s="107"/>
      <c r="AEE245" s="107"/>
      <c r="AEF245" s="107"/>
      <c r="AEG245" s="107"/>
      <c r="AEH245" s="107"/>
      <c r="AEI245" s="107"/>
      <c r="AEJ245" s="107"/>
      <c r="AEK245" s="107"/>
      <c r="AEL245" s="107"/>
      <c r="AEM245" s="107"/>
      <c r="AEN245" s="107"/>
      <c r="AEO245" s="107"/>
      <c r="AEP245" s="107"/>
      <c r="AEQ245" s="107"/>
      <c r="AER245" s="107"/>
      <c r="AES245" s="107"/>
      <c r="AET245" s="107"/>
      <c r="AEU245" s="107"/>
      <c r="AEV245" s="107"/>
      <c r="AEW245" s="107"/>
      <c r="AEX245" s="107"/>
      <c r="AEY245" s="107"/>
      <c r="AEZ245" s="107"/>
      <c r="AFA245" s="107"/>
      <c r="AFB245" s="107"/>
      <c r="AFC245" s="107"/>
      <c r="AFD245" s="107"/>
      <c r="AFE245" s="107"/>
      <c r="AFF245" s="107"/>
      <c r="AFG245" s="107"/>
      <c r="AFH245" s="107"/>
      <c r="AFI245" s="107"/>
      <c r="AFJ245" s="107"/>
      <c r="AFK245" s="107"/>
      <c r="AFL245" s="107"/>
      <c r="AFM245" s="107"/>
      <c r="AFN245" s="107"/>
      <c r="AFO245" s="107"/>
      <c r="AFP245" s="107"/>
      <c r="AFQ245" s="107"/>
      <c r="AFR245" s="107"/>
      <c r="AFS245" s="107"/>
      <c r="AFT245" s="107"/>
      <c r="AFU245" s="107"/>
      <c r="AFV245" s="107"/>
      <c r="AFW245" s="107"/>
      <c r="AFX245" s="107"/>
      <c r="AFY245" s="107"/>
      <c r="AFZ245" s="107"/>
      <c r="AGA245" s="107"/>
      <c r="AGB245" s="107"/>
      <c r="AGC245" s="107"/>
      <c r="AGD245" s="107"/>
      <c r="AGE245" s="107"/>
      <c r="AGF245" s="107"/>
      <c r="AGG245" s="107"/>
      <c r="AGH245" s="107"/>
      <c r="AGI245" s="107"/>
      <c r="AGJ245" s="107"/>
      <c r="AGK245" s="107"/>
      <c r="AGL245" s="107"/>
      <c r="AGM245" s="107"/>
      <c r="AGN245" s="107"/>
      <c r="AGO245" s="107"/>
      <c r="AGP245" s="107"/>
      <c r="AGQ245" s="107"/>
      <c r="AGR245" s="107"/>
      <c r="AGS245" s="107"/>
      <c r="AGT245" s="107"/>
      <c r="AGU245" s="107"/>
      <c r="AGV245" s="107"/>
      <c r="AGW245" s="107"/>
      <c r="AGX245" s="107"/>
      <c r="AGY245" s="107"/>
      <c r="AGZ245" s="107"/>
      <c r="AHA245" s="107"/>
      <c r="AHB245" s="107"/>
      <c r="AHC245" s="107"/>
      <c r="AHD245" s="107"/>
      <c r="AHE245" s="107"/>
      <c r="AHF245" s="107"/>
      <c r="AHG245" s="107"/>
      <c r="AHH245" s="107"/>
      <c r="AHI245" s="107"/>
      <c r="AHJ245" s="107"/>
      <c r="AHK245" s="107"/>
      <c r="AHL245" s="107"/>
      <c r="AHM245" s="107"/>
      <c r="AHN245" s="107"/>
      <c r="AHO245" s="107"/>
      <c r="AHP245" s="107"/>
      <c r="AHQ245" s="107"/>
      <c r="AHR245" s="107"/>
      <c r="AHS245" s="107"/>
      <c r="AHT245" s="107"/>
      <c r="AHU245" s="107"/>
      <c r="AHV245" s="107"/>
      <c r="AHW245" s="107"/>
      <c r="AHX245" s="107"/>
      <c r="AHY245" s="107"/>
      <c r="AHZ245" s="107"/>
      <c r="AIA245" s="107"/>
      <c r="AIB245" s="107"/>
      <c r="AIC245" s="107"/>
      <c r="AID245" s="107"/>
      <c r="AIE245" s="107"/>
      <c r="AIF245" s="107"/>
      <c r="AIG245" s="107"/>
      <c r="AIH245" s="107"/>
      <c r="AII245" s="107"/>
      <c r="AIJ245" s="107"/>
      <c r="AIK245" s="107"/>
      <c r="AIL245" s="107"/>
      <c r="AIM245" s="107"/>
      <c r="AIN245" s="107"/>
    </row>
    <row r="246" spans="1:924" ht="18.75" customHeight="1" x14ac:dyDescent="0.3">
      <c r="A246" s="145">
        <v>270</v>
      </c>
      <c r="B246" s="100">
        <v>359470085494575</v>
      </c>
      <c r="C246" s="101" t="s">
        <v>291</v>
      </c>
      <c r="D246" s="101" t="s">
        <v>246</v>
      </c>
      <c r="E246" s="101" t="s">
        <v>10</v>
      </c>
      <c r="F246" s="101" t="s">
        <v>15</v>
      </c>
      <c r="G246" s="101">
        <f t="shared" si="15"/>
        <v>0</v>
      </c>
      <c r="H246" s="128">
        <f>SUM(G246:G255)/COUNT(G246:G255)</f>
        <v>0.6</v>
      </c>
      <c r="I246" s="101" t="s">
        <v>15</v>
      </c>
      <c r="J246" s="101">
        <f t="shared" ref="J246:J255" si="20">IF(I246=F246,1,0)</f>
        <v>1</v>
      </c>
      <c r="K246" s="128">
        <f>SUM(J246:J255)/COUNT(J246:J255)</f>
        <v>0.2</v>
      </c>
      <c r="L246" s="102" t="s">
        <v>15</v>
      </c>
      <c r="M246" s="101" t="s">
        <v>15</v>
      </c>
      <c r="N246" s="101">
        <f t="shared" si="14"/>
        <v>1</v>
      </c>
      <c r="O246" s="128">
        <f>SUM(N246:N255)/COUNT(N246:N255)</f>
        <v>0.9</v>
      </c>
      <c r="P246" s="101" t="s">
        <v>321</v>
      </c>
      <c r="Q246" s="101"/>
      <c r="R246" s="101"/>
      <c r="S246" s="105"/>
      <c r="T246" s="105"/>
      <c r="U246" s="105"/>
      <c r="V246" s="105"/>
      <c r="W246" s="105"/>
    </row>
    <row r="247" spans="1:924" ht="18.75" customHeight="1" x14ac:dyDescent="0.3">
      <c r="A247" s="145"/>
      <c r="B247" s="100">
        <v>359474081574927</v>
      </c>
      <c r="C247" s="101" t="s">
        <v>291</v>
      </c>
      <c r="D247" s="101" t="s">
        <v>246</v>
      </c>
      <c r="E247" s="101" t="s">
        <v>10</v>
      </c>
      <c r="F247" s="101" t="s">
        <v>15</v>
      </c>
      <c r="G247" s="101">
        <f t="shared" si="15"/>
        <v>0</v>
      </c>
      <c r="H247" s="128"/>
      <c r="I247" s="101" t="s">
        <v>15</v>
      </c>
      <c r="J247" s="101">
        <f t="shared" si="20"/>
        <v>1</v>
      </c>
      <c r="K247" s="128"/>
      <c r="L247" s="102" t="s">
        <v>15</v>
      </c>
      <c r="M247" s="101" t="s">
        <v>15</v>
      </c>
      <c r="N247" s="101">
        <f t="shared" si="14"/>
        <v>1</v>
      </c>
      <c r="O247" s="128"/>
      <c r="P247" s="101" t="s">
        <v>322</v>
      </c>
      <c r="Q247" s="101"/>
      <c r="R247" s="101"/>
      <c r="S247" s="105"/>
      <c r="T247" s="105"/>
      <c r="U247" s="105"/>
      <c r="V247" s="105"/>
      <c r="W247" s="105"/>
    </row>
    <row r="248" spans="1:924" ht="18.75" customHeight="1" x14ac:dyDescent="0.3">
      <c r="A248" s="145"/>
      <c r="B248" s="100">
        <v>359469085479545</v>
      </c>
      <c r="C248" s="101" t="s">
        <v>291</v>
      </c>
      <c r="D248" s="101" t="s">
        <v>246</v>
      </c>
      <c r="E248" s="101" t="s">
        <v>10</v>
      </c>
      <c r="F248" s="101" t="s">
        <v>15</v>
      </c>
      <c r="G248" s="101">
        <f t="shared" si="15"/>
        <v>0</v>
      </c>
      <c r="H248" s="128"/>
      <c r="I248" s="101" t="s">
        <v>10</v>
      </c>
      <c r="J248" s="101">
        <f t="shared" si="20"/>
        <v>0</v>
      </c>
      <c r="K248" s="128"/>
      <c r="L248" s="102" t="s">
        <v>15</v>
      </c>
      <c r="M248" s="101" t="s">
        <v>10</v>
      </c>
      <c r="N248" s="101">
        <f t="shared" si="14"/>
        <v>0</v>
      </c>
      <c r="O248" s="128"/>
      <c r="P248" s="101" t="s">
        <v>323</v>
      </c>
      <c r="Q248" s="101"/>
      <c r="R248" s="101"/>
      <c r="S248" s="105"/>
      <c r="T248" s="105"/>
      <c r="U248" s="105"/>
      <c r="V248" s="105"/>
      <c r="W248" s="105"/>
    </row>
    <row r="249" spans="1:924" ht="18.75" customHeight="1" x14ac:dyDescent="0.3">
      <c r="A249" s="145"/>
      <c r="B249" s="100">
        <v>359469084966930</v>
      </c>
      <c r="C249" s="101" t="s">
        <v>291</v>
      </c>
      <c r="D249" s="101" t="s">
        <v>246</v>
      </c>
      <c r="E249" s="101" t="s">
        <v>10</v>
      </c>
      <c r="F249" s="101" t="s">
        <v>10</v>
      </c>
      <c r="G249" s="101">
        <f t="shared" si="15"/>
        <v>1</v>
      </c>
      <c r="H249" s="128"/>
      <c r="I249" s="101" t="s">
        <v>12</v>
      </c>
      <c r="J249" s="101">
        <f t="shared" si="20"/>
        <v>0</v>
      </c>
      <c r="K249" s="128"/>
      <c r="L249" s="102" t="s">
        <v>10</v>
      </c>
      <c r="M249" s="101" t="s">
        <v>10</v>
      </c>
      <c r="N249" s="101">
        <f t="shared" si="14"/>
        <v>1</v>
      </c>
      <c r="O249" s="128"/>
      <c r="P249" s="101" t="s">
        <v>324</v>
      </c>
      <c r="Q249" s="101"/>
      <c r="R249" s="101"/>
      <c r="S249" s="105"/>
      <c r="T249" s="105"/>
      <c r="U249" s="105"/>
      <c r="V249" s="105"/>
      <c r="W249" s="105"/>
    </row>
    <row r="250" spans="1:924" ht="18.75" customHeight="1" x14ac:dyDescent="0.3">
      <c r="A250" s="145"/>
      <c r="B250" s="100">
        <v>356695087658065</v>
      </c>
      <c r="C250" s="101" t="s">
        <v>291</v>
      </c>
      <c r="D250" s="101" t="s">
        <v>246</v>
      </c>
      <c r="E250" s="101" t="s">
        <v>10</v>
      </c>
      <c r="F250" s="101" t="s">
        <v>10</v>
      </c>
      <c r="G250" s="101">
        <f t="shared" si="15"/>
        <v>1</v>
      </c>
      <c r="H250" s="128"/>
      <c r="I250" s="101" t="s">
        <v>12</v>
      </c>
      <c r="J250" s="101">
        <f t="shared" si="20"/>
        <v>0</v>
      </c>
      <c r="K250" s="128"/>
      <c r="L250" s="103" t="s">
        <v>12</v>
      </c>
      <c r="M250" s="101" t="s">
        <v>12</v>
      </c>
      <c r="N250" s="101">
        <f t="shared" si="14"/>
        <v>1</v>
      </c>
      <c r="O250" s="128"/>
      <c r="P250" s="101" t="s">
        <v>325</v>
      </c>
      <c r="Q250" s="101"/>
      <c r="R250" s="101"/>
      <c r="S250" s="105"/>
      <c r="T250" s="105"/>
      <c r="U250" s="105"/>
      <c r="V250" s="105"/>
      <c r="W250" s="105"/>
    </row>
    <row r="251" spans="1:924" ht="18.75" customHeight="1" x14ac:dyDescent="0.3">
      <c r="A251" s="145"/>
      <c r="B251" s="100">
        <v>356694087049656</v>
      </c>
      <c r="C251" s="101" t="s">
        <v>291</v>
      </c>
      <c r="D251" s="101" t="s">
        <v>246</v>
      </c>
      <c r="E251" s="101" t="s">
        <v>10</v>
      </c>
      <c r="F251" s="101" t="s">
        <v>10</v>
      </c>
      <c r="G251" s="101">
        <f t="shared" si="15"/>
        <v>1</v>
      </c>
      <c r="H251" s="128"/>
      <c r="I251" s="101" t="s">
        <v>12</v>
      </c>
      <c r="J251" s="101">
        <f t="shared" si="20"/>
        <v>0</v>
      </c>
      <c r="K251" s="128"/>
      <c r="L251" s="103" t="s">
        <v>12</v>
      </c>
      <c r="M251" s="101" t="s">
        <v>12</v>
      </c>
      <c r="N251" s="101">
        <f t="shared" si="14"/>
        <v>1</v>
      </c>
      <c r="O251" s="128"/>
      <c r="P251" s="101" t="s">
        <v>258</v>
      </c>
      <c r="Q251" s="101"/>
      <c r="R251" s="101"/>
      <c r="S251" s="105"/>
      <c r="T251" s="105"/>
      <c r="U251" s="105"/>
      <c r="V251" s="105"/>
      <c r="W251" s="105"/>
    </row>
    <row r="252" spans="1:924" ht="18.75" customHeight="1" x14ac:dyDescent="0.3">
      <c r="A252" s="145"/>
      <c r="B252" s="100">
        <v>356697089166691</v>
      </c>
      <c r="C252" s="101" t="s">
        <v>291</v>
      </c>
      <c r="D252" s="101" t="s">
        <v>246</v>
      </c>
      <c r="E252" s="101" t="s">
        <v>10</v>
      </c>
      <c r="F252" s="101" t="s">
        <v>10</v>
      </c>
      <c r="G252" s="101">
        <f t="shared" si="15"/>
        <v>1</v>
      </c>
      <c r="H252" s="128"/>
      <c r="I252" s="101" t="s">
        <v>12</v>
      </c>
      <c r="J252" s="101">
        <f t="shared" si="20"/>
        <v>0</v>
      </c>
      <c r="K252" s="128"/>
      <c r="L252" s="102" t="s">
        <v>10</v>
      </c>
      <c r="M252" s="101" t="s">
        <v>10</v>
      </c>
      <c r="N252" s="101">
        <f t="shared" si="14"/>
        <v>1</v>
      </c>
      <c r="O252" s="128"/>
      <c r="P252" s="101" t="s">
        <v>326</v>
      </c>
      <c r="Q252" s="101"/>
      <c r="R252" s="101"/>
      <c r="S252" s="105"/>
      <c r="T252" s="105"/>
      <c r="U252" s="105"/>
      <c r="V252" s="105"/>
      <c r="W252" s="105"/>
    </row>
    <row r="253" spans="1:924" ht="18.75" customHeight="1" x14ac:dyDescent="0.3">
      <c r="A253" s="145"/>
      <c r="B253" s="100">
        <v>359475085206630</v>
      </c>
      <c r="C253" s="101" t="s">
        <v>291</v>
      </c>
      <c r="D253" s="101" t="s">
        <v>246</v>
      </c>
      <c r="E253" s="101" t="s">
        <v>10</v>
      </c>
      <c r="F253" s="101" t="s">
        <v>10</v>
      </c>
      <c r="G253" s="101">
        <f t="shared" si="15"/>
        <v>1</v>
      </c>
      <c r="H253" s="128"/>
      <c r="I253" s="101" t="s">
        <v>12</v>
      </c>
      <c r="J253" s="101">
        <f t="shared" si="20"/>
        <v>0</v>
      </c>
      <c r="K253" s="128"/>
      <c r="L253" s="102" t="s">
        <v>10</v>
      </c>
      <c r="M253" s="101" t="s">
        <v>10</v>
      </c>
      <c r="N253" s="101">
        <f t="shared" si="14"/>
        <v>1</v>
      </c>
      <c r="O253" s="128"/>
      <c r="P253" s="101" t="s">
        <v>327</v>
      </c>
      <c r="Q253" s="101"/>
      <c r="R253" s="101"/>
      <c r="S253" s="105"/>
      <c r="T253" s="105"/>
      <c r="U253" s="105"/>
      <c r="V253" s="105"/>
      <c r="W253" s="105"/>
    </row>
    <row r="254" spans="1:924" ht="18.75" customHeight="1" x14ac:dyDescent="0.3">
      <c r="A254" s="145"/>
      <c r="B254" s="100">
        <v>359469085415960</v>
      </c>
      <c r="C254" s="101" t="s">
        <v>291</v>
      </c>
      <c r="D254" s="101" t="s">
        <v>246</v>
      </c>
      <c r="E254" s="101" t="s">
        <v>10</v>
      </c>
      <c r="F254" s="101" t="s">
        <v>15</v>
      </c>
      <c r="G254" s="101">
        <f t="shared" si="15"/>
        <v>0</v>
      </c>
      <c r="H254" s="128"/>
      <c r="I254" s="101" t="s">
        <v>12</v>
      </c>
      <c r="J254" s="101">
        <f t="shared" si="20"/>
        <v>0</v>
      </c>
      <c r="K254" s="128"/>
      <c r="L254" s="102" t="s">
        <v>15</v>
      </c>
      <c r="M254" s="101" t="s">
        <v>15</v>
      </c>
      <c r="N254" s="101">
        <f t="shared" si="14"/>
        <v>1</v>
      </c>
      <c r="O254" s="128"/>
      <c r="P254" s="101" t="s">
        <v>328</v>
      </c>
      <c r="Q254" s="101"/>
      <c r="R254" s="101"/>
      <c r="S254" s="105"/>
      <c r="T254" s="105"/>
      <c r="U254" s="105"/>
      <c r="V254" s="105"/>
      <c r="W254" s="105"/>
    </row>
    <row r="255" spans="1:924" ht="18.75" customHeight="1" x14ac:dyDescent="0.3">
      <c r="A255" s="145"/>
      <c r="B255" s="100">
        <v>356693086483817</v>
      </c>
      <c r="C255" s="101" t="s">
        <v>291</v>
      </c>
      <c r="D255" s="101" t="s">
        <v>246</v>
      </c>
      <c r="E255" s="101" t="s">
        <v>10</v>
      </c>
      <c r="F255" s="101" t="s">
        <v>10</v>
      </c>
      <c r="G255" s="101">
        <f t="shared" si="15"/>
        <v>1</v>
      </c>
      <c r="H255" s="128"/>
      <c r="I255" s="101" t="s">
        <v>12</v>
      </c>
      <c r="J255" s="101">
        <f t="shared" si="20"/>
        <v>0</v>
      </c>
      <c r="K255" s="128"/>
      <c r="L255" s="102" t="s">
        <v>10</v>
      </c>
      <c r="M255" s="101" t="s">
        <v>10</v>
      </c>
      <c r="N255" s="101">
        <f t="shared" si="14"/>
        <v>1</v>
      </c>
      <c r="O255" s="128"/>
      <c r="P255" s="101"/>
      <c r="Q255" s="101"/>
      <c r="R255" s="101"/>
      <c r="S255" s="105"/>
      <c r="T255" s="105"/>
      <c r="U255" s="105"/>
      <c r="V255" s="105"/>
      <c r="W255" s="105"/>
    </row>
    <row r="256" spans="1:924" s="86" customFormat="1" ht="18.75" customHeight="1" x14ac:dyDescent="0.3">
      <c r="A256" s="101">
        <v>117</v>
      </c>
      <c r="B256" s="100">
        <v>359468085544274</v>
      </c>
      <c r="C256" s="101" t="s">
        <v>291</v>
      </c>
      <c r="D256" s="101" t="s">
        <v>246</v>
      </c>
      <c r="E256" s="101" t="s">
        <v>10</v>
      </c>
      <c r="F256" s="102" t="s">
        <v>15</v>
      </c>
      <c r="G256" s="101">
        <f t="shared" si="15"/>
        <v>0</v>
      </c>
      <c r="H256" s="102">
        <f>SUM(G256:G256)/COUNT(G256:G256)</f>
        <v>0</v>
      </c>
      <c r="I256" s="101" t="s">
        <v>15</v>
      </c>
      <c r="J256" s="101">
        <f>IF(F256=I256,1,0)</f>
        <v>1</v>
      </c>
      <c r="K256" s="102">
        <f>SUM(J256:J256)/COUNT(J256:J256)</f>
        <v>1</v>
      </c>
      <c r="L256" s="102" t="s">
        <v>15</v>
      </c>
      <c r="M256" s="101" t="s">
        <v>36</v>
      </c>
      <c r="N256" s="101">
        <f t="shared" si="14"/>
        <v>0</v>
      </c>
      <c r="O256" s="102">
        <f>SUM(N256:N256)/COUNT(N256:N256)</f>
        <v>0</v>
      </c>
      <c r="P256" s="101"/>
      <c r="Q256" s="101"/>
      <c r="R256" s="101" t="s">
        <v>503</v>
      </c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  <c r="DH256" s="107"/>
      <c r="DI256" s="107"/>
      <c r="DJ256" s="107"/>
      <c r="DK256" s="107"/>
      <c r="DL256" s="107"/>
      <c r="DM256" s="107"/>
      <c r="DN256" s="107"/>
      <c r="DO256" s="107"/>
      <c r="DP256" s="107"/>
      <c r="DQ256" s="107"/>
      <c r="DR256" s="107"/>
      <c r="DS256" s="107"/>
      <c r="DT256" s="107"/>
      <c r="DU256" s="107"/>
      <c r="DV256" s="107"/>
      <c r="DW256" s="107"/>
      <c r="DX256" s="107"/>
      <c r="DY256" s="107"/>
      <c r="DZ256" s="107"/>
      <c r="EA256" s="107"/>
      <c r="EB256" s="107"/>
      <c r="EC256" s="107"/>
      <c r="ED256" s="107"/>
      <c r="EE256" s="107"/>
      <c r="EF256" s="107"/>
      <c r="EG256" s="107"/>
      <c r="EH256" s="107"/>
      <c r="EI256" s="107"/>
      <c r="EJ256" s="107"/>
      <c r="EK256" s="107"/>
      <c r="EL256" s="107"/>
      <c r="EM256" s="107"/>
      <c r="EN256" s="107"/>
      <c r="EO256" s="107"/>
      <c r="EP256" s="107"/>
      <c r="EQ256" s="107"/>
      <c r="ER256" s="107"/>
      <c r="ES256" s="107"/>
      <c r="ET256" s="107"/>
      <c r="EU256" s="107"/>
      <c r="EV256" s="107"/>
      <c r="EW256" s="107"/>
      <c r="EX256" s="107"/>
      <c r="EY256" s="107"/>
      <c r="EZ256" s="107"/>
      <c r="FA256" s="107"/>
      <c r="FB256" s="107"/>
      <c r="FC256" s="107"/>
      <c r="FD256" s="107"/>
      <c r="FE256" s="107"/>
      <c r="FF256" s="107"/>
      <c r="FG256" s="107"/>
      <c r="FH256" s="107"/>
      <c r="FI256" s="107"/>
      <c r="FJ256" s="107"/>
      <c r="FK256" s="107"/>
      <c r="FL256" s="107"/>
      <c r="FM256" s="107"/>
      <c r="FN256" s="107"/>
      <c r="FO256" s="107"/>
      <c r="FP256" s="107"/>
      <c r="FQ256" s="107"/>
      <c r="FR256" s="107"/>
      <c r="FS256" s="107"/>
      <c r="FT256" s="107"/>
      <c r="FU256" s="107"/>
      <c r="FV256" s="107"/>
      <c r="FW256" s="107"/>
      <c r="FX256" s="107"/>
      <c r="FY256" s="107"/>
      <c r="FZ256" s="107"/>
      <c r="GA256" s="107"/>
      <c r="GB256" s="107"/>
      <c r="GC256" s="107"/>
      <c r="GD256" s="107"/>
      <c r="GE256" s="107"/>
      <c r="GF256" s="107"/>
      <c r="GG256" s="107"/>
      <c r="GH256" s="107"/>
      <c r="GI256" s="107"/>
      <c r="GJ256" s="107"/>
      <c r="GK256" s="107"/>
      <c r="GL256" s="107"/>
      <c r="GM256" s="107"/>
      <c r="GN256" s="107"/>
      <c r="GO256" s="107"/>
      <c r="GP256" s="107"/>
      <c r="GQ256" s="107"/>
      <c r="GR256" s="107"/>
      <c r="GS256" s="107"/>
      <c r="GT256" s="107"/>
      <c r="GU256" s="107"/>
      <c r="GV256" s="107"/>
      <c r="GW256" s="107"/>
      <c r="GX256" s="107"/>
      <c r="GY256" s="107"/>
      <c r="GZ256" s="107"/>
      <c r="HA256" s="107"/>
      <c r="HB256" s="107"/>
      <c r="HC256" s="107"/>
      <c r="HD256" s="107"/>
      <c r="HE256" s="107"/>
      <c r="HF256" s="107"/>
      <c r="HG256" s="107"/>
      <c r="HH256" s="107"/>
      <c r="HI256" s="107"/>
      <c r="HJ256" s="107"/>
      <c r="HK256" s="107"/>
      <c r="HL256" s="107"/>
      <c r="HM256" s="107"/>
      <c r="HN256" s="107"/>
      <c r="HO256" s="107"/>
      <c r="HP256" s="107"/>
      <c r="HQ256" s="107"/>
      <c r="HR256" s="107"/>
      <c r="HS256" s="107"/>
      <c r="HT256" s="107"/>
      <c r="HU256" s="107"/>
      <c r="HV256" s="107"/>
      <c r="HW256" s="107"/>
      <c r="HX256" s="107"/>
      <c r="HY256" s="107"/>
      <c r="HZ256" s="107"/>
      <c r="IA256" s="107"/>
      <c r="IB256" s="107"/>
      <c r="IC256" s="107"/>
      <c r="ID256" s="107"/>
      <c r="IE256" s="107"/>
      <c r="IF256" s="107"/>
      <c r="IG256" s="107"/>
      <c r="IH256" s="107"/>
      <c r="II256" s="107"/>
      <c r="IJ256" s="107"/>
      <c r="IK256" s="107"/>
      <c r="IL256" s="107"/>
      <c r="IM256" s="107"/>
      <c r="IN256" s="107"/>
      <c r="IO256" s="107"/>
      <c r="IP256" s="107"/>
      <c r="IQ256" s="107"/>
      <c r="IR256" s="107"/>
      <c r="IS256" s="107"/>
      <c r="IT256" s="107"/>
      <c r="IU256" s="107"/>
      <c r="IV256" s="107"/>
      <c r="IW256" s="107"/>
      <c r="IX256" s="107"/>
      <c r="IY256" s="107"/>
      <c r="IZ256" s="107"/>
      <c r="JA256" s="107"/>
      <c r="JB256" s="107"/>
      <c r="JC256" s="107"/>
      <c r="JD256" s="107"/>
      <c r="JE256" s="107"/>
      <c r="JF256" s="107"/>
      <c r="JG256" s="107"/>
      <c r="JH256" s="107"/>
      <c r="JI256" s="107"/>
      <c r="JJ256" s="107"/>
      <c r="JK256" s="107"/>
      <c r="JL256" s="107"/>
      <c r="JM256" s="107"/>
      <c r="JN256" s="107"/>
      <c r="JO256" s="107"/>
      <c r="JP256" s="107"/>
      <c r="JQ256" s="107"/>
      <c r="JR256" s="107"/>
      <c r="JS256" s="107"/>
      <c r="JT256" s="107"/>
      <c r="JU256" s="107"/>
      <c r="JV256" s="107"/>
      <c r="JW256" s="107"/>
      <c r="JX256" s="107"/>
      <c r="JY256" s="107"/>
      <c r="JZ256" s="107"/>
      <c r="KA256" s="107"/>
      <c r="KB256" s="107"/>
      <c r="KC256" s="107"/>
      <c r="KD256" s="107"/>
      <c r="KE256" s="107"/>
      <c r="KF256" s="107"/>
      <c r="KG256" s="107"/>
      <c r="KH256" s="107"/>
      <c r="KI256" s="107"/>
      <c r="KJ256" s="107"/>
      <c r="KK256" s="107"/>
      <c r="KL256" s="107"/>
      <c r="KM256" s="107"/>
      <c r="KN256" s="107"/>
      <c r="KO256" s="107"/>
      <c r="KP256" s="107"/>
      <c r="KQ256" s="107"/>
      <c r="KR256" s="107"/>
      <c r="KS256" s="107"/>
      <c r="KT256" s="107"/>
      <c r="KU256" s="107"/>
      <c r="KV256" s="107"/>
      <c r="KW256" s="107"/>
      <c r="KX256" s="107"/>
      <c r="KY256" s="107"/>
      <c r="KZ256" s="107"/>
      <c r="LA256" s="107"/>
      <c r="LB256" s="107"/>
      <c r="LC256" s="107"/>
      <c r="LD256" s="107"/>
      <c r="LE256" s="107"/>
      <c r="LF256" s="107"/>
      <c r="LG256" s="107"/>
      <c r="LH256" s="107"/>
      <c r="LI256" s="107"/>
      <c r="LJ256" s="107"/>
      <c r="LK256" s="107"/>
      <c r="LL256" s="107"/>
      <c r="LM256" s="107"/>
      <c r="LN256" s="107"/>
      <c r="LO256" s="107"/>
      <c r="LP256" s="107"/>
      <c r="LQ256" s="107"/>
      <c r="LR256" s="107"/>
      <c r="LS256" s="107"/>
      <c r="LT256" s="107"/>
      <c r="LU256" s="107"/>
      <c r="LV256" s="107"/>
      <c r="LW256" s="107"/>
      <c r="LX256" s="107"/>
      <c r="LY256" s="107"/>
      <c r="LZ256" s="107"/>
      <c r="MA256" s="107"/>
      <c r="MB256" s="107"/>
      <c r="MC256" s="107"/>
      <c r="MD256" s="107"/>
      <c r="ME256" s="107"/>
      <c r="MF256" s="107"/>
      <c r="MG256" s="107"/>
      <c r="MH256" s="107"/>
      <c r="MI256" s="107"/>
      <c r="MJ256" s="107"/>
      <c r="MK256" s="107"/>
      <c r="ML256" s="107"/>
      <c r="MM256" s="107"/>
      <c r="MN256" s="107"/>
      <c r="MO256" s="107"/>
      <c r="MP256" s="107"/>
      <c r="MQ256" s="107"/>
      <c r="MR256" s="107"/>
      <c r="MS256" s="107"/>
      <c r="MT256" s="107"/>
      <c r="MU256" s="107"/>
      <c r="MV256" s="107"/>
      <c r="MW256" s="107"/>
      <c r="MX256" s="107"/>
      <c r="MY256" s="107"/>
      <c r="MZ256" s="107"/>
      <c r="NA256" s="107"/>
      <c r="NB256" s="107"/>
      <c r="NC256" s="107"/>
      <c r="ND256" s="107"/>
      <c r="NE256" s="107"/>
      <c r="NF256" s="107"/>
      <c r="NG256" s="107"/>
      <c r="NH256" s="107"/>
      <c r="NI256" s="107"/>
      <c r="NJ256" s="107"/>
      <c r="NK256" s="107"/>
      <c r="NL256" s="107"/>
      <c r="NM256" s="107"/>
      <c r="NN256" s="107"/>
      <c r="NO256" s="107"/>
      <c r="NP256" s="107"/>
      <c r="NQ256" s="107"/>
      <c r="NR256" s="107"/>
      <c r="NS256" s="107"/>
      <c r="NT256" s="107"/>
      <c r="NU256" s="107"/>
      <c r="NV256" s="107"/>
      <c r="NW256" s="107"/>
      <c r="NX256" s="107"/>
      <c r="NY256" s="107"/>
      <c r="NZ256" s="107"/>
      <c r="OA256" s="107"/>
      <c r="OB256" s="107"/>
      <c r="OC256" s="107"/>
      <c r="OD256" s="107"/>
      <c r="OE256" s="107"/>
      <c r="OF256" s="107"/>
      <c r="OG256" s="107"/>
      <c r="OH256" s="107"/>
      <c r="OI256" s="107"/>
      <c r="OJ256" s="107"/>
      <c r="OK256" s="107"/>
      <c r="OL256" s="107"/>
      <c r="OM256" s="107"/>
      <c r="ON256" s="107"/>
      <c r="OO256" s="107"/>
      <c r="OP256" s="107"/>
      <c r="OQ256" s="107"/>
      <c r="OR256" s="107"/>
      <c r="OS256" s="107"/>
      <c r="OT256" s="107"/>
      <c r="OU256" s="107"/>
      <c r="OV256" s="107"/>
      <c r="OW256" s="107"/>
      <c r="OX256" s="107"/>
      <c r="OY256" s="107"/>
      <c r="OZ256" s="107"/>
      <c r="PA256" s="107"/>
      <c r="PB256" s="107"/>
      <c r="PC256" s="107"/>
      <c r="PD256" s="107"/>
      <c r="PE256" s="107"/>
      <c r="PF256" s="107"/>
      <c r="PG256" s="107"/>
      <c r="PH256" s="107"/>
      <c r="PI256" s="107"/>
      <c r="PJ256" s="107"/>
      <c r="PK256" s="107"/>
      <c r="PL256" s="107"/>
      <c r="PM256" s="107"/>
      <c r="PN256" s="107"/>
      <c r="PO256" s="107"/>
      <c r="PP256" s="107"/>
      <c r="PQ256" s="107"/>
      <c r="PR256" s="107"/>
      <c r="PS256" s="107"/>
      <c r="PT256" s="107"/>
      <c r="PU256" s="107"/>
      <c r="PV256" s="107"/>
      <c r="PW256" s="107"/>
      <c r="PX256" s="107"/>
      <c r="PY256" s="107"/>
      <c r="PZ256" s="107"/>
      <c r="QA256" s="107"/>
      <c r="QB256" s="107"/>
      <c r="QC256" s="107"/>
      <c r="QD256" s="107"/>
      <c r="QE256" s="107"/>
      <c r="QF256" s="107"/>
      <c r="QG256" s="107"/>
      <c r="QH256" s="107"/>
      <c r="QI256" s="107"/>
      <c r="QJ256" s="107"/>
      <c r="QK256" s="107"/>
      <c r="QL256" s="107"/>
      <c r="QM256" s="107"/>
      <c r="QN256" s="107"/>
      <c r="QO256" s="107"/>
      <c r="QP256" s="107"/>
      <c r="QQ256" s="107"/>
      <c r="QR256" s="107"/>
      <c r="QS256" s="107"/>
      <c r="QT256" s="107"/>
      <c r="QU256" s="107"/>
      <c r="QV256" s="107"/>
      <c r="QW256" s="107"/>
      <c r="QX256" s="107"/>
      <c r="QY256" s="107"/>
      <c r="QZ256" s="107"/>
      <c r="RA256" s="107"/>
      <c r="RB256" s="107"/>
      <c r="RC256" s="107"/>
      <c r="RD256" s="107"/>
      <c r="RE256" s="107"/>
      <c r="RF256" s="107"/>
      <c r="RG256" s="107"/>
      <c r="RH256" s="107"/>
      <c r="RI256" s="107"/>
      <c r="RJ256" s="107"/>
      <c r="RK256" s="107"/>
      <c r="RL256" s="107"/>
      <c r="RM256" s="107"/>
      <c r="RN256" s="107"/>
      <c r="RO256" s="107"/>
      <c r="RP256" s="107"/>
      <c r="RQ256" s="107"/>
      <c r="RR256" s="107"/>
      <c r="RS256" s="107"/>
      <c r="RT256" s="107"/>
      <c r="RU256" s="107"/>
      <c r="RV256" s="107"/>
      <c r="RW256" s="107"/>
      <c r="RX256" s="107"/>
      <c r="RY256" s="107"/>
      <c r="RZ256" s="107"/>
      <c r="SA256" s="107"/>
      <c r="SB256" s="107"/>
      <c r="SC256" s="107"/>
      <c r="SD256" s="107"/>
      <c r="SE256" s="107"/>
      <c r="SF256" s="107"/>
      <c r="SG256" s="107"/>
      <c r="SH256" s="107"/>
      <c r="SI256" s="107"/>
      <c r="SJ256" s="107"/>
      <c r="SK256" s="107"/>
      <c r="SL256" s="107"/>
      <c r="SM256" s="107"/>
      <c r="SN256" s="107"/>
      <c r="SO256" s="107"/>
      <c r="SP256" s="107"/>
      <c r="SQ256" s="107"/>
      <c r="SR256" s="107"/>
      <c r="SS256" s="107"/>
      <c r="ST256" s="107"/>
      <c r="SU256" s="107"/>
      <c r="SV256" s="107"/>
      <c r="SW256" s="107"/>
      <c r="SX256" s="107"/>
      <c r="SY256" s="107"/>
      <c r="SZ256" s="107"/>
      <c r="TA256" s="107"/>
      <c r="TB256" s="107"/>
      <c r="TC256" s="107"/>
      <c r="TD256" s="107"/>
      <c r="TE256" s="107"/>
      <c r="TF256" s="107"/>
      <c r="TG256" s="107"/>
      <c r="TH256" s="107"/>
      <c r="TI256" s="107"/>
      <c r="TJ256" s="107"/>
      <c r="TK256" s="107"/>
      <c r="TL256" s="107"/>
      <c r="TM256" s="107"/>
      <c r="TN256" s="107"/>
      <c r="TO256" s="107"/>
      <c r="TP256" s="107"/>
      <c r="TQ256" s="107"/>
      <c r="TR256" s="107"/>
      <c r="TS256" s="107"/>
      <c r="TT256" s="107"/>
      <c r="TU256" s="107"/>
      <c r="TV256" s="107"/>
      <c r="TW256" s="107"/>
      <c r="TX256" s="107"/>
      <c r="TY256" s="107"/>
      <c r="TZ256" s="107"/>
      <c r="UA256" s="107"/>
      <c r="UB256" s="107"/>
      <c r="UC256" s="107"/>
      <c r="UD256" s="107"/>
      <c r="UE256" s="107"/>
      <c r="UF256" s="107"/>
      <c r="UG256" s="107"/>
      <c r="UH256" s="107"/>
      <c r="UI256" s="107"/>
      <c r="UJ256" s="107"/>
      <c r="UK256" s="107"/>
      <c r="UL256" s="107"/>
      <c r="UM256" s="107"/>
      <c r="UN256" s="107"/>
      <c r="UO256" s="107"/>
      <c r="UP256" s="107"/>
      <c r="UQ256" s="107"/>
      <c r="UR256" s="107"/>
      <c r="US256" s="107"/>
      <c r="UT256" s="107"/>
      <c r="UU256" s="107"/>
      <c r="UV256" s="107"/>
      <c r="UW256" s="107"/>
      <c r="UX256" s="107"/>
      <c r="UY256" s="107"/>
      <c r="UZ256" s="107"/>
      <c r="VA256" s="107"/>
      <c r="VB256" s="107"/>
      <c r="VC256" s="107"/>
      <c r="VD256" s="107"/>
      <c r="VE256" s="107"/>
      <c r="VF256" s="107"/>
      <c r="VG256" s="107"/>
      <c r="VH256" s="107"/>
      <c r="VI256" s="107"/>
      <c r="VJ256" s="107"/>
      <c r="VK256" s="107"/>
      <c r="VL256" s="107"/>
      <c r="VM256" s="107"/>
      <c r="VN256" s="107"/>
      <c r="VO256" s="107"/>
      <c r="VP256" s="107"/>
      <c r="VQ256" s="107"/>
      <c r="VR256" s="107"/>
      <c r="VS256" s="107"/>
      <c r="VT256" s="107"/>
      <c r="VU256" s="107"/>
      <c r="VV256" s="107"/>
      <c r="VW256" s="107"/>
      <c r="VX256" s="107"/>
      <c r="VY256" s="107"/>
      <c r="VZ256" s="107"/>
      <c r="WA256" s="107"/>
      <c r="WB256" s="107"/>
      <c r="WC256" s="107"/>
      <c r="WD256" s="107"/>
      <c r="WE256" s="107"/>
      <c r="WF256" s="107"/>
      <c r="WG256" s="107"/>
      <c r="WH256" s="107"/>
      <c r="WI256" s="107"/>
      <c r="WJ256" s="107"/>
      <c r="WK256" s="107"/>
      <c r="WL256" s="107"/>
      <c r="WM256" s="107"/>
      <c r="WN256" s="107"/>
      <c r="WO256" s="107"/>
      <c r="WP256" s="107"/>
      <c r="WQ256" s="107"/>
      <c r="WR256" s="107"/>
      <c r="WS256" s="107"/>
      <c r="WT256" s="107"/>
      <c r="WU256" s="107"/>
      <c r="WV256" s="107"/>
      <c r="WW256" s="107"/>
      <c r="WX256" s="107"/>
      <c r="WY256" s="107"/>
      <c r="WZ256" s="107"/>
      <c r="XA256" s="107"/>
      <c r="XB256" s="107"/>
      <c r="XC256" s="107"/>
      <c r="XD256" s="107"/>
      <c r="XE256" s="107"/>
      <c r="XF256" s="107"/>
      <c r="XG256" s="107"/>
      <c r="XH256" s="107"/>
      <c r="XI256" s="107"/>
      <c r="XJ256" s="107"/>
      <c r="XK256" s="107"/>
      <c r="XL256" s="107"/>
      <c r="XM256" s="107"/>
      <c r="XN256" s="107"/>
      <c r="XO256" s="107"/>
      <c r="XP256" s="107"/>
      <c r="XQ256" s="107"/>
      <c r="XR256" s="107"/>
      <c r="XS256" s="107"/>
      <c r="XT256" s="107"/>
      <c r="XU256" s="107"/>
      <c r="XV256" s="107"/>
      <c r="XW256" s="107"/>
      <c r="XX256" s="107"/>
      <c r="XY256" s="107"/>
      <c r="XZ256" s="107"/>
      <c r="YA256" s="107"/>
      <c r="YB256" s="107"/>
      <c r="YC256" s="107"/>
      <c r="YD256" s="107"/>
      <c r="YE256" s="107"/>
      <c r="YF256" s="107"/>
      <c r="YG256" s="107"/>
      <c r="YH256" s="107"/>
      <c r="YI256" s="107"/>
      <c r="YJ256" s="107"/>
      <c r="YK256" s="107"/>
      <c r="YL256" s="107"/>
      <c r="YM256" s="107"/>
      <c r="YN256" s="107"/>
      <c r="YO256" s="107"/>
      <c r="YP256" s="107"/>
      <c r="YQ256" s="107"/>
      <c r="YR256" s="107"/>
      <c r="YS256" s="107"/>
      <c r="YT256" s="107"/>
      <c r="YU256" s="107"/>
      <c r="YV256" s="107"/>
      <c r="YW256" s="107"/>
      <c r="YX256" s="107"/>
      <c r="YY256" s="107"/>
      <c r="YZ256" s="107"/>
      <c r="ZA256" s="107"/>
      <c r="ZB256" s="107"/>
      <c r="ZC256" s="107"/>
      <c r="ZD256" s="107"/>
      <c r="ZE256" s="107"/>
      <c r="ZF256" s="107"/>
      <c r="ZG256" s="107"/>
      <c r="ZH256" s="107"/>
      <c r="ZI256" s="107"/>
      <c r="ZJ256" s="107"/>
      <c r="ZK256" s="107"/>
      <c r="ZL256" s="107"/>
      <c r="ZM256" s="107"/>
      <c r="ZN256" s="107"/>
      <c r="ZO256" s="107"/>
      <c r="ZP256" s="107"/>
      <c r="ZQ256" s="107"/>
      <c r="ZR256" s="107"/>
      <c r="ZS256" s="107"/>
      <c r="ZT256" s="107"/>
      <c r="ZU256" s="107"/>
      <c r="ZV256" s="107"/>
      <c r="ZW256" s="107"/>
      <c r="ZX256" s="107"/>
      <c r="ZY256" s="107"/>
      <c r="ZZ256" s="107"/>
      <c r="AAA256" s="107"/>
      <c r="AAB256" s="107"/>
      <c r="AAC256" s="107"/>
      <c r="AAD256" s="107"/>
      <c r="AAE256" s="107"/>
      <c r="AAF256" s="107"/>
      <c r="AAG256" s="107"/>
      <c r="AAH256" s="107"/>
      <c r="AAI256" s="107"/>
      <c r="AAJ256" s="107"/>
      <c r="AAK256" s="107"/>
      <c r="AAL256" s="107"/>
      <c r="AAM256" s="107"/>
      <c r="AAN256" s="107"/>
      <c r="AAO256" s="107"/>
      <c r="AAP256" s="107"/>
      <c r="AAQ256" s="107"/>
      <c r="AAR256" s="107"/>
      <c r="AAS256" s="107"/>
      <c r="AAT256" s="107"/>
      <c r="AAU256" s="107"/>
      <c r="AAV256" s="107"/>
      <c r="AAW256" s="107"/>
      <c r="AAX256" s="107"/>
      <c r="AAY256" s="107"/>
      <c r="AAZ256" s="107"/>
      <c r="ABA256" s="107"/>
      <c r="ABB256" s="107"/>
      <c r="ABC256" s="107"/>
      <c r="ABD256" s="107"/>
      <c r="ABE256" s="107"/>
      <c r="ABF256" s="107"/>
      <c r="ABG256" s="107"/>
      <c r="ABH256" s="107"/>
      <c r="ABI256" s="107"/>
      <c r="ABJ256" s="107"/>
      <c r="ABK256" s="107"/>
      <c r="ABL256" s="107"/>
      <c r="ABM256" s="107"/>
      <c r="ABN256" s="107"/>
      <c r="ABO256" s="107"/>
      <c r="ABP256" s="107"/>
      <c r="ABQ256" s="107"/>
      <c r="ABR256" s="107"/>
      <c r="ABS256" s="107"/>
      <c r="ABT256" s="107"/>
      <c r="ABU256" s="107"/>
      <c r="ABV256" s="107"/>
      <c r="ABW256" s="107"/>
      <c r="ABX256" s="107"/>
      <c r="ABY256" s="107"/>
      <c r="ABZ256" s="107"/>
      <c r="ACA256" s="107"/>
      <c r="ACB256" s="107"/>
      <c r="ACC256" s="107"/>
      <c r="ACD256" s="107"/>
      <c r="ACE256" s="107"/>
      <c r="ACF256" s="107"/>
      <c r="ACG256" s="107"/>
      <c r="ACH256" s="107"/>
      <c r="ACI256" s="107"/>
      <c r="ACJ256" s="107"/>
      <c r="ACK256" s="107"/>
      <c r="ACL256" s="107"/>
      <c r="ACM256" s="107"/>
      <c r="ACN256" s="107"/>
      <c r="ACO256" s="107"/>
      <c r="ACP256" s="107"/>
      <c r="ACQ256" s="107"/>
      <c r="ACR256" s="107"/>
      <c r="ACS256" s="107"/>
      <c r="ACT256" s="107"/>
      <c r="ACU256" s="107"/>
      <c r="ACV256" s="107"/>
      <c r="ACW256" s="107"/>
      <c r="ACX256" s="107"/>
      <c r="ACY256" s="107"/>
      <c r="ACZ256" s="107"/>
      <c r="ADA256" s="107"/>
      <c r="ADB256" s="107"/>
      <c r="ADC256" s="107"/>
      <c r="ADD256" s="107"/>
      <c r="ADE256" s="107"/>
      <c r="ADF256" s="107"/>
      <c r="ADG256" s="107"/>
      <c r="ADH256" s="107"/>
      <c r="ADI256" s="107"/>
      <c r="ADJ256" s="107"/>
      <c r="ADK256" s="107"/>
      <c r="ADL256" s="107"/>
      <c r="ADM256" s="107"/>
      <c r="ADN256" s="107"/>
      <c r="ADO256" s="107"/>
      <c r="ADP256" s="107"/>
      <c r="ADQ256" s="107"/>
      <c r="ADR256" s="107"/>
      <c r="ADS256" s="107"/>
      <c r="ADT256" s="107"/>
      <c r="ADU256" s="107"/>
      <c r="ADV256" s="107"/>
      <c r="ADW256" s="107"/>
      <c r="ADX256" s="107"/>
      <c r="ADY256" s="107"/>
      <c r="ADZ256" s="107"/>
      <c r="AEA256" s="107"/>
      <c r="AEB256" s="107"/>
      <c r="AEC256" s="107"/>
      <c r="AED256" s="107"/>
      <c r="AEE256" s="107"/>
      <c r="AEF256" s="107"/>
      <c r="AEG256" s="107"/>
      <c r="AEH256" s="107"/>
      <c r="AEI256" s="107"/>
      <c r="AEJ256" s="107"/>
      <c r="AEK256" s="107"/>
      <c r="AEL256" s="107"/>
      <c r="AEM256" s="107"/>
      <c r="AEN256" s="107"/>
      <c r="AEO256" s="107"/>
      <c r="AEP256" s="107"/>
      <c r="AEQ256" s="107"/>
      <c r="AER256" s="107"/>
      <c r="AES256" s="107"/>
      <c r="AET256" s="107"/>
      <c r="AEU256" s="107"/>
      <c r="AEV256" s="107"/>
      <c r="AEW256" s="107"/>
      <c r="AEX256" s="107"/>
      <c r="AEY256" s="107"/>
      <c r="AEZ256" s="107"/>
      <c r="AFA256" s="107"/>
      <c r="AFB256" s="107"/>
      <c r="AFC256" s="107"/>
      <c r="AFD256" s="107"/>
      <c r="AFE256" s="107"/>
      <c r="AFF256" s="107"/>
      <c r="AFG256" s="107"/>
      <c r="AFH256" s="107"/>
      <c r="AFI256" s="107"/>
      <c r="AFJ256" s="107"/>
      <c r="AFK256" s="107"/>
      <c r="AFL256" s="107"/>
      <c r="AFM256" s="107"/>
      <c r="AFN256" s="107"/>
      <c r="AFO256" s="107"/>
      <c r="AFP256" s="107"/>
      <c r="AFQ256" s="107"/>
      <c r="AFR256" s="107"/>
      <c r="AFS256" s="107"/>
      <c r="AFT256" s="107"/>
      <c r="AFU256" s="107"/>
      <c r="AFV256" s="107"/>
      <c r="AFW256" s="107"/>
      <c r="AFX256" s="107"/>
      <c r="AFY256" s="107"/>
      <c r="AFZ256" s="107"/>
      <c r="AGA256" s="107"/>
      <c r="AGB256" s="107"/>
      <c r="AGC256" s="107"/>
      <c r="AGD256" s="107"/>
      <c r="AGE256" s="107"/>
      <c r="AGF256" s="107"/>
      <c r="AGG256" s="107"/>
      <c r="AGH256" s="107"/>
      <c r="AGI256" s="107"/>
      <c r="AGJ256" s="107"/>
      <c r="AGK256" s="107"/>
      <c r="AGL256" s="107"/>
      <c r="AGM256" s="107"/>
      <c r="AGN256" s="107"/>
      <c r="AGO256" s="107"/>
      <c r="AGP256" s="107"/>
      <c r="AGQ256" s="107"/>
      <c r="AGR256" s="107"/>
      <c r="AGS256" s="107"/>
      <c r="AGT256" s="107"/>
      <c r="AGU256" s="107"/>
      <c r="AGV256" s="107"/>
      <c r="AGW256" s="107"/>
      <c r="AGX256" s="107"/>
      <c r="AGY256" s="107"/>
      <c r="AGZ256" s="107"/>
      <c r="AHA256" s="107"/>
      <c r="AHB256" s="107"/>
      <c r="AHC256" s="107"/>
      <c r="AHD256" s="107"/>
      <c r="AHE256" s="107"/>
      <c r="AHF256" s="107"/>
      <c r="AHG256" s="107"/>
      <c r="AHH256" s="107"/>
      <c r="AHI256" s="107"/>
      <c r="AHJ256" s="107"/>
      <c r="AHK256" s="107"/>
      <c r="AHL256" s="107"/>
      <c r="AHM256" s="107"/>
      <c r="AHN256" s="107"/>
      <c r="AHO256" s="107"/>
      <c r="AHP256" s="107"/>
      <c r="AHQ256" s="107"/>
      <c r="AHR256" s="107"/>
      <c r="AHS256" s="107"/>
      <c r="AHT256" s="107"/>
      <c r="AHU256" s="107"/>
      <c r="AHV256" s="107"/>
      <c r="AHW256" s="107"/>
      <c r="AHX256" s="107"/>
      <c r="AHY256" s="107"/>
      <c r="AHZ256" s="107"/>
      <c r="AIA256" s="107"/>
      <c r="AIB256" s="107"/>
      <c r="AIC256" s="107"/>
      <c r="AID256" s="107"/>
      <c r="AIE256" s="107"/>
      <c r="AIF256" s="107"/>
      <c r="AIG256" s="107"/>
      <c r="AIH256" s="107"/>
      <c r="AII256" s="107"/>
      <c r="AIJ256" s="107"/>
      <c r="AIK256" s="107"/>
      <c r="AIL256" s="107"/>
      <c r="AIM256" s="107"/>
      <c r="AIN256" s="107"/>
    </row>
    <row r="257" spans="1:23" ht="18.75" customHeight="1" x14ac:dyDescent="0.3">
      <c r="A257" s="144">
        <v>270</v>
      </c>
      <c r="B257" s="67">
        <v>356700086396236</v>
      </c>
      <c r="C257" s="68" t="s">
        <v>329</v>
      </c>
      <c r="D257" s="68" t="s">
        <v>9</v>
      </c>
      <c r="E257" s="68" t="s">
        <v>36</v>
      </c>
      <c r="F257" s="68" t="s">
        <v>36</v>
      </c>
      <c r="G257" s="68">
        <f t="shared" si="15"/>
        <v>1</v>
      </c>
      <c r="H257" s="139">
        <f>SUM(G257:G266)/COUNT(G257:G266)</f>
        <v>0.8</v>
      </c>
      <c r="I257" s="68" t="s">
        <v>15</v>
      </c>
      <c r="J257" s="68">
        <f t="shared" ref="J257:J286" si="21">IF(I257=F257,1,0)</f>
        <v>0</v>
      </c>
      <c r="K257" s="139">
        <f>SUM(J257:J266)/COUNT(J257:J266)</f>
        <v>0.5</v>
      </c>
      <c r="L257" s="74" t="s">
        <v>36</v>
      </c>
      <c r="M257" s="68" t="s">
        <v>36</v>
      </c>
      <c r="N257" s="68">
        <f t="shared" si="14"/>
        <v>1</v>
      </c>
      <c r="O257" s="139">
        <f>SUM(N257:N266)/COUNT(N257:N266)</f>
        <v>0.9</v>
      </c>
      <c r="P257" s="68" t="s">
        <v>330</v>
      </c>
      <c r="Q257" s="68"/>
      <c r="R257" s="68"/>
      <c r="S257" s="105"/>
      <c r="T257" s="105"/>
      <c r="U257" s="105"/>
      <c r="V257" s="105"/>
      <c r="W257" s="105"/>
    </row>
    <row r="258" spans="1:23" ht="18.75" customHeight="1" x14ac:dyDescent="0.3">
      <c r="A258" s="144"/>
      <c r="B258" s="67">
        <v>356701085568700</v>
      </c>
      <c r="C258" s="68" t="s">
        <v>329</v>
      </c>
      <c r="D258" s="68" t="s">
        <v>9</v>
      </c>
      <c r="E258" s="68" t="s">
        <v>36</v>
      </c>
      <c r="F258" s="68" t="s">
        <v>36</v>
      </c>
      <c r="G258" s="68">
        <f t="shared" si="15"/>
        <v>1</v>
      </c>
      <c r="H258" s="139"/>
      <c r="I258" s="68" t="s">
        <v>36</v>
      </c>
      <c r="J258" s="68">
        <f t="shared" si="21"/>
        <v>1</v>
      </c>
      <c r="K258" s="139"/>
      <c r="L258" s="74" t="s">
        <v>36</v>
      </c>
      <c r="M258" s="68" t="s">
        <v>36</v>
      </c>
      <c r="N258" s="68">
        <f t="shared" si="14"/>
        <v>1</v>
      </c>
      <c r="O258" s="139"/>
      <c r="P258" s="68" t="s">
        <v>331</v>
      </c>
      <c r="Q258" s="68"/>
      <c r="R258" s="68"/>
      <c r="S258" s="105"/>
      <c r="T258" s="105"/>
      <c r="U258" s="105"/>
      <c r="V258" s="105"/>
      <c r="W258" s="105"/>
    </row>
    <row r="259" spans="1:23" ht="18.75" customHeight="1" x14ac:dyDescent="0.3">
      <c r="A259" s="144"/>
      <c r="B259" s="67">
        <v>356706081148738</v>
      </c>
      <c r="C259" s="68" t="s">
        <v>329</v>
      </c>
      <c r="D259" s="68" t="s">
        <v>9</v>
      </c>
      <c r="E259" s="68" t="s">
        <v>36</v>
      </c>
      <c r="F259" s="68" t="s">
        <v>36</v>
      </c>
      <c r="G259" s="68">
        <f t="shared" si="15"/>
        <v>1</v>
      </c>
      <c r="H259" s="139"/>
      <c r="I259" s="68" t="s">
        <v>10</v>
      </c>
      <c r="J259" s="68">
        <f t="shared" si="21"/>
        <v>0</v>
      </c>
      <c r="K259" s="139"/>
      <c r="L259" s="74" t="s">
        <v>36</v>
      </c>
      <c r="M259" s="68" t="s">
        <v>36</v>
      </c>
      <c r="N259" s="68">
        <f t="shared" si="14"/>
        <v>1</v>
      </c>
      <c r="O259" s="139"/>
      <c r="P259" s="68" t="s">
        <v>332</v>
      </c>
      <c r="Q259" s="68"/>
      <c r="R259" s="68"/>
      <c r="S259" s="105"/>
      <c r="T259" s="105"/>
      <c r="U259" s="105"/>
      <c r="V259" s="105"/>
      <c r="W259" s="105"/>
    </row>
    <row r="260" spans="1:23" ht="18.75" customHeight="1" x14ac:dyDescent="0.3">
      <c r="A260" s="144"/>
      <c r="B260" s="67">
        <v>353000093967019</v>
      </c>
      <c r="C260" s="68" t="s">
        <v>329</v>
      </c>
      <c r="D260" s="68" t="s">
        <v>9</v>
      </c>
      <c r="E260" s="68" t="s">
        <v>36</v>
      </c>
      <c r="F260" s="68" t="s">
        <v>36</v>
      </c>
      <c r="G260" s="68">
        <f t="shared" si="15"/>
        <v>1</v>
      </c>
      <c r="H260" s="139"/>
      <c r="I260" s="68" t="s">
        <v>36</v>
      </c>
      <c r="J260" s="68">
        <f t="shared" si="21"/>
        <v>1</v>
      </c>
      <c r="K260" s="139"/>
      <c r="L260" s="74" t="s">
        <v>36</v>
      </c>
      <c r="M260" s="68" t="s">
        <v>36</v>
      </c>
      <c r="N260" s="68">
        <f t="shared" si="14"/>
        <v>1</v>
      </c>
      <c r="O260" s="139"/>
      <c r="P260" s="68" t="s">
        <v>333</v>
      </c>
      <c r="Q260" s="68"/>
      <c r="R260" s="68"/>
      <c r="S260" s="105"/>
      <c r="T260" s="105"/>
      <c r="U260" s="105"/>
      <c r="V260" s="105"/>
      <c r="W260" s="105"/>
    </row>
    <row r="261" spans="1:23" ht="18.75" customHeight="1" x14ac:dyDescent="0.3">
      <c r="A261" s="144"/>
      <c r="B261" s="67">
        <v>356702081646425</v>
      </c>
      <c r="C261" s="68" t="s">
        <v>329</v>
      </c>
      <c r="D261" s="68" t="s">
        <v>9</v>
      </c>
      <c r="E261" s="68" t="s">
        <v>36</v>
      </c>
      <c r="F261" s="68" t="s">
        <v>36</v>
      </c>
      <c r="G261" s="68">
        <f t="shared" si="15"/>
        <v>1</v>
      </c>
      <c r="H261" s="139"/>
      <c r="I261" s="68" t="s">
        <v>15</v>
      </c>
      <c r="J261" s="68">
        <f t="shared" si="21"/>
        <v>0</v>
      </c>
      <c r="K261" s="139"/>
      <c r="L261" s="74" t="s">
        <v>36</v>
      </c>
      <c r="M261" s="68" t="s">
        <v>36</v>
      </c>
      <c r="N261" s="68">
        <f t="shared" si="14"/>
        <v>1</v>
      </c>
      <c r="O261" s="139"/>
      <c r="P261" s="68" t="s">
        <v>334</v>
      </c>
      <c r="Q261" s="68"/>
      <c r="R261" s="68"/>
      <c r="S261" s="105"/>
      <c r="T261" s="105"/>
      <c r="U261" s="105"/>
      <c r="V261" s="105"/>
      <c r="W261" s="105"/>
    </row>
    <row r="262" spans="1:23" ht="18.75" customHeight="1" x14ac:dyDescent="0.3">
      <c r="A262" s="144"/>
      <c r="B262" s="67">
        <v>356699085653524</v>
      </c>
      <c r="C262" s="68" t="s">
        <v>329</v>
      </c>
      <c r="D262" s="68" t="s">
        <v>9</v>
      </c>
      <c r="E262" s="68" t="s">
        <v>36</v>
      </c>
      <c r="F262" s="68" t="s">
        <v>33</v>
      </c>
      <c r="G262" s="68">
        <f t="shared" si="15"/>
        <v>0</v>
      </c>
      <c r="H262" s="139"/>
      <c r="I262" s="68" t="s">
        <v>15</v>
      </c>
      <c r="J262" s="68">
        <f t="shared" si="21"/>
        <v>0</v>
      </c>
      <c r="K262" s="139"/>
      <c r="L262" s="74" t="s">
        <v>33</v>
      </c>
      <c r="M262" s="68" t="s">
        <v>33</v>
      </c>
      <c r="N262" s="68">
        <f t="shared" si="14"/>
        <v>1</v>
      </c>
      <c r="O262" s="139"/>
      <c r="P262" s="68" t="s">
        <v>157</v>
      </c>
      <c r="Q262" s="68"/>
      <c r="R262" s="68"/>
      <c r="S262" s="105"/>
      <c r="T262" s="105"/>
      <c r="U262" s="105"/>
      <c r="V262" s="105"/>
      <c r="W262" s="105"/>
    </row>
    <row r="263" spans="1:23" ht="18.75" customHeight="1" x14ac:dyDescent="0.3">
      <c r="A263" s="144"/>
      <c r="B263" s="67">
        <v>356703081137746</v>
      </c>
      <c r="C263" s="68" t="s">
        <v>329</v>
      </c>
      <c r="D263" s="68" t="s">
        <v>9</v>
      </c>
      <c r="E263" s="68" t="s">
        <v>36</v>
      </c>
      <c r="F263" s="68" t="s">
        <v>15</v>
      </c>
      <c r="G263" s="68">
        <f t="shared" si="15"/>
        <v>0</v>
      </c>
      <c r="H263" s="139"/>
      <c r="I263" s="68" t="s">
        <v>12</v>
      </c>
      <c r="J263" s="68">
        <f t="shared" si="21"/>
        <v>0</v>
      </c>
      <c r="K263" s="139"/>
      <c r="L263" s="85" t="s">
        <v>10</v>
      </c>
      <c r="M263" s="68" t="s">
        <v>12</v>
      </c>
      <c r="N263" s="68">
        <f t="shared" si="14"/>
        <v>0</v>
      </c>
      <c r="O263" s="139"/>
      <c r="P263" s="68" t="s">
        <v>335</v>
      </c>
      <c r="Q263" s="68"/>
      <c r="R263" s="68"/>
      <c r="S263" s="105"/>
      <c r="T263" s="105"/>
      <c r="U263" s="105"/>
      <c r="V263" s="105"/>
      <c r="W263" s="105"/>
    </row>
    <row r="264" spans="1:23" ht="18.75" customHeight="1" x14ac:dyDescent="0.3">
      <c r="A264" s="144"/>
      <c r="B264" s="67">
        <v>356701080643656</v>
      </c>
      <c r="C264" s="68" t="s">
        <v>329</v>
      </c>
      <c r="D264" s="68" t="s">
        <v>9</v>
      </c>
      <c r="E264" s="68" t="s">
        <v>36</v>
      </c>
      <c r="F264" s="68" t="s">
        <v>36</v>
      </c>
      <c r="G264" s="68">
        <f t="shared" si="15"/>
        <v>1</v>
      </c>
      <c r="H264" s="139"/>
      <c r="I264" s="68" t="s">
        <v>36</v>
      </c>
      <c r="J264" s="68">
        <f t="shared" si="21"/>
        <v>1</v>
      </c>
      <c r="K264" s="139"/>
      <c r="L264" s="74" t="s">
        <v>36</v>
      </c>
      <c r="M264" s="68" t="s">
        <v>36</v>
      </c>
      <c r="N264" s="68">
        <f t="shared" si="14"/>
        <v>1</v>
      </c>
      <c r="O264" s="139"/>
      <c r="P264" s="68" t="s">
        <v>332</v>
      </c>
      <c r="Q264" s="68"/>
      <c r="R264" s="68"/>
      <c r="S264" s="105"/>
      <c r="T264" s="105"/>
      <c r="U264" s="105"/>
      <c r="V264" s="105"/>
      <c r="W264" s="105"/>
    </row>
    <row r="265" spans="1:23" ht="18.75" customHeight="1" x14ac:dyDescent="0.3">
      <c r="A265" s="144"/>
      <c r="B265" s="67">
        <v>356701080605358</v>
      </c>
      <c r="C265" s="68" t="s">
        <v>329</v>
      </c>
      <c r="D265" s="68" t="s">
        <v>9</v>
      </c>
      <c r="E265" s="68" t="s">
        <v>36</v>
      </c>
      <c r="F265" s="68" t="s">
        <v>36</v>
      </c>
      <c r="G265" s="68">
        <f t="shared" si="15"/>
        <v>1</v>
      </c>
      <c r="H265" s="139"/>
      <c r="I265" s="68" t="s">
        <v>36</v>
      </c>
      <c r="J265" s="68">
        <f t="shared" si="21"/>
        <v>1</v>
      </c>
      <c r="K265" s="139"/>
      <c r="L265" s="74" t="s">
        <v>36</v>
      </c>
      <c r="M265" s="68" t="s">
        <v>36</v>
      </c>
      <c r="N265" s="68">
        <f t="shared" si="14"/>
        <v>1</v>
      </c>
      <c r="O265" s="139"/>
      <c r="P265" s="68" t="s">
        <v>336</v>
      </c>
      <c r="Q265" s="68"/>
      <c r="R265" s="68"/>
      <c r="S265" s="105"/>
      <c r="T265" s="105"/>
      <c r="U265" s="105"/>
      <c r="V265" s="105"/>
      <c r="W265" s="105"/>
    </row>
    <row r="266" spans="1:23" ht="18.75" customHeight="1" x14ac:dyDescent="0.3">
      <c r="A266" s="144"/>
      <c r="B266" s="67">
        <v>356699082684274</v>
      </c>
      <c r="C266" s="68" t="s">
        <v>329</v>
      </c>
      <c r="D266" s="68" t="s">
        <v>9</v>
      </c>
      <c r="E266" s="68" t="s">
        <v>36</v>
      </c>
      <c r="F266" s="68" t="s">
        <v>36</v>
      </c>
      <c r="G266" s="68">
        <f t="shared" si="15"/>
        <v>1</v>
      </c>
      <c r="H266" s="139"/>
      <c r="I266" s="68" t="s">
        <v>36</v>
      </c>
      <c r="J266" s="68">
        <f t="shared" si="21"/>
        <v>1</v>
      </c>
      <c r="K266" s="139"/>
      <c r="L266" s="74" t="s">
        <v>36</v>
      </c>
      <c r="M266" s="68" t="s">
        <v>36</v>
      </c>
      <c r="N266" s="68">
        <f t="shared" si="14"/>
        <v>1</v>
      </c>
      <c r="O266" s="139"/>
      <c r="P266" s="68" t="s">
        <v>301</v>
      </c>
      <c r="Q266" s="68"/>
      <c r="R266" s="68"/>
      <c r="S266" s="105"/>
      <c r="T266" s="105"/>
      <c r="U266" s="105"/>
      <c r="V266" s="105"/>
      <c r="W266" s="105"/>
    </row>
    <row r="267" spans="1:23" ht="18.75" customHeight="1" x14ac:dyDescent="0.3">
      <c r="A267" s="144">
        <v>270</v>
      </c>
      <c r="B267" s="67">
        <v>356705080964525</v>
      </c>
      <c r="C267" s="68" t="s">
        <v>329</v>
      </c>
      <c r="D267" s="68" t="s">
        <v>9</v>
      </c>
      <c r="E267" s="68" t="s">
        <v>10</v>
      </c>
      <c r="F267" s="68" t="s">
        <v>10</v>
      </c>
      <c r="G267" s="68">
        <f t="shared" si="15"/>
        <v>1</v>
      </c>
      <c r="H267" s="139">
        <f>SUM(G267:G276)/COUNT(G267:G276)</f>
        <v>0.7</v>
      </c>
      <c r="I267" s="68" t="s">
        <v>12</v>
      </c>
      <c r="J267" s="68">
        <f t="shared" si="21"/>
        <v>0</v>
      </c>
      <c r="K267" s="139">
        <f>SUM(J267:J276)/COUNT(J267:J276)</f>
        <v>0.3</v>
      </c>
      <c r="L267" s="74" t="s">
        <v>10</v>
      </c>
      <c r="M267" s="68" t="s">
        <v>10</v>
      </c>
      <c r="N267" s="68">
        <f t="shared" si="14"/>
        <v>1</v>
      </c>
      <c r="O267" s="139">
        <f>SUM(N267:N276)/COUNT(N267:N276)</f>
        <v>0.7</v>
      </c>
      <c r="P267" s="68" t="s">
        <v>337</v>
      </c>
      <c r="Q267" s="68"/>
      <c r="R267" s="68"/>
      <c r="S267" s="105"/>
      <c r="T267" s="105"/>
      <c r="U267" s="105"/>
      <c r="V267" s="105"/>
      <c r="W267" s="105"/>
    </row>
    <row r="268" spans="1:23" ht="18.75" customHeight="1" x14ac:dyDescent="0.3">
      <c r="A268" s="144"/>
      <c r="B268" s="67">
        <v>356699082558775</v>
      </c>
      <c r="C268" s="68" t="s">
        <v>329</v>
      </c>
      <c r="D268" s="68" t="s">
        <v>9</v>
      </c>
      <c r="E268" s="68" t="s">
        <v>10</v>
      </c>
      <c r="F268" s="68" t="s">
        <v>10</v>
      </c>
      <c r="G268" s="68">
        <f t="shared" si="15"/>
        <v>1</v>
      </c>
      <c r="H268" s="139"/>
      <c r="I268" s="68" t="s">
        <v>15</v>
      </c>
      <c r="J268" s="68">
        <f t="shared" si="21"/>
        <v>0</v>
      </c>
      <c r="K268" s="139"/>
      <c r="L268" s="74" t="s">
        <v>10</v>
      </c>
      <c r="M268" s="68" t="s">
        <v>15</v>
      </c>
      <c r="N268" s="68">
        <f t="shared" si="14"/>
        <v>0</v>
      </c>
      <c r="O268" s="139"/>
      <c r="P268" s="68" t="s">
        <v>338</v>
      </c>
      <c r="Q268" s="68"/>
      <c r="R268" s="68"/>
      <c r="S268" s="105"/>
      <c r="T268" s="105"/>
      <c r="U268" s="105"/>
      <c r="V268" s="105"/>
      <c r="W268" s="105"/>
    </row>
    <row r="269" spans="1:23" ht="18.75" customHeight="1" x14ac:dyDescent="0.3">
      <c r="A269" s="144"/>
      <c r="B269" s="67">
        <v>356705080203304</v>
      </c>
      <c r="C269" s="68" t="s">
        <v>329</v>
      </c>
      <c r="D269" s="68" t="s">
        <v>9</v>
      </c>
      <c r="E269" s="68" t="s">
        <v>10</v>
      </c>
      <c r="F269" s="68" t="s">
        <v>10</v>
      </c>
      <c r="G269" s="68">
        <f t="shared" si="15"/>
        <v>1</v>
      </c>
      <c r="H269" s="139"/>
      <c r="I269" s="68" t="s">
        <v>10</v>
      </c>
      <c r="J269" s="68">
        <f t="shared" si="21"/>
        <v>1</v>
      </c>
      <c r="K269" s="139"/>
      <c r="L269" s="74" t="s">
        <v>10</v>
      </c>
      <c r="M269" s="68" t="s">
        <v>15</v>
      </c>
      <c r="N269" s="68">
        <f t="shared" ref="N269:N360" si="22">IF(L269=M269,1,0)</f>
        <v>0</v>
      </c>
      <c r="O269" s="139"/>
      <c r="P269" s="68" t="s">
        <v>339</v>
      </c>
      <c r="Q269" s="68"/>
      <c r="R269" s="68"/>
      <c r="S269" s="105"/>
      <c r="T269" s="105"/>
      <c r="U269" s="105"/>
      <c r="V269" s="105"/>
      <c r="W269" s="105"/>
    </row>
    <row r="270" spans="1:23" ht="18.75" customHeight="1" x14ac:dyDescent="0.3">
      <c r="A270" s="144"/>
      <c r="B270" s="67">
        <v>354891091697999</v>
      </c>
      <c r="C270" s="68" t="s">
        <v>329</v>
      </c>
      <c r="D270" s="68" t="s">
        <v>9</v>
      </c>
      <c r="E270" s="68" t="s">
        <v>10</v>
      </c>
      <c r="F270" s="68" t="s">
        <v>15</v>
      </c>
      <c r="G270" s="68">
        <f t="shared" ref="G270:G365" si="23">IF(F270=E270,1,0)</f>
        <v>0</v>
      </c>
      <c r="H270" s="139"/>
      <c r="I270" s="68" t="s">
        <v>10</v>
      </c>
      <c r="J270" s="68">
        <f t="shared" si="21"/>
        <v>0</v>
      </c>
      <c r="K270" s="139"/>
      <c r="L270" s="74" t="s">
        <v>15</v>
      </c>
      <c r="M270" s="68" t="s">
        <v>36</v>
      </c>
      <c r="N270" s="68">
        <f t="shared" si="22"/>
        <v>0</v>
      </c>
      <c r="O270" s="139"/>
      <c r="P270" s="68" t="s">
        <v>340</v>
      </c>
      <c r="Q270" s="68"/>
      <c r="R270" s="68"/>
      <c r="S270" s="105"/>
      <c r="T270" s="105"/>
      <c r="U270" s="105"/>
      <c r="V270" s="105"/>
      <c r="W270" s="105"/>
    </row>
    <row r="271" spans="1:23" ht="18.75" customHeight="1" x14ac:dyDescent="0.3">
      <c r="A271" s="144"/>
      <c r="B271" s="67">
        <v>353001095458049</v>
      </c>
      <c r="C271" s="68" t="s">
        <v>329</v>
      </c>
      <c r="D271" s="68" t="s">
        <v>9</v>
      </c>
      <c r="E271" s="68" t="s">
        <v>10</v>
      </c>
      <c r="F271" s="68" t="s">
        <v>10</v>
      </c>
      <c r="G271" s="68">
        <f t="shared" si="23"/>
        <v>1</v>
      </c>
      <c r="H271" s="139"/>
      <c r="I271" s="68" t="s">
        <v>10</v>
      </c>
      <c r="J271" s="68">
        <f t="shared" si="21"/>
        <v>1</v>
      </c>
      <c r="K271" s="139"/>
      <c r="L271" s="74" t="s">
        <v>10</v>
      </c>
      <c r="M271" s="68" t="s">
        <v>10</v>
      </c>
      <c r="N271" s="68">
        <f t="shared" si="22"/>
        <v>1</v>
      </c>
      <c r="O271" s="139"/>
      <c r="P271" s="68" t="s">
        <v>341</v>
      </c>
      <c r="Q271" s="68"/>
      <c r="R271" s="68"/>
      <c r="S271" s="105"/>
      <c r="T271" s="105"/>
      <c r="U271" s="105"/>
      <c r="V271" s="105"/>
      <c r="W271" s="105"/>
    </row>
    <row r="272" spans="1:23" ht="18.75" customHeight="1" x14ac:dyDescent="0.3">
      <c r="A272" s="144"/>
      <c r="B272" s="67">
        <v>356707080776172</v>
      </c>
      <c r="C272" s="68" t="s">
        <v>329</v>
      </c>
      <c r="D272" s="68" t="s">
        <v>9</v>
      </c>
      <c r="E272" s="68" t="s">
        <v>10</v>
      </c>
      <c r="F272" s="68" t="s">
        <v>10</v>
      </c>
      <c r="G272" s="68">
        <f t="shared" si="23"/>
        <v>1</v>
      </c>
      <c r="H272" s="139"/>
      <c r="I272" s="68" t="s">
        <v>12</v>
      </c>
      <c r="J272" s="68">
        <f t="shared" si="21"/>
        <v>0</v>
      </c>
      <c r="K272" s="139"/>
      <c r="L272" s="74" t="s">
        <v>10</v>
      </c>
      <c r="M272" s="68" t="s">
        <v>10</v>
      </c>
      <c r="N272" s="68">
        <f t="shared" si="22"/>
        <v>1</v>
      </c>
      <c r="O272" s="139"/>
      <c r="P272" s="68" t="s">
        <v>163</v>
      </c>
      <c r="Q272" s="68"/>
      <c r="R272" s="68"/>
      <c r="S272" s="105"/>
      <c r="T272" s="105"/>
      <c r="U272" s="105"/>
      <c r="V272" s="105"/>
      <c r="W272" s="105"/>
    </row>
    <row r="273" spans="1:924" ht="18.75" customHeight="1" x14ac:dyDescent="0.3">
      <c r="A273" s="144"/>
      <c r="B273" s="67">
        <v>356705082630660</v>
      </c>
      <c r="C273" s="68" t="s">
        <v>329</v>
      </c>
      <c r="D273" s="68" t="s">
        <v>9</v>
      </c>
      <c r="E273" s="68" t="s">
        <v>10</v>
      </c>
      <c r="F273" s="68" t="s">
        <v>10</v>
      </c>
      <c r="G273" s="68">
        <f t="shared" si="23"/>
        <v>1</v>
      </c>
      <c r="H273" s="139"/>
      <c r="I273" s="68" t="s">
        <v>12</v>
      </c>
      <c r="J273" s="68">
        <f t="shared" si="21"/>
        <v>0</v>
      </c>
      <c r="K273" s="139"/>
      <c r="L273" s="85" t="s">
        <v>15</v>
      </c>
      <c r="M273" s="68" t="s">
        <v>15</v>
      </c>
      <c r="N273" s="68">
        <f t="shared" si="22"/>
        <v>1</v>
      </c>
      <c r="O273" s="139"/>
      <c r="P273" s="68" t="s">
        <v>163</v>
      </c>
      <c r="Q273" s="68"/>
      <c r="R273" s="68"/>
      <c r="S273" s="105"/>
      <c r="T273" s="105"/>
      <c r="U273" s="105"/>
      <c r="V273" s="105"/>
      <c r="W273" s="105"/>
    </row>
    <row r="274" spans="1:924" ht="18.75" customHeight="1" x14ac:dyDescent="0.3">
      <c r="A274" s="144"/>
      <c r="B274" s="67">
        <v>353003092475695</v>
      </c>
      <c r="C274" s="68" t="s">
        <v>329</v>
      </c>
      <c r="D274" s="68" t="s">
        <v>9</v>
      </c>
      <c r="E274" s="68" t="s">
        <v>10</v>
      </c>
      <c r="F274" s="68" t="s">
        <v>15</v>
      </c>
      <c r="G274" s="68">
        <f t="shared" si="23"/>
        <v>0</v>
      </c>
      <c r="H274" s="139"/>
      <c r="I274" s="68" t="s">
        <v>15</v>
      </c>
      <c r="J274" s="68">
        <f t="shared" si="21"/>
        <v>1</v>
      </c>
      <c r="K274" s="139"/>
      <c r="L274" s="74" t="s">
        <v>15</v>
      </c>
      <c r="M274" s="68" t="s">
        <v>15</v>
      </c>
      <c r="N274" s="68">
        <f t="shared" si="22"/>
        <v>1</v>
      </c>
      <c r="O274" s="139"/>
      <c r="P274" s="68" t="s">
        <v>342</v>
      </c>
      <c r="Q274" s="68"/>
      <c r="R274" s="68"/>
      <c r="S274" s="105"/>
      <c r="T274" s="105"/>
      <c r="U274" s="105"/>
      <c r="V274" s="105"/>
      <c r="W274" s="105"/>
    </row>
    <row r="275" spans="1:924" ht="18.75" customHeight="1" x14ac:dyDescent="0.3">
      <c r="A275" s="144"/>
      <c r="B275" s="67">
        <v>356703084193522</v>
      </c>
      <c r="C275" s="68" t="s">
        <v>329</v>
      </c>
      <c r="D275" s="68" t="s">
        <v>9</v>
      </c>
      <c r="E275" s="68" t="s">
        <v>10</v>
      </c>
      <c r="F275" s="68" t="s">
        <v>10</v>
      </c>
      <c r="G275" s="68">
        <f t="shared" si="23"/>
        <v>1</v>
      </c>
      <c r="H275" s="139"/>
      <c r="I275" s="68" t="s">
        <v>12</v>
      </c>
      <c r="J275" s="68">
        <f t="shared" si="21"/>
        <v>0</v>
      </c>
      <c r="K275" s="139"/>
      <c r="L275" s="74" t="s">
        <v>10</v>
      </c>
      <c r="M275" s="68" t="s">
        <v>10</v>
      </c>
      <c r="N275" s="68">
        <f t="shared" si="22"/>
        <v>1</v>
      </c>
      <c r="O275" s="139"/>
      <c r="P275" s="68" t="s">
        <v>163</v>
      </c>
      <c r="Q275" s="68"/>
      <c r="R275" s="68"/>
      <c r="S275" s="105"/>
      <c r="T275" s="105"/>
      <c r="U275" s="105"/>
      <c r="V275" s="105"/>
      <c r="W275" s="105"/>
    </row>
    <row r="276" spans="1:924" ht="18.75" customHeight="1" x14ac:dyDescent="0.3">
      <c r="A276" s="144"/>
      <c r="B276" s="67">
        <v>353001094706844</v>
      </c>
      <c r="C276" s="68" t="s">
        <v>329</v>
      </c>
      <c r="D276" s="68" t="s">
        <v>9</v>
      </c>
      <c r="E276" s="68" t="s">
        <v>10</v>
      </c>
      <c r="F276" s="68" t="s">
        <v>15</v>
      </c>
      <c r="G276" s="68">
        <f t="shared" si="23"/>
        <v>0</v>
      </c>
      <c r="H276" s="139"/>
      <c r="I276" s="68" t="s">
        <v>10</v>
      </c>
      <c r="J276" s="68">
        <f t="shared" si="21"/>
        <v>0</v>
      </c>
      <c r="K276" s="139"/>
      <c r="L276" s="74" t="s">
        <v>15</v>
      </c>
      <c r="M276" s="68" t="s">
        <v>15</v>
      </c>
      <c r="N276" s="68">
        <f t="shared" si="22"/>
        <v>1</v>
      </c>
      <c r="O276" s="139"/>
      <c r="P276" s="68" t="s">
        <v>340</v>
      </c>
      <c r="Q276" s="68"/>
      <c r="R276" s="68"/>
      <c r="S276" s="105"/>
      <c r="T276" s="105"/>
      <c r="U276" s="105"/>
      <c r="V276" s="105"/>
      <c r="W276" s="105"/>
    </row>
    <row r="277" spans="1:924" ht="18.75" customHeight="1" x14ac:dyDescent="0.3">
      <c r="A277" s="143">
        <v>270</v>
      </c>
      <c r="B277" s="82">
        <v>354894090085802</v>
      </c>
      <c r="C277" s="83" t="s">
        <v>329</v>
      </c>
      <c r="D277" s="83" t="s">
        <v>311</v>
      </c>
      <c r="E277" s="83" t="s">
        <v>15</v>
      </c>
      <c r="F277" s="83" t="s">
        <v>15</v>
      </c>
      <c r="G277" s="83">
        <f t="shared" si="23"/>
        <v>1</v>
      </c>
      <c r="H277" s="148">
        <f>SUM(G277:G286)/COUNT(G277:G286)</f>
        <v>0.2</v>
      </c>
      <c r="I277" s="83" t="s">
        <v>10</v>
      </c>
      <c r="J277" s="83">
        <f t="shared" si="21"/>
        <v>0</v>
      </c>
      <c r="K277" s="148">
        <f>SUM(J277:J286)/COUNT(J277:J286)</f>
        <v>0.2</v>
      </c>
      <c r="L277" s="84" t="s">
        <v>15</v>
      </c>
      <c r="M277" s="83" t="s">
        <v>15</v>
      </c>
      <c r="N277" s="83">
        <f t="shared" si="22"/>
        <v>1</v>
      </c>
      <c r="O277" s="148">
        <f>SUM(N277:N286)/COUNT(N277:N286)</f>
        <v>0.9</v>
      </c>
      <c r="P277" s="83" t="s">
        <v>343</v>
      </c>
      <c r="Q277" s="83"/>
      <c r="R277" s="83"/>
      <c r="S277" s="105"/>
      <c r="T277" s="105"/>
      <c r="U277" s="105"/>
      <c r="V277" s="105"/>
      <c r="W277" s="105"/>
    </row>
    <row r="278" spans="1:924" ht="18.75" customHeight="1" x14ac:dyDescent="0.3">
      <c r="A278" s="143"/>
      <c r="B278" s="82">
        <v>354892091371759</v>
      </c>
      <c r="C278" s="83" t="s">
        <v>329</v>
      </c>
      <c r="D278" s="83" t="s">
        <v>311</v>
      </c>
      <c r="E278" s="83" t="s">
        <v>15</v>
      </c>
      <c r="F278" s="83" t="s">
        <v>36</v>
      </c>
      <c r="G278" s="83">
        <f t="shared" si="23"/>
        <v>0</v>
      </c>
      <c r="H278" s="148"/>
      <c r="I278" s="83" t="s">
        <v>12</v>
      </c>
      <c r="J278" s="83">
        <f t="shared" si="21"/>
        <v>0</v>
      </c>
      <c r="K278" s="148"/>
      <c r="L278" s="84" t="s">
        <v>36</v>
      </c>
      <c r="M278" s="83" t="s">
        <v>36</v>
      </c>
      <c r="N278" s="83">
        <f t="shared" si="22"/>
        <v>1</v>
      </c>
      <c r="O278" s="148"/>
      <c r="P278" s="83" t="s">
        <v>344</v>
      </c>
      <c r="Q278" s="83"/>
      <c r="R278" s="83"/>
      <c r="S278" s="105"/>
      <c r="T278" s="105"/>
      <c r="U278" s="105"/>
      <c r="V278" s="105"/>
      <c r="W278" s="105"/>
    </row>
    <row r="279" spans="1:924" ht="18.75" customHeight="1" x14ac:dyDescent="0.3">
      <c r="A279" s="143"/>
      <c r="B279" s="82">
        <v>354894090106764</v>
      </c>
      <c r="C279" s="83" t="s">
        <v>329</v>
      </c>
      <c r="D279" s="83" t="s">
        <v>311</v>
      </c>
      <c r="E279" s="83" t="s">
        <v>15</v>
      </c>
      <c r="F279" s="83" t="s">
        <v>15</v>
      </c>
      <c r="G279" s="83">
        <f t="shared" si="23"/>
        <v>1</v>
      </c>
      <c r="H279" s="148"/>
      <c r="I279" s="83" t="s">
        <v>12</v>
      </c>
      <c r="J279" s="83">
        <f t="shared" si="21"/>
        <v>0</v>
      </c>
      <c r="K279" s="148"/>
      <c r="L279" s="84" t="s">
        <v>15</v>
      </c>
      <c r="M279" s="83" t="s">
        <v>12</v>
      </c>
      <c r="N279" s="83">
        <f t="shared" si="22"/>
        <v>0</v>
      </c>
      <c r="O279" s="148"/>
      <c r="P279" s="83" t="s">
        <v>345</v>
      </c>
      <c r="Q279" s="83"/>
      <c r="R279" s="83"/>
      <c r="S279" s="105"/>
      <c r="T279" s="105"/>
      <c r="U279" s="105"/>
      <c r="V279" s="105"/>
      <c r="W279" s="105"/>
    </row>
    <row r="280" spans="1:924" ht="18.75" customHeight="1" x14ac:dyDescent="0.3">
      <c r="A280" s="143"/>
      <c r="B280" s="82">
        <v>353002096277909</v>
      </c>
      <c r="C280" s="83" t="s">
        <v>329</v>
      </c>
      <c r="D280" s="83" t="s">
        <v>311</v>
      </c>
      <c r="E280" s="83" t="s">
        <v>15</v>
      </c>
      <c r="F280" s="83" t="s">
        <v>36</v>
      </c>
      <c r="G280" s="83">
        <f t="shared" si="23"/>
        <v>0</v>
      </c>
      <c r="H280" s="148"/>
      <c r="I280" s="83" t="s">
        <v>36</v>
      </c>
      <c r="J280" s="83">
        <f t="shared" si="21"/>
        <v>1</v>
      </c>
      <c r="K280" s="148"/>
      <c r="L280" s="84" t="s">
        <v>36</v>
      </c>
      <c r="M280" s="83" t="s">
        <v>36</v>
      </c>
      <c r="N280" s="83">
        <f t="shared" si="22"/>
        <v>1</v>
      </c>
      <c r="O280" s="148"/>
      <c r="P280" s="83" t="s">
        <v>346</v>
      </c>
      <c r="Q280" s="83"/>
      <c r="R280" s="83"/>
      <c r="S280" s="105"/>
      <c r="T280" s="105"/>
      <c r="U280" s="105"/>
      <c r="V280" s="105"/>
      <c r="W280" s="105"/>
    </row>
    <row r="281" spans="1:924" ht="18.75" customHeight="1" x14ac:dyDescent="0.3">
      <c r="A281" s="143"/>
      <c r="B281" s="82">
        <v>354894091584613</v>
      </c>
      <c r="C281" s="83" t="s">
        <v>329</v>
      </c>
      <c r="D281" s="83" t="s">
        <v>311</v>
      </c>
      <c r="E281" s="83" t="s">
        <v>15</v>
      </c>
      <c r="F281" s="83" t="s">
        <v>36</v>
      </c>
      <c r="G281" s="83">
        <f t="shared" si="23"/>
        <v>0</v>
      </c>
      <c r="H281" s="148"/>
      <c r="I281" s="83" t="s">
        <v>36</v>
      </c>
      <c r="J281" s="83">
        <f t="shared" si="21"/>
        <v>1</v>
      </c>
      <c r="K281" s="148"/>
      <c r="L281" s="84" t="s">
        <v>36</v>
      </c>
      <c r="M281" s="83" t="s">
        <v>36</v>
      </c>
      <c r="N281" s="83">
        <f t="shared" si="22"/>
        <v>1</v>
      </c>
      <c r="O281" s="148"/>
      <c r="P281" s="83" t="s">
        <v>347</v>
      </c>
      <c r="Q281" s="83"/>
      <c r="R281" s="83"/>
      <c r="S281" s="105"/>
      <c r="T281" s="105"/>
      <c r="U281" s="105"/>
      <c r="V281" s="105"/>
      <c r="W281" s="105"/>
    </row>
    <row r="282" spans="1:924" ht="18.75" customHeight="1" x14ac:dyDescent="0.3">
      <c r="A282" s="143"/>
      <c r="B282" s="82">
        <v>354894090160829</v>
      </c>
      <c r="C282" s="83" t="s">
        <v>329</v>
      </c>
      <c r="D282" s="83" t="s">
        <v>311</v>
      </c>
      <c r="E282" s="83" t="s">
        <v>15</v>
      </c>
      <c r="F282" s="83" t="s">
        <v>33</v>
      </c>
      <c r="G282" s="83">
        <f t="shared" si="23"/>
        <v>0</v>
      </c>
      <c r="H282" s="148"/>
      <c r="I282" s="83" t="s">
        <v>15</v>
      </c>
      <c r="J282" s="83">
        <f t="shared" si="21"/>
        <v>0</v>
      </c>
      <c r="K282" s="148"/>
      <c r="L282" s="84" t="s">
        <v>33</v>
      </c>
      <c r="M282" s="83" t="s">
        <v>33</v>
      </c>
      <c r="N282" s="83">
        <f t="shared" si="22"/>
        <v>1</v>
      </c>
      <c r="O282" s="148"/>
      <c r="P282" s="83" t="s">
        <v>157</v>
      </c>
      <c r="Q282" s="83"/>
      <c r="R282" s="83"/>
      <c r="S282" s="105"/>
      <c r="T282" s="105"/>
      <c r="U282" s="105"/>
      <c r="V282" s="105"/>
      <c r="W282" s="105"/>
    </row>
    <row r="283" spans="1:924" ht="18.75" customHeight="1" x14ac:dyDescent="0.3">
      <c r="A283" s="143"/>
      <c r="B283" s="82">
        <v>352999098431148</v>
      </c>
      <c r="C283" s="83" t="s">
        <v>329</v>
      </c>
      <c r="D283" s="83" t="s">
        <v>311</v>
      </c>
      <c r="E283" s="83" t="s">
        <v>15</v>
      </c>
      <c r="F283" s="83" t="s">
        <v>36</v>
      </c>
      <c r="G283" s="83">
        <f t="shared" si="23"/>
        <v>0</v>
      </c>
      <c r="H283" s="148"/>
      <c r="I283" s="83" t="s">
        <v>15</v>
      </c>
      <c r="J283" s="83">
        <f t="shared" si="21"/>
        <v>0</v>
      </c>
      <c r="K283" s="148"/>
      <c r="L283" s="84" t="s">
        <v>36</v>
      </c>
      <c r="M283" s="83" t="s">
        <v>36</v>
      </c>
      <c r="N283" s="83">
        <f t="shared" si="22"/>
        <v>1</v>
      </c>
      <c r="O283" s="148"/>
      <c r="P283" s="83" t="s">
        <v>348</v>
      </c>
      <c r="Q283" s="83"/>
      <c r="R283" s="83"/>
      <c r="S283" s="105"/>
      <c r="T283" s="105"/>
      <c r="U283" s="105"/>
      <c r="V283" s="105"/>
      <c r="W283" s="105"/>
    </row>
    <row r="284" spans="1:924" ht="18.75" customHeight="1" x14ac:dyDescent="0.3">
      <c r="A284" s="143"/>
      <c r="B284" s="82">
        <v>354894090108703</v>
      </c>
      <c r="C284" s="83" t="s">
        <v>329</v>
      </c>
      <c r="D284" s="83" t="s">
        <v>311</v>
      </c>
      <c r="E284" s="83" t="s">
        <v>15</v>
      </c>
      <c r="F284" s="83" t="s">
        <v>36</v>
      </c>
      <c r="G284" s="83">
        <f t="shared" si="23"/>
        <v>0</v>
      </c>
      <c r="H284" s="148"/>
      <c r="I284" s="83" t="s">
        <v>15</v>
      </c>
      <c r="J284" s="83">
        <f t="shared" si="21"/>
        <v>0</v>
      </c>
      <c r="K284" s="148"/>
      <c r="L284" s="84" t="s">
        <v>36</v>
      </c>
      <c r="M284" s="83" t="s">
        <v>36</v>
      </c>
      <c r="N284" s="83">
        <f t="shared" si="22"/>
        <v>1</v>
      </c>
      <c r="O284" s="148"/>
      <c r="P284" s="83" t="s">
        <v>349</v>
      </c>
      <c r="Q284" s="83"/>
      <c r="R284" s="83"/>
      <c r="S284" s="105"/>
      <c r="T284" s="105"/>
      <c r="U284" s="105"/>
      <c r="V284" s="105"/>
      <c r="W284" s="105"/>
    </row>
    <row r="285" spans="1:924" ht="18.75" customHeight="1" x14ac:dyDescent="0.3">
      <c r="A285" s="143"/>
      <c r="B285" s="82">
        <v>354894090084722</v>
      </c>
      <c r="C285" s="83" t="s">
        <v>329</v>
      </c>
      <c r="D285" s="83" t="s">
        <v>311</v>
      </c>
      <c r="E285" s="83" t="s">
        <v>15</v>
      </c>
      <c r="F285" s="83" t="s">
        <v>36</v>
      </c>
      <c r="G285" s="83">
        <f t="shared" si="23"/>
        <v>0</v>
      </c>
      <c r="H285" s="148"/>
      <c r="I285" s="83" t="s">
        <v>10</v>
      </c>
      <c r="J285" s="83">
        <f t="shared" si="21"/>
        <v>0</v>
      </c>
      <c r="K285" s="148"/>
      <c r="L285" s="84" t="s">
        <v>36</v>
      </c>
      <c r="M285" s="83" t="s">
        <v>36</v>
      </c>
      <c r="N285" s="83">
        <f t="shared" si="22"/>
        <v>1</v>
      </c>
      <c r="O285" s="148"/>
      <c r="P285" s="83" t="s">
        <v>350</v>
      </c>
      <c r="Q285" s="83"/>
      <c r="R285" s="83"/>
      <c r="S285" s="105"/>
      <c r="T285" s="105"/>
      <c r="U285" s="105"/>
      <c r="V285" s="105"/>
      <c r="W285" s="105"/>
    </row>
    <row r="286" spans="1:924" ht="18.75" customHeight="1" x14ac:dyDescent="0.3">
      <c r="A286" s="143"/>
      <c r="B286" s="82">
        <v>354895091660030</v>
      </c>
      <c r="C286" s="83" t="s">
        <v>329</v>
      </c>
      <c r="D286" s="83" t="s">
        <v>311</v>
      </c>
      <c r="E286" s="83" t="s">
        <v>15</v>
      </c>
      <c r="F286" s="83" t="s">
        <v>36</v>
      </c>
      <c r="G286" s="83">
        <f t="shared" si="23"/>
        <v>0</v>
      </c>
      <c r="H286" s="148"/>
      <c r="I286" s="83" t="s">
        <v>15</v>
      </c>
      <c r="J286" s="83">
        <f t="shared" si="21"/>
        <v>0</v>
      </c>
      <c r="K286" s="148"/>
      <c r="L286" s="84" t="s">
        <v>36</v>
      </c>
      <c r="M286" s="83" t="s">
        <v>36</v>
      </c>
      <c r="N286" s="83">
        <f t="shared" si="22"/>
        <v>1</v>
      </c>
      <c r="O286" s="148"/>
      <c r="P286" s="83" t="s">
        <v>351</v>
      </c>
      <c r="Q286" s="83"/>
      <c r="R286" s="83"/>
      <c r="S286" s="105"/>
      <c r="T286" s="105"/>
      <c r="U286" s="105"/>
      <c r="V286" s="105"/>
      <c r="W286" s="105"/>
    </row>
    <row r="287" spans="1:924" s="86" customFormat="1" ht="18.75" customHeight="1" x14ac:dyDescent="0.3">
      <c r="A287" s="125">
        <v>117</v>
      </c>
      <c r="B287" s="63">
        <v>356701085524653</v>
      </c>
      <c r="C287" s="92" t="s">
        <v>329</v>
      </c>
      <c r="D287" s="64" t="s">
        <v>227</v>
      </c>
      <c r="E287" s="64" t="s">
        <v>15</v>
      </c>
      <c r="F287" s="78" t="s">
        <v>15</v>
      </c>
      <c r="G287" s="92">
        <f t="shared" si="23"/>
        <v>1</v>
      </c>
      <c r="H287" s="122">
        <f>SUM(G287:G291)/COUNT(G287:G291)</f>
        <v>0.6</v>
      </c>
      <c r="I287" s="64" t="s">
        <v>15</v>
      </c>
      <c r="J287" s="64">
        <f t="shared" ref="J287:J301" si="24">IF(F287=I287,1,0)</f>
        <v>1</v>
      </c>
      <c r="K287" s="122">
        <f>SUM(J287:J291)/COUNT(J287:J291)</f>
        <v>0.2</v>
      </c>
      <c r="L287" s="93" t="s">
        <v>15</v>
      </c>
      <c r="M287" s="92" t="s">
        <v>15</v>
      </c>
      <c r="N287" s="92">
        <f t="shared" si="22"/>
        <v>1</v>
      </c>
      <c r="O287" s="124">
        <f>SUM(N287:N291)/COUNT(N287:N291)</f>
        <v>0.4</v>
      </c>
      <c r="P287" s="92"/>
      <c r="Q287" s="92"/>
      <c r="R287" s="92" t="s">
        <v>460</v>
      </c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  <c r="BY287" s="107"/>
      <c r="BZ287" s="107"/>
      <c r="CA287" s="107"/>
      <c r="CB287" s="107"/>
      <c r="CC287" s="107"/>
      <c r="CD287" s="107"/>
      <c r="CE287" s="107"/>
      <c r="CF287" s="107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  <c r="DH287" s="107"/>
      <c r="DI287" s="107"/>
      <c r="DJ287" s="107"/>
      <c r="DK287" s="107"/>
      <c r="DL287" s="107"/>
      <c r="DM287" s="107"/>
      <c r="DN287" s="107"/>
      <c r="DO287" s="107"/>
      <c r="DP287" s="107"/>
      <c r="DQ287" s="107"/>
      <c r="DR287" s="107"/>
      <c r="DS287" s="107"/>
      <c r="DT287" s="107"/>
      <c r="DU287" s="107"/>
      <c r="DV287" s="107"/>
      <c r="DW287" s="107"/>
      <c r="DX287" s="107"/>
      <c r="DY287" s="107"/>
      <c r="DZ287" s="107"/>
      <c r="EA287" s="107"/>
      <c r="EB287" s="107"/>
      <c r="EC287" s="107"/>
      <c r="ED287" s="107"/>
      <c r="EE287" s="107"/>
      <c r="EF287" s="107"/>
      <c r="EG287" s="107"/>
      <c r="EH287" s="107"/>
      <c r="EI287" s="107"/>
      <c r="EJ287" s="107"/>
      <c r="EK287" s="107"/>
      <c r="EL287" s="107"/>
      <c r="EM287" s="107"/>
      <c r="EN287" s="107"/>
      <c r="EO287" s="107"/>
      <c r="EP287" s="107"/>
      <c r="EQ287" s="107"/>
      <c r="ER287" s="107"/>
      <c r="ES287" s="107"/>
      <c r="ET287" s="107"/>
      <c r="EU287" s="107"/>
      <c r="EV287" s="107"/>
      <c r="EW287" s="107"/>
      <c r="EX287" s="107"/>
      <c r="EY287" s="107"/>
      <c r="EZ287" s="107"/>
      <c r="FA287" s="107"/>
      <c r="FB287" s="107"/>
      <c r="FC287" s="107"/>
      <c r="FD287" s="107"/>
      <c r="FE287" s="107"/>
      <c r="FF287" s="107"/>
      <c r="FG287" s="107"/>
      <c r="FH287" s="107"/>
      <c r="FI287" s="107"/>
      <c r="FJ287" s="107"/>
      <c r="FK287" s="107"/>
      <c r="FL287" s="107"/>
      <c r="FM287" s="107"/>
      <c r="FN287" s="107"/>
      <c r="FO287" s="107"/>
      <c r="FP287" s="107"/>
      <c r="FQ287" s="107"/>
      <c r="FR287" s="107"/>
      <c r="FS287" s="107"/>
      <c r="FT287" s="107"/>
      <c r="FU287" s="107"/>
      <c r="FV287" s="107"/>
      <c r="FW287" s="107"/>
      <c r="FX287" s="107"/>
      <c r="FY287" s="107"/>
      <c r="FZ287" s="107"/>
      <c r="GA287" s="107"/>
      <c r="GB287" s="107"/>
      <c r="GC287" s="107"/>
      <c r="GD287" s="107"/>
      <c r="GE287" s="107"/>
      <c r="GF287" s="107"/>
      <c r="GG287" s="107"/>
      <c r="GH287" s="107"/>
      <c r="GI287" s="107"/>
      <c r="GJ287" s="107"/>
      <c r="GK287" s="107"/>
      <c r="GL287" s="107"/>
      <c r="GM287" s="107"/>
      <c r="GN287" s="107"/>
      <c r="GO287" s="107"/>
      <c r="GP287" s="107"/>
      <c r="GQ287" s="107"/>
      <c r="GR287" s="107"/>
      <c r="GS287" s="107"/>
      <c r="GT287" s="107"/>
      <c r="GU287" s="107"/>
      <c r="GV287" s="107"/>
      <c r="GW287" s="107"/>
      <c r="GX287" s="107"/>
      <c r="GY287" s="107"/>
      <c r="GZ287" s="107"/>
      <c r="HA287" s="107"/>
      <c r="HB287" s="107"/>
      <c r="HC287" s="107"/>
      <c r="HD287" s="107"/>
      <c r="HE287" s="107"/>
      <c r="HF287" s="107"/>
      <c r="HG287" s="107"/>
      <c r="HH287" s="107"/>
      <c r="HI287" s="107"/>
      <c r="HJ287" s="107"/>
      <c r="HK287" s="107"/>
      <c r="HL287" s="107"/>
      <c r="HM287" s="107"/>
      <c r="HN287" s="107"/>
      <c r="HO287" s="107"/>
      <c r="HP287" s="107"/>
      <c r="HQ287" s="107"/>
      <c r="HR287" s="107"/>
      <c r="HS287" s="107"/>
      <c r="HT287" s="107"/>
      <c r="HU287" s="107"/>
      <c r="HV287" s="107"/>
      <c r="HW287" s="107"/>
      <c r="HX287" s="107"/>
      <c r="HY287" s="107"/>
      <c r="HZ287" s="107"/>
      <c r="IA287" s="107"/>
      <c r="IB287" s="107"/>
      <c r="IC287" s="107"/>
      <c r="ID287" s="107"/>
      <c r="IE287" s="107"/>
      <c r="IF287" s="107"/>
      <c r="IG287" s="107"/>
      <c r="IH287" s="107"/>
      <c r="II287" s="107"/>
      <c r="IJ287" s="107"/>
      <c r="IK287" s="107"/>
      <c r="IL287" s="107"/>
      <c r="IM287" s="107"/>
      <c r="IN287" s="107"/>
      <c r="IO287" s="107"/>
      <c r="IP287" s="107"/>
      <c r="IQ287" s="107"/>
      <c r="IR287" s="107"/>
      <c r="IS287" s="107"/>
      <c r="IT287" s="107"/>
      <c r="IU287" s="107"/>
      <c r="IV287" s="107"/>
      <c r="IW287" s="107"/>
      <c r="IX287" s="107"/>
      <c r="IY287" s="107"/>
      <c r="IZ287" s="107"/>
      <c r="JA287" s="107"/>
      <c r="JB287" s="107"/>
      <c r="JC287" s="107"/>
      <c r="JD287" s="107"/>
      <c r="JE287" s="107"/>
      <c r="JF287" s="107"/>
      <c r="JG287" s="107"/>
      <c r="JH287" s="107"/>
      <c r="JI287" s="107"/>
      <c r="JJ287" s="107"/>
      <c r="JK287" s="107"/>
      <c r="JL287" s="107"/>
      <c r="JM287" s="107"/>
      <c r="JN287" s="107"/>
      <c r="JO287" s="107"/>
      <c r="JP287" s="107"/>
      <c r="JQ287" s="107"/>
      <c r="JR287" s="107"/>
      <c r="JS287" s="107"/>
      <c r="JT287" s="107"/>
      <c r="JU287" s="107"/>
      <c r="JV287" s="107"/>
      <c r="JW287" s="107"/>
      <c r="JX287" s="107"/>
      <c r="JY287" s="107"/>
      <c r="JZ287" s="107"/>
      <c r="KA287" s="107"/>
      <c r="KB287" s="107"/>
      <c r="KC287" s="107"/>
      <c r="KD287" s="107"/>
      <c r="KE287" s="107"/>
      <c r="KF287" s="107"/>
      <c r="KG287" s="107"/>
      <c r="KH287" s="107"/>
      <c r="KI287" s="107"/>
      <c r="KJ287" s="107"/>
      <c r="KK287" s="107"/>
      <c r="KL287" s="107"/>
      <c r="KM287" s="107"/>
      <c r="KN287" s="107"/>
      <c r="KO287" s="107"/>
      <c r="KP287" s="107"/>
      <c r="KQ287" s="107"/>
      <c r="KR287" s="107"/>
      <c r="KS287" s="107"/>
      <c r="KT287" s="107"/>
      <c r="KU287" s="107"/>
      <c r="KV287" s="107"/>
      <c r="KW287" s="107"/>
      <c r="KX287" s="107"/>
      <c r="KY287" s="107"/>
      <c r="KZ287" s="107"/>
      <c r="LA287" s="107"/>
      <c r="LB287" s="107"/>
      <c r="LC287" s="107"/>
      <c r="LD287" s="107"/>
      <c r="LE287" s="107"/>
      <c r="LF287" s="107"/>
      <c r="LG287" s="107"/>
      <c r="LH287" s="107"/>
      <c r="LI287" s="107"/>
      <c r="LJ287" s="107"/>
      <c r="LK287" s="107"/>
      <c r="LL287" s="107"/>
      <c r="LM287" s="107"/>
      <c r="LN287" s="107"/>
      <c r="LO287" s="107"/>
      <c r="LP287" s="107"/>
      <c r="LQ287" s="107"/>
      <c r="LR287" s="107"/>
      <c r="LS287" s="107"/>
      <c r="LT287" s="107"/>
      <c r="LU287" s="107"/>
      <c r="LV287" s="107"/>
      <c r="LW287" s="107"/>
      <c r="LX287" s="107"/>
      <c r="LY287" s="107"/>
      <c r="LZ287" s="107"/>
      <c r="MA287" s="107"/>
      <c r="MB287" s="107"/>
      <c r="MC287" s="107"/>
      <c r="MD287" s="107"/>
      <c r="ME287" s="107"/>
      <c r="MF287" s="107"/>
      <c r="MG287" s="107"/>
      <c r="MH287" s="107"/>
      <c r="MI287" s="107"/>
      <c r="MJ287" s="107"/>
      <c r="MK287" s="107"/>
      <c r="ML287" s="107"/>
      <c r="MM287" s="107"/>
      <c r="MN287" s="107"/>
      <c r="MO287" s="107"/>
      <c r="MP287" s="107"/>
      <c r="MQ287" s="107"/>
      <c r="MR287" s="107"/>
      <c r="MS287" s="107"/>
      <c r="MT287" s="107"/>
      <c r="MU287" s="107"/>
      <c r="MV287" s="107"/>
      <c r="MW287" s="107"/>
      <c r="MX287" s="107"/>
      <c r="MY287" s="107"/>
      <c r="MZ287" s="107"/>
      <c r="NA287" s="107"/>
      <c r="NB287" s="107"/>
      <c r="NC287" s="107"/>
      <c r="ND287" s="107"/>
      <c r="NE287" s="107"/>
      <c r="NF287" s="107"/>
      <c r="NG287" s="107"/>
      <c r="NH287" s="107"/>
      <c r="NI287" s="107"/>
      <c r="NJ287" s="107"/>
      <c r="NK287" s="107"/>
      <c r="NL287" s="107"/>
      <c r="NM287" s="107"/>
      <c r="NN287" s="107"/>
      <c r="NO287" s="107"/>
      <c r="NP287" s="107"/>
      <c r="NQ287" s="107"/>
      <c r="NR287" s="107"/>
      <c r="NS287" s="107"/>
      <c r="NT287" s="107"/>
      <c r="NU287" s="107"/>
      <c r="NV287" s="107"/>
      <c r="NW287" s="107"/>
      <c r="NX287" s="107"/>
      <c r="NY287" s="107"/>
      <c r="NZ287" s="107"/>
      <c r="OA287" s="107"/>
      <c r="OB287" s="107"/>
      <c r="OC287" s="107"/>
      <c r="OD287" s="107"/>
      <c r="OE287" s="107"/>
      <c r="OF287" s="107"/>
      <c r="OG287" s="107"/>
      <c r="OH287" s="107"/>
      <c r="OI287" s="107"/>
      <c r="OJ287" s="107"/>
      <c r="OK287" s="107"/>
      <c r="OL287" s="107"/>
      <c r="OM287" s="107"/>
      <c r="ON287" s="107"/>
      <c r="OO287" s="107"/>
      <c r="OP287" s="107"/>
      <c r="OQ287" s="107"/>
      <c r="OR287" s="107"/>
      <c r="OS287" s="107"/>
      <c r="OT287" s="107"/>
      <c r="OU287" s="107"/>
      <c r="OV287" s="107"/>
      <c r="OW287" s="107"/>
      <c r="OX287" s="107"/>
      <c r="OY287" s="107"/>
      <c r="OZ287" s="107"/>
      <c r="PA287" s="107"/>
      <c r="PB287" s="107"/>
      <c r="PC287" s="107"/>
      <c r="PD287" s="107"/>
      <c r="PE287" s="107"/>
      <c r="PF287" s="107"/>
      <c r="PG287" s="107"/>
      <c r="PH287" s="107"/>
      <c r="PI287" s="107"/>
      <c r="PJ287" s="107"/>
      <c r="PK287" s="107"/>
      <c r="PL287" s="107"/>
      <c r="PM287" s="107"/>
      <c r="PN287" s="107"/>
      <c r="PO287" s="107"/>
      <c r="PP287" s="107"/>
      <c r="PQ287" s="107"/>
      <c r="PR287" s="107"/>
      <c r="PS287" s="107"/>
      <c r="PT287" s="107"/>
      <c r="PU287" s="107"/>
      <c r="PV287" s="107"/>
      <c r="PW287" s="107"/>
      <c r="PX287" s="107"/>
      <c r="PY287" s="107"/>
      <c r="PZ287" s="107"/>
      <c r="QA287" s="107"/>
      <c r="QB287" s="107"/>
      <c r="QC287" s="107"/>
      <c r="QD287" s="107"/>
      <c r="QE287" s="107"/>
      <c r="QF287" s="107"/>
      <c r="QG287" s="107"/>
      <c r="QH287" s="107"/>
      <c r="QI287" s="107"/>
      <c r="QJ287" s="107"/>
      <c r="QK287" s="107"/>
      <c r="QL287" s="107"/>
      <c r="QM287" s="107"/>
      <c r="QN287" s="107"/>
      <c r="QO287" s="107"/>
      <c r="QP287" s="107"/>
      <c r="QQ287" s="107"/>
      <c r="QR287" s="107"/>
      <c r="QS287" s="107"/>
      <c r="QT287" s="107"/>
      <c r="QU287" s="107"/>
      <c r="QV287" s="107"/>
      <c r="QW287" s="107"/>
      <c r="QX287" s="107"/>
      <c r="QY287" s="107"/>
      <c r="QZ287" s="107"/>
      <c r="RA287" s="107"/>
      <c r="RB287" s="107"/>
      <c r="RC287" s="107"/>
      <c r="RD287" s="107"/>
      <c r="RE287" s="107"/>
      <c r="RF287" s="107"/>
      <c r="RG287" s="107"/>
      <c r="RH287" s="107"/>
      <c r="RI287" s="107"/>
      <c r="RJ287" s="107"/>
      <c r="RK287" s="107"/>
      <c r="RL287" s="107"/>
      <c r="RM287" s="107"/>
      <c r="RN287" s="107"/>
      <c r="RO287" s="107"/>
      <c r="RP287" s="107"/>
      <c r="RQ287" s="107"/>
      <c r="RR287" s="107"/>
      <c r="RS287" s="107"/>
      <c r="RT287" s="107"/>
      <c r="RU287" s="107"/>
      <c r="RV287" s="107"/>
      <c r="RW287" s="107"/>
      <c r="RX287" s="107"/>
      <c r="RY287" s="107"/>
      <c r="RZ287" s="107"/>
      <c r="SA287" s="107"/>
      <c r="SB287" s="107"/>
      <c r="SC287" s="107"/>
      <c r="SD287" s="107"/>
      <c r="SE287" s="107"/>
      <c r="SF287" s="107"/>
      <c r="SG287" s="107"/>
      <c r="SH287" s="107"/>
      <c r="SI287" s="107"/>
      <c r="SJ287" s="107"/>
      <c r="SK287" s="107"/>
      <c r="SL287" s="107"/>
      <c r="SM287" s="107"/>
      <c r="SN287" s="107"/>
      <c r="SO287" s="107"/>
      <c r="SP287" s="107"/>
      <c r="SQ287" s="107"/>
      <c r="SR287" s="107"/>
      <c r="SS287" s="107"/>
      <c r="ST287" s="107"/>
      <c r="SU287" s="107"/>
      <c r="SV287" s="107"/>
      <c r="SW287" s="107"/>
      <c r="SX287" s="107"/>
      <c r="SY287" s="107"/>
      <c r="SZ287" s="107"/>
      <c r="TA287" s="107"/>
      <c r="TB287" s="107"/>
      <c r="TC287" s="107"/>
      <c r="TD287" s="107"/>
      <c r="TE287" s="107"/>
      <c r="TF287" s="107"/>
      <c r="TG287" s="107"/>
      <c r="TH287" s="107"/>
      <c r="TI287" s="107"/>
      <c r="TJ287" s="107"/>
      <c r="TK287" s="107"/>
      <c r="TL287" s="107"/>
      <c r="TM287" s="107"/>
      <c r="TN287" s="107"/>
      <c r="TO287" s="107"/>
      <c r="TP287" s="107"/>
      <c r="TQ287" s="107"/>
      <c r="TR287" s="107"/>
      <c r="TS287" s="107"/>
      <c r="TT287" s="107"/>
      <c r="TU287" s="107"/>
      <c r="TV287" s="107"/>
      <c r="TW287" s="107"/>
      <c r="TX287" s="107"/>
      <c r="TY287" s="107"/>
      <c r="TZ287" s="107"/>
      <c r="UA287" s="107"/>
      <c r="UB287" s="107"/>
      <c r="UC287" s="107"/>
      <c r="UD287" s="107"/>
      <c r="UE287" s="107"/>
      <c r="UF287" s="107"/>
      <c r="UG287" s="107"/>
      <c r="UH287" s="107"/>
      <c r="UI287" s="107"/>
      <c r="UJ287" s="107"/>
      <c r="UK287" s="107"/>
      <c r="UL287" s="107"/>
      <c r="UM287" s="107"/>
      <c r="UN287" s="107"/>
      <c r="UO287" s="107"/>
      <c r="UP287" s="107"/>
      <c r="UQ287" s="107"/>
      <c r="UR287" s="107"/>
      <c r="US287" s="107"/>
      <c r="UT287" s="107"/>
      <c r="UU287" s="107"/>
      <c r="UV287" s="107"/>
      <c r="UW287" s="107"/>
      <c r="UX287" s="107"/>
      <c r="UY287" s="107"/>
      <c r="UZ287" s="107"/>
      <c r="VA287" s="107"/>
      <c r="VB287" s="107"/>
      <c r="VC287" s="107"/>
      <c r="VD287" s="107"/>
      <c r="VE287" s="107"/>
      <c r="VF287" s="107"/>
      <c r="VG287" s="107"/>
      <c r="VH287" s="107"/>
      <c r="VI287" s="107"/>
      <c r="VJ287" s="107"/>
      <c r="VK287" s="107"/>
      <c r="VL287" s="107"/>
      <c r="VM287" s="107"/>
      <c r="VN287" s="107"/>
      <c r="VO287" s="107"/>
      <c r="VP287" s="107"/>
      <c r="VQ287" s="107"/>
      <c r="VR287" s="107"/>
      <c r="VS287" s="107"/>
      <c r="VT287" s="107"/>
      <c r="VU287" s="107"/>
      <c r="VV287" s="107"/>
      <c r="VW287" s="107"/>
      <c r="VX287" s="107"/>
      <c r="VY287" s="107"/>
      <c r="VZ287" s="107"/>
      <c r="WA287" s="107"/>
      <c r="WB287" s="107"/>
      <c r="WC287" s="107"/>
      <c r="WD287" s="107"/>
      <c r="WE287" s="107"/>
      <c r="WF287" s="107"/>
      <c r="WG287" s="107"/>
      <c r="WH287" s="107"/>
      <c r="WI287" s="107"/>
      <c r="WJ287" s="107"/>
      <c r="WK287" s="107"/>
      <c r="WL287" s="107"/>
      <c r="WM287" s="107"/>
      <c r="WN287" s="107"/>
      <c r="WO287" s="107"/>
      <c r="WP287" s="107"/>
      <c r="WQ287" s="107"/>
      <c r="WR287" s="107"/>
      <c r="WS287" s="107"/>
      <c r="WT287" s="107"/>
      <c r="WU287" s="107"/>
      <c r="WV287" s="107"/>
      <c r="WW287" s="107"/>
      <c r="WX287" s="107"/>
      <c r="WY287" s="107"/>
      <c r="WZ287" s="107"/>
      <c r="XA287" s="107"/>
      <c r="XB287" s="107"/>
      <c r="XC287" s="107"/>
      <c r="XD287" s="107"/>
      <c r="XE287" s="107"/>
      <c r="XF287" s="107"/>
      <c r="XG287" s="107"/>
      <c r="XH287" s="107"/>
      <c r="XI287" s="107"/>
      <c r="XJ287" s="107"/>
      <c r="XK287" s="107"/>
      <c r="XL287" s="107"/>
      <c r="XM287" s="107"/>
      <c r="XN287" s="107"/>
      <c r="XO287" s="107"/>
      <c r="XP287" s="107"/>
      <c r="XQ287" s="107"/>
      <c r="XR287" s="107"/>
      <c r="XS287" s="107"/>
      <c r="XT287" s="107"/>
      <c r="XU287" s="107"/>
      <c r="XV287" s="107"/>
      <c r="XW287" s="107"/>
      <c r="XX287" s="107"/>
      <c r="XY287" s="107"/>
      <c r="XZ287" s="107"/>
      <c r="YA287" s="107"/>
      <c r="YB287" s="107"/>
      <c r="YC287" s="107"/>
      <c r="YD287" s="107"/>
      <c r="YE287" s="107"/>
      <c r="YF287" s="107"/>
      <c r="YG287" s="107"/>
      <c r="YH287" s="107"/>
      <c r="YI287" s="107"/>
      <c r="YJ287" s="107"/>
      <c r="YK287" s="107"/>
      <c r="YL287" s="107"/>
      <c r="YM287" s="107"/>
      <c r="YN287" s="107"/>
      <c r="YO287" s="107"/>
      <c r="YP287" s="107"/>
      <c r="YQ287" s="107"/>
      <c r="YR287" s="107"/>
      <c r="YS287" s="107"/>
      <c r="YT287" s="107"/>
      <c r="YU287" s="107"/>
      <c r="YV287" s="107"/>
      <c r="YW287" s="107"/>
      <c r="YX287" s="107"/>
      <c r="YY287" s="107"/>
      <c r="YZ287" s="107"/>
      <c r="ZA287" s="107"/>
      <c r="ZB287" s="107"/>
      <c r="ZC287" s="107"/>
      <c r="ZD287" s="107"/>
      <c r="ZE287" s="107"/>
      <c r="ZF287" s="107"/>
      <c r="ZG287" s="107"/>
      <c r="ZH287" s="107"/>
      <c r="ZI287" s="107"/>
      <c r="ZJ287" s="107"/>
      <c r="ZK287" s="107"/>
      <c r="ZL287" s="107"/>
      <c r="ZM287" s="107"/>
      <c r="ZN287" s="107"/>
      <c r="ZO287" s="107"/>
      <c r="ZP287" s="107"/>
      <c r="ZQ287" s="107"/>
      <c r="ZR287" s="107"/>
      <c r="ZS287" s="107"/>
      <c r="ZT287" s="107"/>
      <c r="ZU287" s="107"/>
      <c r="ZV287" s="107"/>
      <c r="ZW287" s="107"/>
      <c r="ZX287" s="107"/>
      <c r="ZY287" s="107"/>
      <c r="ZZ287" s="107"/>
      <c r="AAA287" s="107"/>
      <c r="AAB287" s="107"/>
      <c r="AAC287" s="107"/>
      <c r="AAD287" s="107"/>
      <c r="AAE287" s="107"/>
      <c r="AAF287" s="107"/>
      <c r="AAG287" s="107"/>
      <c r="AAH287" s="107"/>
      <c r="AAI287" s="107"/>
      <c r="AAJ287" s="107"/>
      <c r="AAK287" s="107"/>
      <c r="AAL287" s="107"/>
      <c r="AAM287" s="107"/>
      <c r="AAN287" s="107"/>
      <c r="AAO287" s="107"/>
      <c r="AAP287" s="107"/>
      <c r="AAQ287" s="107"/>
      <c r="AAR287" s="107"/>
      <c r="AAS287" s="107"/>
      <c r="AAT287" s="107"/>
      <c r="AAU287" s="107"/>
      <c r="AAV287" s="107"/>
      <c r="AAW287" s="107"/>
      <c r="AAX287" s="107"/>
      <c r="AAY287" s="107"/>
      <c r="AAZ287" s="107"/>
      <c r="ABA287" s="107"/>
      <c r="ABB287" s="107"/>
      <c r="ABC287" s="107"/>
      <c r="ABD287" s="107"/>
      <c r="ABE287" s="107"/>
      <c r="ABF287" s="107"/>
      <c r="ABG287" s="107"/>
      <c r="ABH287" s="107"/>
      <c r="ABI287" s="107"/>
      <c r="ABJ287" s="107"/>
      <c r="ABK287" s="107"/>
      <c r="ABL287" s="107"/>
      <c r="ABM287" s="107"/>
      <c r="ABN287" s="107"/>
      <c r="ABO287" s="107"/>
      <c r="ABP287" s="107"/>
      <c r="ABQ287" s="107"/>
      <c r="ABR287" s="107"/>
      <c r="ABS287" s="107"/>
      <c r="ABT287" s="107"/>
      <c r="ABU287" s="107"/>
      <c r="ABV287" s="107"/>
      <c r="ABW287" s="107"/>
      <c r="ABX287" s="107"/>
      <c r="ABY287" s="107"/>
      <c r="ABZ287" s="107"/>
      <c r="ACA287" s="107"/>
      <c r="ACB287" s="107"/>
      <c r="ACC287" s="107"/>
      <c r="ACD287" s="107"/>
      <c r="ACE287" s="107"/>
      <c r="ACF287" s="107"/>
      <c r="ACG287" s="107"/>
      <c r="ACH287" s="107"/>
      <c r="ACI287" s="107"/>
      <c r="ACJ287" s="107"/>
      <c r="ACK287" s="107"/>
      <c r="ACL287" s="107"/>
      <c r="ACM287" s="107"/>
      <c r="ACN287" s="107"/>
      <c r="ACO287" s="107"/>
      <c r="ACP287" s="107"/>
      <c r="ACQ287" s="107"/>
      <c r="ACR287" s="107"/>
      <c r="ACS287" s="107"/>
      <c r="ACT287" s="107"/>
      <c r="ACU287" s="107"/>
      <c r="ACV287" s="107"/>
      <c r="ACW287" s="107"/>
      <c r="ACX287" s="107"/>
      <c r="ACY287" s="107"/>
      <c r="ACZ287" s="107"/>
      <c r="ADA287" s="107"/>
      <c r="ADB287" s="107"/>
      <c r="ADC287" s="107"/>
      <c r="ADD287" s="107"/>
      <c r="ADE287" s="107"/>
      <c r="ADF287" s="107"/>
      <c r="ADG287" s="107"/>
      <c r="ADH287" s="107"/>
      <c r="ADI287" s="107"/>
      <c r="ADJ287" s="107"/>
      <c r="ADK287" s="107"/>
      <c r="ADL287" s="107"/>
      <c r="ADM287" s="107"/>
      <c r="ADN287" s="107"/>
      <c r="ADO287" s="107"/>
      <c r="ADP287" s="107"/>
      <c r="ADQ287" s="107"/>
      <c r="ADR287" s="107"/>
      <c r="ADS287" s="107"/>
      <c r="ADT287" s="107"/>
      <c r="ADU287" s="107"/>
      <c r="ADV287" s="107"/>
      <c r="ADW287" s="107"/>
      <c r="ADX287" s="107"/>
      <c r="ADY287" s="107"/>
      <c r="ADZ287" s="107"/>
      <c r="AEA287" s="107"/>
      <c r="AEB287" s="107"/>
      <c r="AEC287" s="107"/>
      <c r="AED287" s="107"/>
      <c r="AEE287" s="107"/>
      <c r="AEF287" s="107"/>
      <c r="AEG287" s="107"/>
      <c r="AEH287" s="107"/>
      <c r="AEI287" s="107"/>
      <c r="AEJ287" s="107"/>
      <c r="AEK287" s="107"/>
      <c r="AEL287" s="107"/>
      <c r="AEM287" s="107"/>
      <c r="AEN287" s="107"/>
      <c r="AEO287" s="107"/>
      <c r="AEP287" s="107"/>
      <c r="AEQ287" s="107"/>
      <c r="AER287" s="107"/>
      <c r="AES287" s="107"/>
      <c r="AET287" s="107"/>
      <c r="AEU287" s="107"/>
      <c r="AEV287" s="107"/>
      <c r="AEW287" s="107"/>
      <c r="AEX287" s="107"/>
      <c r="AEY287" s="107"/>
      <c r="AEZ287" s="107"/>
      <c r="AFA287" s="107"/>
      <c r="AFB287" s="107"/>
      <c r="AFC287" s="107"/>
      <c r="AFD287" s="107"/>
      <c r="AFE287" s="107"/>
      <c r="AFF287" s="107"/>
      <c r="AFG287" s="107"/>
      <c r="AFH287" s="107"/>
      <c r="AFI287" s="107"/>
      <c r="AFJ287" s="107"/>
      <c r="AFK287" s="107"/>
      <c r="AFL287" s="107"/>
      <c r="AFM287" s="107"/>
      <c r="AFN287" s="107"/>
      <c r="AFO287" s="107"/>
      <c r="AFP287" s="107"/>
      <c r="AFQ287" s="107"/>
      <c r="AFR287" s="107"/>
      <c r="AFS287" s="107"/>
      <c r="AFT287" s="107"/>
      <c r="AFU287" s="107"/>
      <c r="AFV287" s="107"/>
      <c r="AFW287" s="107"/>
      <c r="AFX287" s="107"/>
      <c r="AFY287" s="107"/>
      <c r="AFZ287" s="107"/>
      <c r="AGA287" s="107"/>
      <c r="AGB287" s="107"/>
      <c r="AGC287" s="107"/>
      <c r="AGD287" s="107"/>
      <c r="AGE287" s="107"/>
      <c r="AGF287" s="107"/>
      <c r="AGG287" s="107"/>
      <c r="AGH287" s="107"/>
      <c r="AGI287" s="107"/>
      <c r="AGJ287" s="107"/>
      <c r="AGK287" s="107"/>
      <c r="AGL287" s="107"/>
      <c r="AGM287" s="107"/>
      <c r="AGN287" s="107"/>
      <c r="AGO287" s="107"/>
      <c r="AGP287" s="107"/>
      <c r="AGQ287" s="107"/>
      <c r="AGR287" s="107"/>
      <c r="AGS287" s="107"/>
      <c r="AGT287" s="107"/>
      <c r="AGU287" s="107"/>
      <c r="AGV287" s="107"/>
      <c r="AGW287" s="107"/>
      <c r="AGX287" s="107"/>
      <c r="AGY287" s="107"/>
      <c r="AGZ287" s="107"/>
      <c r="AHA287" s="107"/>
      <c r="AHB287" s="107"/>
      <c r="AHC287" s="107"/>
      <c r="AHD287" s="107"/>
      <c r="AHE287" s="107"/>
      <c r="AHF287" s="107"/>
      <c r="AHG287" s="107"/>
      <c r="AHH287" s="107"/>
      <c r="AHI287" s="107"/>
      <c r="AHJ287" s="107"/>
      <c r="AHK287" s="107"/>
      <c r="AHL287" s="107"/>
      <c r="AHM287" s="107"/>
      <c r="AHN287" s="107"/>
      <c r="AHO287" s="107"/>
      <c r="AHP287" s="107"/>
      <c r="AHQ287" s="107"/>
      <c r="AHR287" s="107"/>
      <c r="AHS287" s="107"/>
      <c r="AHT287" s="107"/>
      <c r="AHU287" s="107"/>
      <c r="AHV287" s="107"/>
      <c r="AHW287" s="107"/>
      <c r="AHX287" s="107"/>
      <c r="AHY287" s="107"/>
      <c r="AHZ287" s="107"/>
      <c r="AIA287" s="107"/>
      <c r="AIB287" s="107"/>
      <c r="AIC287" s="107"/>
      <c r="AID287" s="107"/>
      <c r="AIE287" s="107"/>
      <c r="AIF287" s="107"/>
      <c r="AIG287" s="107"/>
      <c r="AIH287" s="107"/>
      <c r="AII287" s="107"/>
      <c r="AIJ287" s="107"/>
      <c r="AIK287" s="107"/>
      <c r="AIL287" s="107"/>
      <c r="AIM287" s="107"/>
      <c r="AIN287" s="107"/>
    </row>
    <row r="288" spans="1:924" s="86" customFormat="1" ht="18.75" customHeight="1" x14ac:dyDescent="0.3">
      <c r="A288" s="125"/>
      <c r="B288" s="63">
        <v>356703085755501</v>
      </c>
      <c r="C288" s="92" t="s">
        <v>329</v>
      </c>
      <c r="D288" s="64" t="s">
        <v>227</v>
      </c>
      <c r="E288" s="64" t="s">
        <v>15</v>
      </c>
      <c r="F288" s="78" t="s">
        <v>15</v>
      </c>
      <c r="G288" s="92">
        <f t="shared" si="23"/>
        <v>1</v>
      </c>
      <c r="H288" s="122"/>
      <c r="I288" s="64" t="s">
        <v>12</v>
      </c>
      <c r="J288" s="64">
        <f t="shared" si="24"/>
        <v>0</v>
      </c>
      <c r="K288" s="122"/>
      <c r="L288" s="93" t="s">
        <v>15</v>
      </c>
      <c r="M288" s="92" t="s">
        <v>12</v>
      </c>
      <c r="N288" s="92">
        <f t="shared" si="22"/>
        <v>0</v>
      </c>
      <c r="O288" s="124"/>
      <c r="P288" s="92"/>
      <c r="Q288" s="92"/>
      <c r="R288" s="64" t="s">
        <v>511</v>
      </c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  <c r="BY288" s="107"/>
      <c r="BZ288" s="107"/>
      <c r="CA288" s="107"/>
      <c r="CB288" s="107"/>
      <c r="CC288" s="107"/>
      <c r="CD288" s="107"/>
      <c r="CE288" s="107"/>
      <c r="CF288" s="107"/>
      <c r="CG288" s="107"/>
      <c r="CH288" s="107"/>
      <c r="CI288" s="107"/>
      <c r="CJ288" s="107"/>
      <c r="CK288" s="107"/>
      <c r="CL288" s="107"/>
      <c r="CM288" s="107"/>
      <c r="CN288" s="107"/>
      <c r="CO288" s="107"/>
      <c r="CP288" s="107"/>
      <c r="CQ288" s="107"/>
      <c r="CR288" s="107"/>
      <c r="CS288" s="107"/>
      <c r="CT288" s="107"/>
      <c r="CU288" s="107"/>
      <c r="CV288" s="107"/>
      <c r="CW288" s="107"/>
      <c r="CX288" s="107"/>
      <c r="CY288" s="107"/>
      <c r="CZ288" s="107"/>
      <c r="DA288" s="107"/>
      <c r="DB288" s="107"/>
      <c r="DC288" s="107"/>
      <c r="DD288" s="107"/>
      <c r="DE288" s="107"/>
      <c r="DF288" s="107"/>
      <c r="DG288" s="107"/>
      <c r="DH288" s="107"/>
      <c r="DI288" s="107"/>
      <c r="DJ288" s="107"/>
      <c r="DK288" s="107"/>
      <c r="DL288" s="107"/>
      <c r="DM288" s="107"/>
      <c r="DN288" s="107"/>
      <c r="DO288" s="107"/>
      <c r="DP288" s="107"/>
      <c r="DQ288" s="107"/>
      <c r="DR288" s="107"/>
      <c r="DS288" s="107"/>
      <c r="DT288" s="107"/>
      <c r="DU288" s="107"/>
      <c r="DV288" s="107"/>
      <c r="DW288" s="107"/>
      <c r="DX288" s="107"/>
      <c r="DY288" s="107"/>
      <c r="DZ288" s="107"/>
      <c r="EA288" s="107"/>
      <c r="EB288" s="107"/>
      <c r="EC288" s="107"/>
      <c r="ED288" s="107"/>
      <c r="EE288" s="107"/>
      <c r="EF288" s="107"/>
      <c r="EG288" s="107"/>
      <c r="EH288" s="107"/>
      <c r="EI288" s="107"/>
      <c r="EJ288" s="107"/>
      <c r="EK288" s="107"/>
      <c r="EL288" s="107"/>
      <c r="EM288" s="107"/>
      <c r="EN288" s="107"/>
      <c r="EO288" s="107"/>
      <c r="EP288" s="107"/>
      <c r="EQ288" s="107"/>
      <c r="ER288" s="107"/>
      <c r="ES288" s="107"/>
      <c r="ET288" s="107"/>
      <c r="EU288" s="107"/>
      <c r="EV288" s="107"/>
      <c r="EW288" s="107"/>
      <c r="EX288" s="107"/>
      <c r="EY288" s="107"/>
      <c r="EZ288" s="107"/>
      <c r="FA288" s="107"/>
      <c r="FB288" s="107"/>
      <c r="FC288" s="107"/>
      <c r="FD288" s="107"/>
      <c r="FE288" s="107"/>
      <c r="FF288" s="107"/>
      <c r="FG288" s="107"/>
      <c r="FH288" s="107"/>
      <c r="FI288" s="107"/>
      <c r="FJ288" s="107"/>
      <c r="FK288" s="107"/>
      <c r="FL288" s="107"/>
      <c r="FM288" s="107"/>
      <c r="FN288" s="107"/>
      <c r="FO288" s="107"/>
      <c r="FP288" s="107"/>
      <c r="FQ288" s="107"/>
      <c r="FR288" s="107"/>
      <c r="FS288" s="107"/>
      <c r="FT288" s="107"/>
      <c r="FU288" s="107"/>
      <c r="FV288" s="107"/>
      <c r="FW288" s="107"/>
      <c r="FX288" s="107"/>
      <c r="FY288" s="107"/>
      <c r="FZ288" s="107"/>
      <c r="GA288" s="107"/>
      <c r="GB288" s="107"/>
      <c r="GC288" s="107"/>
      <c r="GD288" s="107"/>
      <c r="GE288" s="107"/>
      <c r="GF288" s="107"/>
      <c r="GG288" s="107"/>
      <c r="GH288" s="107"/>
      <c r="GI288" s="107"/>
      <c r="GJ288" s="107"/>
      <c r="GK288" s="107"/>
      <c r="GL288" s="107"/>
      <c r="GM288" s="107"/>
      <c r="GN288" s="107"/>
      <c r="GO288" s="107"/>
      <c r="GP288" s="107"/>
      <c r="GQ288" s="107"/>
      <c r="GR288" s="107"/>
      <c r="GS288" s="107"/>
      <c r="GT288" s="107"/>
      <c r="GU288" s="107"/>
      <c r="GV288" s="107"/>
      <c r="GW288" s="107"/>
      <c r="GX288" s="107"/>
      <c r="GY288" s="107"/>
      <c r="GZ288" s="107"/>
      <c r="HA288" s="107"/>
      <c r="HB288" s="107"/>
      <c r="HC288" s="107"/>
      <c r="HD288" s="107"/>
      <c r="HE288" s="107"/>
      <c r="HF288" s="107"/>
      <c r="HG288" s="107"/>
      <c r="HH288" s="107"/>
      <c r="HI288" s="107"/>
      <c r="HJ288" s="107"/>
      <c r="HK288" s="107"/>
      <c r="HL288" s="107"/>
      <c r="HM288" s="107"/>
      <c r="HN288" s="107"/>
      <c r="HO288" s="107"/>
      <c r="HP288" s="107"/>
      <c r="HQ288" s="107"/>
      <c r="HR288" s="107"/>
      <c r="HS288" s="107"/>
      <c r="HT288" s="107"/>
      <c r="HU288" s="107"/>
      <c r="HV288" s="107"/>
      <c r="HW288" s="107"/>
      <c r="HX288" s="107"/>
      <c r="HY288" s="107"/>
      <c r="HZ288" s="107"/>
      <c r="IA288" s="107"/>
      <c r="IB288" s="107"/>
      <c r="IC288" s="107"/>
      <c r="ID288" s="107"/>
      <c r="IE288" s="107"/>
      <c r="IF288" s="107"/>
      <c r="IG288" s="107"/>
      <c r="IH288" s="107"/>
      <c r="II288" s="107"/>
      <c r="IJ288" s="107"/>
      <c r="IK288" s="107"/>
      <c r="IL288" s="107"/>
      <c r="IM288" s="107"/>
      <c r="IN288" s="107"/>
      <c r="IO288" s="107"/>
      <c r="IP288" s="107"/>
      <c r="IQ288" s="107"/>
      <c r="IR288" s="107"/>
      <c r="IS288" s="107"/>
      <c r="IT288" s="107"/>
      <c r="IU288" s="107"/>
      <c r="IV288" s="107"/>
      <c r="IW288" s="107"/>
      <c r="IX288" s="107"/>
      <c r="IY288" s="107"/>
      <c r="IZ288" s="107"/>
      <c r="JA288" s="107"/>
      <c r="JB288" s="107"/>
      <c r="JC288" s="107"/>
      <c r="JD288" s="107"/>
      <c r="JE288" s="107"/>
      <c r="JF288" s="107"/>
      <c r="JG288" s="107"/>
      <c r="JH288" s="107"/>
      <c r="JI288" s="107"/>
      <c r="JJ288" s="107"/>
      <c r="JK288" s="107"/>
      <c r="JL288" s="107"/>
      <c r="JM288" s="107"/>
      <c r="JN288" s="107"/>
      <c r="JO288" s="107"/>
      <c r="JP288" s="107"/>
      <c r="JQ288" s="107"/>
      <c r="JR288" s="107"/>
      <c r="JS288" s="107"/>
      <c r="JT288" s="107"/>
      <c r="JU288" s="107"/>
      <c r="JV288" s="107"/>
      <c r="JW288" s="107"/>
      <c r="JX288" s="107"/>
      <c r="JY288" s="107"/>
      <c r="JZ288" s="107"/>
      <c r="KA288" s="107"/>
      <c r="KB288" s="107"/>
      <c r="KC288" s="107"/>
      <c r="KD288" s="107"/>
      <c r="KE288" s="107"/>
      <c r="KF288" s="107"/>
      <c r="KG288" s="107"/>
      <c r="KH288" s="107"/>
      <c r="KI288" s="107"/>
      <c r="KJ288" s="107"/>
      <c r="KK288" s="107"/>
      <c r="KL288" s="107"/>
      <c r="KM288" s="107"/>
      <c r="KN288" s="107"/>
      <c r="KO288" s="107"/>
      <c r="KP288" s="107"/>
      <c r="KQ288" s="107"/>
      <c r="KR288" s="107"/>
      <c r="KS288" s="107"/>
      <c r="KT288" s="107"/>
      <c r="KU288" s="107"/>
      <c r="KV288" s="107"/>
      <c r="KW288" s="107"/>
      <c r="KX288" s="107"/>
      <c r="KY288" s="107"/>
      <c r="KZ288" s="107"/>
      <c r="LA288" s="107"/>
      <c r="LB288" s="107"/>
      <c r="LC288" s="107"/>
      <c r="LD288" s="107"/>
      <c r="LE288" s="107"/>
      <c r="LF288" s="107"/>
      <c r="LG288" s="107"/>
      <c r="LH288" s="107"/>
      <c r="LI288" s="107"/>
      <c r="LJ288" s="107"/>
      <c r="LK288" s="107"/>
      <c r="LL288" s="107"/>
      <c r="LM288" s="107"/>
      <c r="LN288" s="107"/>
      <c r="LO288" s="107"/>
      <c r="LP288" s="107"/>
      <c r="LQ288" s="107"/>
      <c r="LR288" s="107"/>
      <c r="LS288" s="107"/>
      <c r="LT288" s="107"/>
      <c r="LU288" s="107"/>
      <c r="LV288" s="107"/>
      <c r="LW288" s="107"/>
      <c r="LX288" s="107"/>
      <c r="LY288" s="107"/>
      <c r="LZ288" s="107"/>
      <c r="MA288" s="107"/>
      <c r="MB288" s="107"/>
      <c r="MC288" s="107"/>
      <c r="MD288" s="107"/>
      <c r="ME288" s="107"/>
      <c r="MF288" s="107"/>
      <c r="MG288" s="107"/>
      <c r="MH288" s="107"/>
      <c r="MI288" s="107"/>
      <c r="MJ288" s="107"/>
      <c r="MK288" s="107"/>
      <c r="ML288" s="107"/>
      <c r="MM288" s="107"/>
      <c r="MN288" s="107"/>
      <c r="MO288" s="107"/>
      <c r="MP288" s="107"/>
      <c r="MQ288" s="107"/>
      <c r="MR288" s="107"/>
      <c r="MS288" s="107"/>
      <c r="MT288" s="107"/>
      <c r="MU288" s="107"/>
      <c r="MV288" s="107"/>
      <c r="MW288" s="107"/>
      <c r="MX288" s="107"/>
      <c r="MY288" s="107"/>
      <c r="MZ288" s="107"/>
      <c r="NA288" s="107"/>
      <c r="NB288" s="107"/>
      <c r="NC288" s="107"/>
      <c r="ND288" s="107"/>
      <c r="NE288" s="107"/>
      <c r="NF288" s="107"/>
      <c r="NG288" s="107"/>
      <c r="NH288" s="107"/>
      <c r="NI288" s="107"/>
      <c r="NJ288" s="107"/>
      <c r="NK288" s="107"/>
      <c r="NL288" s="107"/>
      <c r="NM288" s="107"/>
      <c r="NN288" s="107"/>
      <c r="NO288" s="107"/>
      <c r="NP288" s="107"/>
      <c r="NQ288" s="107"/>
      <c r="NR288" s="107"/>
      <c r="NS288" s="107"/>
      <c r="NT288" s="107"/>
      <c r="NU288" s="107"/>
      <c r="NV288" s="107"/>
      <c r="NW288" s="107"/>
      <c r="NX288" s="107"/>
      <c r="NY288" s="107"/>
      <c r="NZ288" s="107"/>
      <c r="OA288" s="107"/>
      <c r="OB288" s="107"/>
      <c r="OC288" s="107"/>
      <c r="OD288" s="107"/>
      <c r="OE288" s="107"/>
      <c r="OF288" s="107"/>
      <c r="OG288" s="107"/>
      <c r="OH288" s="107"/>
      <c r="OI288" s="107"/>
      <c r="OJ288" s="107"/>
      <c r="OK288" s="107"/>
      <c r="OL288" s="107"/>
      <c r="OM288" s="107"/>
      <c r="ON288" s="107"/>
      <c r="OO288" s="107"/>
      <c r="OP288" s="107"/>
      <c r="OQ288" s="107"/>
      <c r="OR288" s="107"/>
      <c r="OS288" s="107"/>
      <c r="OT288" s="107"/>
      <c r="OU288" s="107"/>
      <c r="OV288" s="107"/>
      <c r="OW288" s="107"/>
      <c r="OX288" s="107"/>
      <c r="OY288" s="107"/>
      <c r="OZ288" s="107"/>
      <c r="PA288" s="107"/>
      <c r="PB288" s="107"/>
      <c r="PC288" s="107"/>
      <c r="PD288" s="107"/>
      <c r="PE288" s="107"/>
      <c r="PF288" s="107"/>
      <c r="PG288" s="107"/>
      <c r="PH288" s="107"/>
      <c r="PI288" s="107"/>
      <c r="PJ288" s="107"/>
      <c r="PK288" s="107"/>
      <c r="PL288" s="107"/>
      <c r="PM288" s="107"/>
      <c r="PN288" s="107"/>
      <c r="PO288" s="107"/>
      <c r="PP288" s="107"/>
      <c r="PQ288" s="107"/>
      <c r="PR288" s="107"/>
      <c r="PS288" s="107"/>
      <c r="PT288" s="107"/>
      <c r="PU288" s="107"/>
      <c r="PV288" s="107"/>
      <c r="PW288" s="107"/>
      <c r="PX288" s="107"/>
      <c r="PY288" s="107"/>
      <c r="PZ288" s="107"/>
      <c r="QA288" s="107"/>
      <c r="QB288" s="107"/>
      <c r="QC288" s="107"/>
      <c r="QD288" s="107"/>
      <c r="QE288" s="107"/>
      <c r="QF288" s="107"/>
      <c r="QG288" s="107"/>
      <c r="QH288" s="107"/>
      <c r="QI288" s="107"/>
      <c r="QJ288" s="107"/>
      <c r="QK288" s="107"/>
      <c r="QL288" s="107"/>
      <c r="QM288" s="107"/>
      <c r="QN288" s="107"/>
      <c r="QO288" s="107"/>
      <c r="QP288" s="107"/>
      <c r="QQ288" s="107"/>
      <c r="QR288" s="107"/>
      <c r="QS288" s="107"/>
      <c r="QT288" s="107"/>
      <c r="QU288" s="107"/>
      <c r="QV288" s="107"/>
      <c r="QW288" s="107"/>
      <c r="QX288" s="107"/>
      <c r="QY288" s="107"/>
      <c r="QZ288" s="107"/>
      <c r="RA288" s="107"/>
      <c r="RB288" s="107"/>
      <c r="RC288" s="107"/>
      <c r="RD288" s="107"/>
      <c r="RE288" s="107"/>
      <c r="RF288" s="107"/>
      <c r="RG288" s="107"/>
      <c r="RH288" s="107"/>
      <c r="RI288" s="107"/>
      <c r="RJ288" s="107"/>
      <c r="RK288" s="107"/>
      <c r="RL288" s="107"/>
      <c r="RM288" s="107"/>
      <c r="RN288" s="107"/>
      <c r="RO288" s="107"/>
      <c r="RP288" s="107"/>
      <c r="RQ288" s="107"/>
      <c r="RR288" s="107"/>
      <c r="RS288" s="107"/>
      <c r="RT288" s="107"/>
      <c r="RU288" s="107"/>
      <c r="RV288" s="107"/>
      <c r="RW288" s="107"/>
      <c r="RX288" s="107"/>
      <c r="RY288" s="107"/>
      <c r="RZ288" s="107"/>
      <c r="SA288" s="107"/>
      <c r="SB288" s="107"/>
      <c r="SC288" s="107"/>
      <c r="SD288" s="107"/>
      <c r="SE288" s="107"/>
      <c r="SF288" s="107"/>
      <c r="SG288" s="107"/>
      <c r="SH288" s="107"/>
      <c r="SI288" s="107"/>
      <c r="SJ288" s="107"/>
      <c r="SK288" s="107"/>
      <c r="SL288" s="107"/>
      <c r="SM288" s="107"/>
      <c r="SN288" s="107"/>
      <c r="SO288" s="107"/>
      <c r="SP288" s="107"/>
      <c r="SQ288" s="107"/>
      <c r="SR288" s="107"/>
      <c r="SS288" s="107"/>
      <c r="ST288" s="107"/>
      <c r="SU288" s="107"/>
      <c r="SV288" s="107"/>
      <c r="SW288" s="107"/>
      <c r="SX288" s="107"/>
      <c r="SY288" s="107"/>
      <c r="SZ288" s="107"/>
      <c r="TA288" s="107"/>
      <c r="TB288" s="107"/>
      <c r="TC288" s="107"/>
      <c r="TD288" s="107"/>
      <c r="TE288" s="107"/>
      <c r="TF288" s="107"/>
      <c r="TG288" s="107"/>
      <c r="TH288" s="107"/>
      <c r="TI288" s="107"/>
      <c r="TJ288" s="107"/>
      <c r="TK288" s="107"/>
      <c r="TL288" s="107"/>
      <c r="TM288" s="107"/>
      <c r="TN288" s="107"/>
      <c r="TO288" s="107"/>
      <c r="TP288" s="107"/>
      <c r="TQ288" s="107"/>
      <c r="TR288" s="107"/>
      <c r="TS288" s="107"/>
      <c r="TT288" s="107"/>
      <c r="TU288" s="107"/>
      <c r="TV288" s="107"/>
      <c r="TW288" s="107"/>
      <c r="TX288" s="107"/>
      <c r="TY288" s="107"/>
      <c r="TZ288" s="107"/>
      <c r="UA288" s="107"/>
      <c r="UB288" s="107"/>
      <c r="UC288" s="107"/>
      <c r="UD288" s="107"/>
      <c r="UE288" s="107"/>
      <c r="UF288" s="107"/>
      <c r="UG288" s="107"/>
      <c r="UH288" s="107"/>
      <c r="UI288" s="107"/>
      <c r="UJ288" s="107"/>
      <c r="UK288" s="107"/>
      <c r="UL288" s="107"/>
      <c r="UM288" s="107"/>
      <c r="UN288" s="107"/>
      <c r="UO288" s="107"/>
      <c r="UP288" s="107"/>
      <c r="UQ288" s="107"/>
      <c r="UR288" s="107"/>
      <c r="US288" s="107"/>
      <c r="UT288" s="107"/>
      <c r="UU288" s="107"/>
      <c r="UV288" s="107"/>
      <c r="UW288" s="107"/>
      <c r="UX288" s="107"/>
      <c r="UY288" s="107"/>
      <c r="UZ288" s="107"/>
      <c r="VA288" s="107"/>
      <c r="VB288" s="107"/>
      <c r="VC288" s="107"/>
      <c r="VD288" s="107"/>
      <c r="VE288" s="107"/>
      <c r="VF288" s="107"/>
      <c r="VG288" s="107"/>
      <c r="VH288" s="107"/>
      <c r="VI288" s="107"/>
      <c r="VJ288" s="107"/>
      <c r="VK288" s="107"/>
      <c r="VL288" s="107"/>
      <c r="VM288" s="107"/>
      <c r="VN288" s="107"/>
      <c r="VO288" s="107"/>
      <c r="VP288" s="107"/>
      <c r="VQ288" s="107"/>
      <c r="VR288" s="107"/>
      <c r="VS288" s="107"/>
      <c r="VT288" s="107"/>
      <c r="VU288" s="107"/>
      <c r="VV288" s="107"/>
      <c r="VW288" s="107"/>
      <c r="VX288" s="107"/>
      <c r="VY288" s="107"/>
      <c r="VZ288" s="107"/>
      <c r="WA288" s="107"/>
      <c r="WB288" s="107"/>
      <c r="WC288" s="107"/>
      <c r="WD288" s="107"/>
      <c r="WE288" s="107"/>
      <c r="WF288" s="107"/>
      <c r="WG288" s="107"/>
      <c r="WH288" s="107"/>
      <c r="WI288" s="107"/>
      <c r="WJ288" s="107"/>
      <c r="WK288" s="107"/>
      <c r="WL288" s="107"/>
      <c r="WM288" s="107"/>
      <c r="WN288" s="107"/>
      <c r="WO288" s="107"/>
      <c r="WP288" s="107"/>
      <c r="WQ288" s="107"/>
      <c r="WR288" s="107"/>
      <c r="WS288" s="107"/>
      <c r="WT288" s="107"/>
      <c r="WU288" s="107"/>
      <c r="WV288" s="107"/>
      <c r="WW288" s="107"/>
      <c r="WX288" s="107"/>
      <c r="WY288" s="107"/>
      <c r="WZ288" s="107"/>
      <c r="XA288" s="107"/>
      <c r="XB288" s="107"/>
      <c r="XC288" s="107"/>
      <c r="XD288" s="107"/>
      <c r="XE288" s="107"/>
      <c r="XF288" s="107"/>
      <c r="XG288" s="107"/>
      <c r="XH288" s="107"/>
      <c r="XI288" s="107"/>
      <c r="XJ288" s="107"/>
      <c r="XK288" s="107"/>
      <c r="XL288" s="107"/>
      <c r="XM288" s="107"/>
      <c r="XN288" s="107"/>
      <c r="XO288" s="107"/>
      <c r="XP288" s="107"/>
      <c r="XQ288" s="107"/>
      <c r="XR288" s="107"/>
      <c r="XS288" s="107"/>
      <c r="XT288" s="107"/>
      <c r="XU288" s="107"/>
      <c r="XV288" s="107"/>
      <c r="XW288" s="107"/>
      <c r="XX288" s="107"/>
      <c r="XY288" s="107"/>
      <c r="XZ288" s="107"/>
      <c r="YA288" s="107"/>
      <c r="YB288" s="107"/>
      <c r="YC288" s="107"/>
      <c r="YD288" s="107"/>
      <c r="YE288" s="107"/>
      <c r="YF288" s="107"/>
      <c r="YG288" s="107"/>
      <c r="YH288" s="107"/>
      <c r="YI288" s="107"/>
      <c r="YJ288" s="107"/>
      <c r="YK288" s="107"/>
      <c r="YL288" s="107"/>
      <c r="YM288" s="107"/>
      <c r="YN288" s="107"/>
      <c r="YO288" s="107"/>
      <c r="YP288" s="107"/>
      <c r="YQ288" s="107"/>
      <c r="YR288" s="107"/>
      <c r="YS288" s="107"/>
      <c r="YT288" s="107"/>
      <c r="YU288" s="107"/>
      <c r="YV288" s="107"/>
      <c r="YW288" s="107"/>
      <c r="YX288" s="107"/>
      <c r="YY288" s="107"/>
      <c r="YZ288" s="107"/>
      <c r="ZA288" s="107"/>
      <c r="ZB288" s="107"/>
      <c r="ZC288" s="107"/>
      <c r="ZD288" s="107"/>
      <c r="ZE288" s="107"/>
      <c r="ZF288" s="107"/>
      <c r="ZG288" s="107"/>
      <c r="ZH288" s="107"/>
      <c r="ZI288" s="107"/>
      <c r="ZJ288" s="107"/>
      <c r="ZK288" s="107"/>
      <c r="ZL288" s="107"/>
      <c r="ZM288" s="107"/>
      <c r="ZN288" s="107"/>
      <c r="ZO288" s="107"/>
      <c r="ZP288" s="107"/>
      <c r="ZQ288" s="107"/>
      <c r="ZR288" s="107"/>
      <c r="ZS288" s="107"/>
      <c r="ZT288" s="107"/>
      <c r="ZU288" s="107"/>
      <c r="ZV288" s="107"/>
      <c r="ZW288" s="107"/>
      <c r="ZX288" s="107"/>
      <c r="ZY288" s="107"/>
      <c r="ZZ288" s="107"/>
      <c r="AAA288" s="107"/>
      <c r="AAB288" s="107"/>
      <c r="AAC288" s="107"/>
      <c r="AAD288" s="107"/>
      <c r="AAE288" s="107"/>
      <c r="AAF288" s="107"/>
      <c r="AAG288" s="107"/>
      <c r="AAH288" s="107"/>
      <c r="AAI288" s="107"/>
      <c r="AAJ288" s="107"/>
      <c r="AAK288" s="107"/>
      <c r="AAL288" s="107"/>
      <c r="AAM288" s="107"/>
      <c r="AAN288" s="107"/>
      <c r="AAO288" s="107"/>
      <c r="AAP288" s="107"/>
      <c r="AAQ288" s="107"/>
      <c r="AAR288" s="107"/>
      <c r="AAS288" s="107"/>
      <c r="AAT288" s="107"/>
      <c r="AAU288" s="107"/>
      <c r="AAV288" s="107"/>
      <c r="AAW288" s="107"/>
      <c r="AAX288" s="107"/>
      <c r="AAY288" s="107"/>
      <c r="AAZ288" s="107"/>
      <c r="ABA288" s="107"/>
      <c r="ABB288" s="107"/>
      <c r="ABC288" s="107"/>
      <c r="ABD288" s="107"/>
      <c r="ABE288" s="107"/>
      <c r="ABF288" s="107"/>
      <c r="ABG288" s="107"/>
      <c r="ABH288" s="107"/>
      <c r="ABI288" s="107"/>
      <c r="ABJ288" s="107"/>
      <c r="ABK288" s="107"/>
      <c r="ABL288" s="107"/>
      <c r="ABM288" s="107"/>
      <c r="ABN288" s="107"/>
      <c r="ABO288" s="107"/>
      <c r="ABP288" s="107"/>
      <c r="ABQ288" s="107"/>
      <c r="ABR288" s="107"/>
      <c r="ABS288" s="107"/>
      <c r="ABT288" s="107"/>
      <c r="ABU288" s="107"/>
      <c r="ABV288" s="107"/>
      <c r="ABW288" s="107"/>
      <c r="ABX288" s="107"/>
      <c r="ABY288" s="107"/>
      <c r="ABZ288" s="107"/>
      <c r="ACA288" s="107"/>
      <c r="ACB288" s="107"/>
      <c r="ACC288" s="107"/>
      <c r="ACD288" s="107"/>
      <c r="ACE288" s="107"/>
      <c r="ACF288" s="107"/>
      <c r="ACG288" s="107"/>
      <c r="ACH288" s="107"/>
      <c r="ACI288" s="107"/>
      <c r="ACJ288" s="107"/>
      <c r="ACK288" s="107"/>
      <c r="ACL288" s="107"/>
      <c r="ACM288" s="107"/>
      <c r="ACN288" s="107"/>
      <c r="ACO288" s="107"/>
      <c r="ACP288" s="107"/>
      <c r="ACQ288" s="107"/>
      <c r="ACR288" s="107"/>
      <c r="ACS288" s="107"/>
      <c r="ACT288" s="107"/>
      <c r="ACU288" s="107"/>
      <c r="ACV288" s="107"/>
      <c r="ACW288" s="107"/>
      <c r="ACX288" s="107"/>
      <c r="ACY288" s="107"/>
      <c r="ACZ288" s="107"/>
      <c r="ADA288" s="107"/>
      <c r="ADB288" s="107"/>
      <c r="ADC288" s="107"/>
      <c r="ADD288" s="107"/>
      <c r="ADE288" s="107"/>
      <c r="ADF288" s="107"/>
      <c r="ADG288" s="107"/>
      <c r="ADH288" s="107"/>
      <c r="ADI288" s="107"/>
      <c r="ADJ288" s="107"/>
      <c r="ADK288" s="107"/>
      <c r="ADL288" s="107"/>
      <c r="ADM288" s="107"/>
      <c r="ADN288" s="107"/>
      <c r="ADO288" s="107"/>
      <c r="ADP288" s="107"/>
      <c r="ADQ288" s="107"/>
      <c r="ADR288" s="107"/>
      <c r="ADS288" s="107"/>
      <c r="ADT288" s="107"/>
      <c r="ADU288" s="107"/>
      <c r="ADV288" s="107"/>
      <c r="ADW288" s="107"/>
      <c r="ADX288" s="107"/>
      <c r="ADY288" s="107"/>
      <c r="ADZ288" s="107"/>
      <c r="AEA288" s="107"/>
      <c r="AEB288" s="107"/>
      <c r="AEC288" s="107"/>
      <c r="AED288" s="107"/>
      <c r="AEE288" s="107"/>
      <c r="AEF288" s="107"/>
      <c r="AEG288" s="107"/>
      <c r="AEH288" s="107"/>
      <c r="AEI288" s="107"/>
      <c r="AEJ288" s="107"/>
      <c r="AEK288" s="107"/>
      <c r="AEL288" s="107"/>
      <c r="AEM288" s="107"/>
      <c r="AEN288" s="107"/>
      <c r="AEO288" s="107"/>
      <c r="AEP288" s="107"/>
      <c r="AEQ288" s="107"/>
      <c r="AER288" s="107"/>
      <c r="AES288" s="107"/>
      <c r="AET288" s="107"/>
      <c r="AEU288" s="107"/>
      <c r="AEV288" s="107"/>
      <c r="AEW288" s="107"/>
      <c r="AEX288" s="107"/>
      <c r="AEY288" s="107"/>
      <c r="AEZ288" s="107"/>
      <c r="AFA288" s="107"/>
      <c r="AFB288" s="107"/>
      <c r="AFC288" s="107"/>
      <c r="AFD288" s="107"/>
      <c r="AFE288" s="107"/>
      <c r="AFF288" s="107"/>
      <c r="AFG288" s="107"/>
      <c r="AFH288" s="107"/>
      <c r="AFI288" s="107"/>
      <c r="AFJ288" s="107"/>
      <c r="AFK288" s="107"/>
      <c r="AFL288" s="107"/>
      <c r="AFM288" s="107"/>
      <c r="AFN288" s="107"/>
      <c r="AFO288" s="107"/>
      <c r="AFP288" s="107"/>
      <c r="AFQ288" s="107"/>
      <c r="AFR288" s="107"/>
      <c r="AFS288" s="107"/>
      <c r="AFT288" s="107"/>
      <c r="AFU288" s="107"/>
      <c r="AFV288" s="107"/>
      <c r="AFW288" s="107"/>
      <c r="AFX288" s="107"/>
      <c r="AFY288" s="107"/>
      <c r="AFZ288" s="107"/>
      <c r="AGA288" s="107"/>
      <c r="AGB288" s="107"/>
      <c r="AGC288" s="107"/>
      <c r="AGD288" s="107"/>
      <c r="AGE288" s="107"/>
      <c r="AGF288" s="107"/>
      <c r="AGG288" s="107"/>
      <c r="AGH288" s="107"/>
      <c r="AGI288" s="107"/>
      <c r="AGJ288" s="107"/>
      <c r="AGK288" s="107"/>
      <c r="AGL288" s="107"/>
      <c r="AGM288" s="107"/>
      <c r="AGN288" s="107"/>
      <c r="AGO288" s="107"/>
      <c r="AGP288" s="107"/>
      <c r="AGQ288" s="107"/>
      <c r="AGR288" s="107"/>
      <c r="AGS288" s="107"/>
      <c r="AGT288" s="107"/>
      <c r="AGU288" s="107"/>
      <c r="AGV288" s="107"/>
      <c r="AGW288" s="107"/>
      <c r="AGX288" s="107"/>
      <c r="AGY288" s="107"/>
      <c r="AGZ288" s="107"/>
      <c r="AHA288" s="107"/>
      <c r="AHB288" s="107"/>
      <c r="AHC288" s="107"/>
      <c r="AHD288" s="107"/>
      <c r="AHE288" s="107"/>
      <c r="AHF288" s="107"/>
      <c r="AHG288" s="107"/>
      <c r="AHH288" s="107"/>
      <c r="AHI288" s="107"/>
      <c r="AHJ288" s="107"/>
      <c r="AHK288" s="107"/>
      <c r="AHL288" s="107"/>
      <c r="AHM288" s="107"/>
      <c r="AHN288" s="107"/>
      <c r="AHO288" s="107"/>
      <c r="AHP288" s="107"/>
      <c r="AHQ288" s="107"/>
      <c r="AHR288" s="107"/>
      <c r="AHS288" s="107"/>
      <c r="AHT288" s="107"/>
      <c r="AHU288" s="107"/>
      <c r="AHV288" s="107"/>
      <c r="AHW288" s="107"/>
      <c r="AHX288" s="107"/>
      <c r="AHY288" s="107"/>
      <c r="AHZ288" s="107"/>
      <c r="AIA288" s="107"/>
      <c r="AIB288" s="107"/>
      <c r="AIC288" s="107"/>
      <c r="AID288" s="107"/>
      <c r="AIE288" s="107"/>
      <c r="AIF288" s="107"/>
      <c r="AIG288" s="107"/>
      <c r="AIH288" s="107"/>
      <c r="AII288" s="107"/>
      <c r="AIJ288" s="107"/>
      <c r="AIK288" s="107"/>
      <c r="AIL288" s="107"/>
      <c r="AIM288" s="107"/>
      <c r="AIN288" s="107"/>
    </row>
    <row r="289" spans="1:924" s="86" customFormat="1" ht="18.75" customHeight="1" x14ac:dyDescent="0.3">
      <c r="A289" s="125"/>
      <c r="B289" s="63">
        <v>354894090596766</v>
      </c>
      <c r="C289" s="92" t="s">
        <v>329</v>
      </c>
      <c r="D289" s="64" t="s">
        <v>227</v>
      </c>
      <c r="E289" s="64" t="s">
        <v>15</v>
      </c>
      <c r="F289" s="78" t="s">
        <v>36</v>
      </c>
      <c r="G289" s="92">
        <f t="shared" si="23"/>
        <v>0</v>
      </c>
      <c r="H289" s="122"/>
      <c r="I289" s="64" t="s">
        <v>15</v>
      </c>
      <c r="J289" s="64">
        <f t="shared" si="24"/>
        <v>0</v>
      </c>
      <c r="K289" s="122"/>
      <c r="L289" s="93" t="s">
        <v>36</v>
      </c>
      <c r="M289" s="92" t="s">
        <v>36</v>
      </c>
      <c r="N289" s="92">
        <f t="shared" si="22"/>
        <v>1</v>
      </c>
      <c r="O289" s="124"/>
      <c r="P289" s="92"/>
      <c r="Q289" s="92"/>
      <c r="R289" s="64" t="s">
        <v>483</v>
      </c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  <c r="BY289" s="107"/>
      <c r="BZ289" s="107"/>
      <c r="CA289" s="107"/>
      <c r="CB289" s="107"/>
      <c r="CC289" s="107"/>
      <c r="CD289" s="107"/>
      <c r="CE289" s="107"/>
      <c r="CF289" s="107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  <c r="DH289" s="107"/>
      <c r="DI289" s="107"/>
      <c r="DJ289" s="107"/>
      <c r="DK289" s="107"/>
      <c r="DL289" s="107"/>
      <c r="DM289" s="107"/>
      <c r="DN289" s="107"/>
      <c r="DO289" s="107"/>
      <c r="DP289" s="107"/>
      <c r="DQ289" s="107"/>
      <c r="DR289" s="107"/>
      <c r="DS289" s="107"/>
      <c r="DT289" s="107"/>
      <c r="DU289" s="107"/>
      <c r="DV289" s="107"/>
      <c r="DW289" s="107"/>
      <c r="DX289" s="107"/>
      <c r="DY289" s="107"/>
      <c r="DZ289" s="107"/>
      <c r="EA289" s="107"/>
      <c r="EB289" s="107"/>
      <c r="EC289" s="107"/>
      <c r="ED289" s="107"/>
      <c r="EE289" s="107"/>
      <c r="EF289" s="107"/>
      <c r="EG289" s="107"/>
      <c r="EH289" s="107"/>
      <c r="EI289" s="107"/>
      <c r="EJ289" s="107"/>
      <c r="EK289" s="107"/>
      <c r="EL289" s="107"/>
      <c r="EM289" s="107"/>
      <c r="EN289" s="107"/>
      <c r="EO289" s="107"/>
      <c r="EP289" s="107"/>
      <c r="EQ289" s="107"/>
      <c r="ER289" s="107"/>
      <c r="ES289" s="107"/>
      <c r="ET289" s="107"/>
      <c r="EU289" s="107"/>
      <c r="EV289" s="107"/>
      <c r="EW289" s="107"/>
      <c r="EX289" s="107"/>
      <c r="EY289" s="107"/>
      <c r="EZ289" s="107"/>
      <c r="FA289" s="107"/>
      <c r="FB289" s="107"/>
      <c r="FC289" s="107"/>
      <c r="FD289" s="107"/>
      <c r="FE289" s="107"/>
      <c r="FF289" s="107"/>
      <c r="FG289" s="107"/>
      <c r="FH289" s="107"/>
      <c r="FI289" s="107"/>
      <c r="FJ289" s="107"/>
      <c r="FK289" s="107"/>
      <c r="FL289" s="107"/>
      <c r="FM289" s="107"/>
      <c r="FN289" s="107"/>
      <c r="FO289" s="107"/>
      <c r="FP289" s="107"/>
      <c r="FQ289" s="107"/>
      <c r="FR289" s="107"/>
      <c r="FS289" s="107"/>
      <c r="FT289" s="107"/>
      <c r="FU289" s="107"/>
      <c r="FV289" s="107"/>
      <c r="FW289" s="107"/>
      <c r="FX289" s="107"/>
      <c r="FY289" s="107"/>
      <c r="FZ289" s="107"/>
      <c r="GA289" s="107"/>
      <c r="GB289" s="107"/>
      <c r="GC289" s="107"/>
      <c r="GD289" s="107"/>
      <c r="GE289" s="107"/>
      <c r="GF289" s="107"/>
      <c r="GG289" s="107"/>
      <c r="GH289" s="107"/>
      <c r="GI289" s="107"/>
      <c r="GJ289" s="107"/>
      <c r="GK289" s="107"/>
      <c r="GL289" s="107"/>
      <c r="GM289" s="107"/>
      <c r="GN289" s="107"/>
      <c r="GO289" s="107"/>
      <c r="GP289" s="107"/>
      <c r="GQ289" s="107"/>
      <c r="GR289" s="107"/>
      <c r="GS289" s="107"/>
      <c r="GT289" s="107"/>
      <c r="GU289" s="107"/>
      <c r="GV289" s="107"/>
      <c r="GW289" s="107"/>
      <c r="GX289" s="107"/>
      <c r="GY289" s="107"/>
      <c r="GZ289" s="107"/>
      <c r="HA289" s="107"/>
      <c r="HB289" s="107"/>
      <c r="HC289" s="107"/>
      <c r="HD289" s="107"/>
      <c r="HE289" s="107"/>
      <c r="HF289" s="107"/>
      <c r="HG289" s="107"/>
      <c r="HH289" s="107"/>
      <c r="HI289" s="107"/>
      <c r="HJ289" s="107"/>
      <c r="HK289" s="107"/>
      <c r="HL289" s="107"/>
      <c r="HM289" s="107"/>
      <c r="HN289" s="107"/>
      <c r="HO289" s="107"/>
      <c r="HP289" s="107"/>
      <c r="HQ289" s="107"/>
      <c r="HR289" s="107"/>
      <c r="HS289" s="107"/>
      <c r="HT289" s="107"/>
      <c r="HU289" s="107"/>
      <c r="HV289" s="107"/>
      <c r="HW289" s="107"/>
      <c r="HX289" s="107"/>
      <c r="HY289" s="107"/>
      <c r="HZ289" s="107"/>
      <c r="IA289" s="107"/>
      <c r="IB289" s="107"/>
      <c r="IC289" s="107"/>
      <c r="ID289" s="107"/>
      <c r="IE289" s="107"/>
      <c r="IF289" s="107"/>
      <c r="IG289" s="107"/>
      <c r="IH289" s="107"/>
      <c r="II289" s="107"/>
      <c r="IJ289" s="107"/>
      <c r="IK289" s="107"/>
      <c r="IL289" s="107"/>
      <c r="IM289" s="107"/>
      <c r="IN289" s="107"/>
      <c r="IO289" s="107"/>
      <c r="IP289" s="107"/>
      <c r="IQ289" s="107"/>
      <c r="IR289" s="107"/>
      <c r="IS289" s="107"/>
      <c r="IT289" s="107"/>
      <c r="IU289" s="107"/>
      <c r="IV289" s="107"/>
      <c r="IW289" s="107"/>
      <c r="IX289" s="107"/>
      <c r="IY289" s="107"/>
      <c r="IZ289" s="107"/>
      <c r="JA289" s="107"/>
      <c r="JB289" s="107"/>
      <c r="JC289" s="107"/>
      <c r="JD289" s="107"/>
      <c r="JE289" s="107"/>
      <c r="JF289" s="107"/>
      <c r="JG289" s="107"/>
      <c r="JH289" s="107"/>
      <c r="JI289" s="107"/>
      <c r="JJ289" s="107"/>
      <c r="JK289" s="107"/>
      <c r="JL289" s="107"/>
      <c r="JM289" s="107"/>
      <c r="JN289" s="107"/>
      <c r="JO289" s="107"/>
      <c r="JP289" s="107"/>
      <c r="JQ289" s="107"/>
      <c r="JR289" s="107"/>
      <c r="JS289" s="107"/>
      <c r="JT289" s="107"/>
      <c r="JU289" s="107"/>
      <c r="JV289" s="107"/>
      <c r="JW289" s="107"/>
      <c r="JX289" s="107"/>
      <c r="JY289" s="107"/>
      <c r="JZ289" s="107"/>
      <c r="KA289" s="107"/>
      <c r="KB289" s="107"/>
      <c r="KC289" s="107"/>
      <c r="KD289" s="107"/>
      <c r="KE289" s="107"/>
      <c r="KF289" s="107"/>
      <c r="KG289" s="107"/>
      <c r="KH289" s="107"/>
      <c r="KI289" s="107"/>
      <c r="KJ289" s="107"/>
      <c r="KK289" s="107"/>
      <c r="KL289" s="107"/>
      <c r="KM289" s="107"/>
      <c r="KN289" s="107"/>
      <c r="KO289" s="107"/>
      <c r="KP289" s="107"/>
      <c r="KQ289" s="107"/>
      <c r="KR289" s="107"/>
      <c r="KS289" s="107"/>
      <c r="KT289" s="107"/>
      <c r="KU289" s="107"/>
      <c r="KV289" s="107"/>
      <c r="KW289" s="107"/>
      <c r="KX289" s="107"/>
      <c r="KY289" s="107"/>
      <c r="KZ289" s="107"/>
      <c r="LA289" s="107"/>
      <c r="LB289" s="107"/>
      <c r="LC289" s="107"/>
      <c r="LD289" s="107"/>
      <c r="LE289" s="107"/>
      <c r="LF289" s="107"/>
      <c r="LG289" s="107"/>
      <c r="LH289" s="107"/>
      <c r="LI289" s="107"/>
      <c r="LJ289" s="107"/>
      <c r="LK289" s="107"/>
      <c r="LL289" s="107"/>
      <c r="LM289" s="107"/>
      <c r="LN289" s="107"/>
      <c r="LO289" s="107"/>
      <c r="LP289" s="107"/>
      <c r="LQ289" s="107"/>
      <c r="LR289" s="107"/>
      <c r="LS289" s="107"/>
      <c r="LT289" s="107"/>
      <c r="LU289" s="107"/>
      <c r="LV289" s="107"/>
      <c r="LW289" s="107"/>
      <c r="LX289" s="107"/>
      <c r="LY289" s="107"/>
      <c r="LZ289" s="107"/>
      <c r="MA289" s="107"/>
      <c r="MB289" s="107"/>
      <c r="MC289" s="107"/>
      <c r="MD289" s="107"/>
      <c r="ME289" s="107"/>
      <c r="MF289" s="107"/>
      <c r="MG289" s="107"/>
      <c r="MH289" s="107"/>
      <c r="MI289" s="107"/>
      <c r="MJ289" s="107"/>
      <c r="MK289" s="107"/>
      <c r="ML289" s="107"/>
      <c r="MM289" s="107"/>
      <c r="MN289" s="107"/>
      <c r="MO289" s="107"/>
      <c r="MP289" s="107"/>
      <c r="MQ289" s="107"/>
      <c r="MR289" s="107"/>
      <c r="MS289" s="107"/>
      <c r="MT289" s="107"/>
      <c r="MU289" s="107"/>
      <c r="MV289" s="107"/>
      <c r="MW289" s="107"/>
      <c r="MX289" s="107"/>
      <c r="MY289" s="107"/>
      <c r="MZ289" s="107"/>
      <c r="NA289" s="107"/>
      <c r="NB289" s="107"/>
      <c r="NC289" s="107"/>
      <c r="ND289" s="107"/>
      <c r="NE289" s="107"/>
      <c r="NF289" s="107"/>
      <c r="NG289" s="107"/>
      <c r="NH289" s="107"/>
      <c r="NI289" s="107"/>
      <c r="NJ289" s="107"/>
      <c r="NK289" s="107"/>
      <c r="NL289" s="107"/>
      <c r="NM289" s="107"/>
      <c r="NN289" s="107"/>
      <c r="NO289" s="107"/>
      <c r="NP289" s="107"/>
      <c r="NQ289" s="107"/>
      <c r="NR289" s="107"/>
      <c r="NS289" s="107"/>
      <c r="NT289" s="107"/>
      <c r="NU289" s="107"/>
      <c r="NV289" s="107"/>
      <c r="NW289" s="107"/>
      <c r="NX289" s="107"/>
      <c r="NY289" s="107"/>
      <c r="NZ289" s="107"/>
      <c r="OA289" s="107"/>
      <c r="OB289" s="107"/>
      <c r="OC289" s="107"/>
      <c r="OD289" s="107"/>
      <c r="OE289" s="107"/>
      <c r="OF289" s="107"/>
      <c r="OG289" s="107"/>
      <c r="OH289" s="107"/>
      <c r="OI289" s="107"/>
      <c r="OJ289" s="107"/>
      <c r="OK289" s="107"/>
      <c r="OL289" s="107"/>
      <c r="OM289" s="107"/>
      <c r="ON289" s="107"/>
      <c r="OO289" s="107"/>
      <c r="OP289" s="107"/>
      <c r="OQ289" s="107"/>
      <c r="OR289" s="107"/>
      <c r="OS289" s="107"/>
      <c r="OT289" s="107"/>
      <c r="OU289" s="107"/>
      <c r="OV289" s="107"/>
      <c r="OW289" s="107"/>
      <c r="OX289" s="107"/>
      <c r="OY289" s="107"/>
      <c r="OZ289" s="107"/>
      <c r="PA289" s="107"/>
      <c r="PB289" s="107"/>
      <c r="PC289" s="107"/>
      <c r="PD289" s="107"/>
      <c r="PE289" s="107"/>
      <c r="PF289" s="107"/>
      <c r="PG289" s="107"/>
      <c r="PH289" s="107"/>
      <c r="PI289" s="107"/>
      <c r="PJ289" s="107"/>
      <c r="PK289" s="107"/>
      <c r="PL289" s="107"/>
      <c r="PM289" s="107"/>
      <c r="PN289" s="107"/>
      <c r="PO289" s="107"/>
      <c r="PP289" s="107"/>
      <c r="PQ289" s="107"/>
      <c r="PR289" s="107"/>
      <c r="PS289" s="107"/>
      <c r="PT289" s="107"/>
      <c r="PU289" s="107"/>
      <c r="PV289" s="107"/>
      <c r="PW289" s="107"/>
      <c r="PX289" s="107"/>
      <c r="PY289" s="107"/>
      <c r="PZ289" s="107"/>
      <c r="QA289" s="107"/>
      <c r="QB289" s="107"/>
      <c r="QC289" s="107"/>
      <c r="QD289" s="107"/>
      <c r="QE289" s="107"/>
      <c r="QF289" s="107"/>
      <c r="QG289" s="107"/>
      <c r="QH289" s="107"/>
      <c r="QI289" s="107"/>
      <c r="QJ289" s="107"/>
      <c r="QK289" s="107"/>
      <c r="QL289" s="107"/>
      <c r="QM289" s="107"/>
      <c r="QN289" s="107"/>
      <c r="QO289" s="107"/>
      <c r="QP289" s="107"/>
      <c r="QQ289" s="107"/>
      <c r="QR289" s="107"/>
      <c r="QS289" s="107"/>
      <c r="QT289" s="107"/>
      <c r="QU289" s="107"/>
      <c r="QV289" s="107"/>
      <c r="QW289" s="107"/>
      <c r="QX289" s="107"/>
      <c r="QY289" s="107"/>
      <c r="QZ289" s="107"/>
      <c r="RA289" s="107"/>
      <c r="RB289" s="107"/>
      <c r="RC289" s="107"/>
      <c r="RD289" s="107"/>
      <c r="RE289" s="107"/>
      <c r="RF289" s="107"/>
      <c r="RG289" s="107"/>
      <c r="RH289" s="107"/>
      <c r="RI289" s="107"/>
      <c r="RJ289" s="107"/>
      <c r="RK289" s="107"/>
      <c r="RL289" s="107"/>
      <c r="RM289" s="107"/>
      <c r="RN289" s="107"/>
      <c r="RO289" s="107"/>
      <c r="RP289" s="107"/>
      <c r="RQ289" s="107"/>
      <c r="RR289" s="107"/>
      <c r="RS289" s="107"/>
      <c r="RT289" s="107"/>
      <c r="RU289" s="107"/>
      <c r="RV289" s="107"/>
      <c r="RW289" s="107"/>
      <c r="RX289" s="107"/>
      <c r="RY289" s="107"/>
      <c r="RZ289" s="107"/>
      <c r="SA289" s="107"/>
      <c r="SB289" s="107"/>
      <c r="SC289" s="107"/>
      <c r="SD289" s="107"/>
      <c r="SE289" s="107"/>
      <c r="SF289" s="107"/>
      <c r="SG289" s="107"/>
      <c r="SH289" s="107"/>
      <c r="SI289" s="107"/>
      <c r="SJ289" s="107"/>
      <c r="SK289" s="107"/>
      <c r="SL289" s="107"/>
      <c r="SM289" s="107"/>
      <c r="SN289" s="107"/>
      <c r="SO289" s="107"/>
      <c r="SP289" s="107"/>
      <c r="SQ289" s="107"/>
      <c r="SR289" s="107"/>
      <c r="SS289" s="107"/>
      <c r="ST289" s="107"/>
      <c r="SU289" s="107"/>
      <c r="SV289" s="107"/>
      <c r="SW289" s="107"/>
      <c r="SX289" s="107"/>
      <c r="SY289" s="107"/>
      <c r="SZ289" s="107"/>
      <c r="TA289" s="107"/>
      <c r="TB289" s="107"/>
      <c r="TC289" s="107"/>
      <c r="TD289" s="107"/>
      <c r="TE289" s="107"/>
      <c r="TF289" s="107"/>
      <c r="TG289" s="107"/>
      <c r="TH289" s="107"/>
      <c r="TI289" s="107"/>
      <c r="TJ289" s="107"/>
      <c r="TK289" s="107"/>
      <c r="TL289" s="107"/>
      <c r="TM289" s="107"/>
      <c r="TN289" s="107"/>
      <c r="TO289" s="107"/>
      <c r="TP289" s="107"/>
      <c r="TQ289" s="107"/>
      <c r="TR289" s="107"/>
      <c r="TS289" s="107"/>
      <c r="TT289" s="107"/>
      <c r="TU289" s="107"/>
      <c r="TV289" s="107"/>
      <c r="TW289" s="107"/>
      <c r="TX289" s="107"/>
      <c r="TY289" s="107"/>
      <c r="TZ289" s="107"/>
      <c r="UA289" s="107"/>
      <c r="UB289" s="107"/>
      <c r="UC289" s="107"/>
      <c r="UD289" s="107"/>
      <c r="UE289" s="107"/>
      <c r="UF289" s="107"/>
      <c r="UG289" s="107"/>
      <c r="UH289" s="107"/>
      <c r="UI289" s="107"/>
      <c r="UJ289" s="107"/>
      <c r="UK289" s="107"/>
      <c r="UL289" s="107"/>
      <c r="UM289" s="107"/>
      <c r="UN289" s="107"/>
      <c r="UO289" s="107"/>
      <c r="UP289" s="107"/>
      <c r="UQ289" s="107"/>
      <c r="UR289" s="107"/>
      <c r="US289" s="107"/>
      <c r="UT289" s="107"/>
      <c r="UU289" s="107"/>
      <c r="UV289" s="107"/>
      <c r="UW289" s="107"/>
      <c r="UX289" s="107"/>
      <c r="UY289" s="107"/>
      <c r="UZ289" s="107"/>
      <c r="VA289" s="107"/>
      <c r="VB289" s="107"/>
      <c r="VC289" s="107"/>
      <c r="VD289" s="107"/>
      <c r="VE289" s="107"/>
      <c r="VF289" s="107"/>
      <c r="VG289" s="107"/>
      <c r="VH289" s="107"/>
      <c r="VI289" s="107"/>
      <c r="VJ289" s="107"/>
      <c r="VK289" s="107"/>
      <c r="VL289" s="107"/>
      <c r="VM289" s="107"/>
      <c r="VN289" s="107"/>
      <c r="VO289" s="107"/>
      <c r="VP289" s="107"/>
      <c r="VQ289" s="107"/>
      <c r="VR289" s="107"/>
      <c r="VS289" s="107"/>
      <c r="VT289" s="107"/>
      <c r="VU289" s="107"/>
      <c r="VV289" s="107"/>
      <c r="VW289" s="107"/>
      <c r="VX289" s="107"/>
      <c r="VY289" s="107"/>
      <c r="VZ289" s="107"/>
      <c r="WA289" s="107"/>
      <c r="WB289" s="107"/>
      <c r="WC289" s="107"/>
      <c r="WD289" s="107"/>
      <c r="WE289" s="107"/>
      <c r="WF289" s="107"/>
      <c r="WG289" s="107"/>
      <c r="WH289" s="107"/>
      <c r="WI289" s="107"/>
      <c r="WJ289" s="107"/>
      <c r="WK289" s="107"/>
      <c r="WL289" s="107"/>
      <c r="WM289" s="107"/>
      <c r="WN289" s="107"/>
      <c r="WO289" s="107"/>
      <c r="WP289" s="107"/>
      <c r="WQ289" s="107"/>
      <c r="WR289" s="107"/>
      <c r="WS289" s="107"/>
      <c r="WT289" s="107"/>
      <c r="WU289" s="107"/>
      <c r="WV289" s="107"/>
      <c r="WW289" s="107"/>
      <c r="WX289" s="107"/>
      <c r="WY289" s="107"/>
      <c r="WZ289" s="107"/>
      <c r="XA289" s="107"/>
      <c r="XB289" s="107"/>
      <c r="XC289" s="107"/>
      <c r="XD289" s="107"/>
      <c r="XE289" s="107"/>
      <c r="XF289" s="107"/>
      <c r="XG289" s="107"/>
      <c r="XH289" s="107"/>
      <c r="XI289" s="107"/>
      <c r="XJ289" s="107"/>
      <c r="XK289" s="107"/>
      <c r="XL289" s="107"/>
      <c r="XM289" s="107"/>
      <c r="XN289" s="107"/>
      <c r="XO289" s="107"/>
      <c r="XP289" s="107"/>
      <c r="XQ289" s="107"/>
      <c r="XR289" s="107"/>
      <c r="XS289" s="107"/>
      <c r="XT289" s="107"/>
      <c r="XU289" s="107"/>
      <c r="XV289" s="107"/>
      <c r="XW289" s="107"/>
      <c r="XX289" s="107"/>
      <c r="XY289" s="107"/>
      <c r="XZ289" s="107"/>
      <c r="YA289" s="107"/>
      <c r="YB289" s="107"/>
      <c r="YC289" s="107"/>
      <c r="YD289" s="107"/>
      <c r="YE289" s="107"/>
      <c r="YF289" s="107"/>
      <c r="YG289" s="107"/>
      <c r="YH289" s="107"/>
      <c r="YI289" s="107"/>
      <c r="YJ289" s="107"/>
      <c r="YK289" s="107"/>
      <c r="YL289" s="107"/>
      <c r="YM289" s="107"/>
      <c r="YN289" s="107"/>
      <c r="YO289" s="107"/>
      <c r="YP289" s="107"/>
      <c r="YQ289" s="107"/>
      <c r="YR289" s="107"/>
      <c r="YS289" s="107"/>
      <c r="YT289" s="107"/>
      <c r="YU289" s="107"/>
      <c r="YV289" s="107"/>
      <c r="YW289" s="107"/>
      <c r="YX289" s="107"/>
      <c r="YY289" s="107"/>
      <c r="YZ289" s="107"/>
      <c r="ZA289" s="107"/>
      <c r="ZB289" s="107"/>
      <c r="ZC289" s="107"/>
      <c r="ZD289" s="107"/>
      <c r="ZE289" s="107"/>
      <c r="ZF289" s="107"/>
      <c r="ZG289" s="107"/>
      <c r="ZH289" s="107"/>
      <c r="ZI289" s="107"/>
      <c r="ZJ289" s="107"/>
      <c r="ZK289" s="107"/>
      <c r="ZL289" s="107"/>
      <c r="ZM289" s="107"/>
      <c r="ZN289" s="107"/>
      <c r="ZO289" s="107"/>
      <c r="ZP289" s="107"/>
      <c r="ZQ289" s="107"/>
      <c r="ZR289" s="107"/>
      <c r="ZS289" s="107"/>
      <c r="ZT289" s="107"/>
      <c r="ZU289" s="107"/>
      <c r="ZV289" s="107"/>
      <c r="ZW289" s="107"/>
      <c r="ZX289" s="107"/>
      <c r="ZY289" s="107"/>
      <c r="ZZ289" s="107"/>
      <c r="AAA289" s="107"/>
      <c r="AAB289" s="107"/>
      <c r="AAC289" s="107"/>
      <c r="AAD289" s="107"/>
      <c r="AAE289" s="107"/>
      <c r="AAF289" s="107"/>
      <c r="AAG289" s="107"/>
      <c r="AAH289" s="107"/>
      <c r="AAI289" s="107"/>
      <c r="AAJ289" s="107"/>
      <c r="AAK289" s="107"/>
      <c r="AAL289" s="107"/>
      <c r="AAM289" s="107"/>
      <c r="AAN289" s="107"/>
      <c r="AAO289" s="107"/>
      <c r="AAP289" s="107"/>
      <c r="AAQ289" s="107"/>
      <c r="AAR289" s="107"/>
      <c r="AAS289" s="107"/>
      <c r="AAT289" s="107"/>
      <c r="AAU289" s="107"/>
      <c r="AAV289" s="107"/>
      <c r="AAW289" s="107"/>
      <c r="AAX289" s="107"/>
      <c r="AAY289" s="107"/>
      <c r="AAZ289" s="107"/>
      <c r="ABA289" s="107"/>
      <c r="ABB289" s="107"/>
      <c r="ABC289" s="107"/>
      <c r="ABD289" s="107"/>
      <c r="ABE289" s="107"/>
      <c r="ABF289" s="107"/>
      <c r="ABG289" s="107"/>
      <c r="ABH289" s="107"/>
      <c r="ABI289" s="107"/>
      <c r="ABJ289" s="107"/>
      <c r="ABK289" s="107"/>
      <c r="ABL289" s="107"/>
      <c r="ABM289" s="107"/>
      <c r="ABN289" s="107"/>
      <c r="ABO289" s="107"/>
      <c r="ABP289" s="107"/>
      <c r="ABQ289" s="107"/>
      <c r="ABR289" s="107"/>
      <c r="ABS289" s="107"/>
      <c r="ABT289" s="107"/>
      <c r="ABU289" s="107"/>
      <c r="ABV289" s="107"/>
      <c r="ABW289" s="107"/>
      <c r="ABX289" s="107"/>
      <c r="ABY289" s="107"/>
      <c r="ABZ289" s="107"/>
      <c r="ACA289" s="107"/>
      <c r="ACB289" s="107"/>
      <c r="ACC289" s="107"/>
      <c r="ACD289" s="107"/>
      <c r="ACE289" s="107"/>
      <c r="ACF289" s="107"/>
      <c r="ACG289" s="107"/>
      <c r="ACH289" s="107"/>
      <c r="ACI289" s="107"/>
      <c r="ACJ289" s="107"/>
      <c r="ACK289" s="107"/>
      <c r="ACL289" s="107"/>
      <c r="ACM289" s="107"/>
      <c r="ACN289" s="107"/>
      <c r="ACO289" s="107"/>
      <c r="ACP289" s="107"/>
      <c r="ACQ289" s="107"/>
      <c r="ACR289" s="107"/>
      <c r="ACS289" s="107"/>
      <c r="ACT289" s="107"/>
      <c r="ACU289" s="107"/>
      <c r="ACV289" s="107"/>
      <c r="ACW289" s="107"/>
      <c r="ACX289" s="107"/>
      <c r="ACY289" s="107"/>
      <c r="ACZ289" s="107"/>
      <c r="ADA289" s="107"/>
      <c r="ADB289" s="107"/>
      <c r="ADC289" s="107"/>
      <c r="ADD289" s="107"/>
      <c r="ADE289" s="107"/>
      <c r="ADF289" s="107"/>
      <c r="ADG289" s="107"/>
      <c r="ADH289" s="107"/>
      <c r="ADI289" s="107"/>
      <c r="ADJ289" s="107"/>
      <c r="ADK289" s="107"/>
      <c r="ADL289" s="107"/>
      <c r="ADM289" s="107"/>
      <c r="ADN289" s="107"/>
      <c r="ADO289" s="107"/>
      <c r="ADP289" s="107"/>
      <c r="ADQ289" s="107"/>
      <c r="ADR289" s="107"/>
      <c r="ADS289" s="107"/>
      <c r="ADT289" s="107"/>
      <c r="ADU289" s="107"/>
      <c r="ADV289" s="107"/>
      <c r="ADW289" s="107"/>
      <c r="ADX289" s="107"/>
      <c r="ADY289" s="107"/>
      <c r="ADZ289" s="107"/>
      <c r="AEA289" s="107"/>
      <c r="AEB289" s="107"/>
      <c r="AEC289" s="107"/>
      <c r="AED289" s="107"/>
      <c r="AEE289" s="107"/>
      <c r="AEF289" s="107"/>
      <c r="AEG289" s="107"/>
      <c r="AEH289" s="107"/>
      <c r="AEI289" s="107"/>
      <c r="AEJ289" s="107"/>
      <c r="AEK289" s="107"/>
      <c r="AEL289" s="107"/>
      <c r="AEM289" s="107"/>
      <c r="AEN289" s="107"/>
      <c r="AEO289" s="107"/>
      <c r="AEP289" s="107"/>
      <c r="AEQ289" s="107"/>
      <c r="AER289" s="107"/>
      <c r="AES289" s="107"/>
      <c r="AET289" s="107"/>
      <c r="AEU289" s="107"/>
      <c r="AEV289" s="107"/>
      <c r="AEW289" s="107"/>
      <c r="AEX289" s="107"/>
      <c r="AEY289" s="107"/>
      <c r="AEZ289" s="107"/>
      <c r="AFA289" s="107"/>
      <c r="AFB289" s="107"/>
      <c r="AFC289" s="107"/>
      <c r="AFD289" s="107"/>
      <c r="AFE289" s="107"/>
      <c r="AFF289" s="107"/>
      <c r="AFG289" s="107"/>
      <c r="AFH289" s="107"/>
      <c r="AFI289" s="107"/>
      <c r="AFJ289" s="107"/>
      <c r="AFK289" s="107"/>
      <c r="AFL289" s="107"/>
      <c r="AFM289" s="107"/>
      <c r="AFN289" s="107"/>
      <c r="AFO289" s="107"/>
      <c r="AFP289" s="107"/>
      <c r="AFQ289" s="107"/>
      <c r="AFR289" s="107"/>
      <c r="AFS289" s="107"/>
      <c r="AFT289" s="107"/>
      <c r="AFU289" s="107"/>
      <c r="AFV289" s="107"/>
      <c r="AFW289" s="107"/>
      <c r="AFX289" s="107"/>
      <c r="AFY289" s="107"/>
      <c r="AFZ289" s="107"/>
      <c r="AGA289" s="107"/>
      <c r="AGB289" s="107"/>
      <c r="AGC289" s="107"/>
      <c r="AGD289" s="107"/>
      <c r="AGE289" s="107"/>
      <c r="AGF289" s="107"/>
      <c r="AGG289" s="107"/>
      <c r="AGH289" s="107"/>
      <c r="AGI289" s="107"/>
      <c r="AGJ289" s="107"/>
      <c r="AGK289" s="107"/>
      <c r="AGL289" s="107"/>
      <c r="AGM289" s="107"/>
      <c r="AGN289" s="107"/>
      <c r="AGO289" s="107"/>
      <c r="AGP289" s="107"/>
      <c r="AGQ289" s="107"/>
      <c r="AGR289" s="107"/>
      <c r="AGS289" s="107"/>
      <c r="AGT289" s="107"/>
      <c r="AGU289" s="107"/>
      <c r="AGV289" s="107"/>
      <c r="AGW289" s="107"/>
      <c r="AGX289" s="107"/>
      <c r="AGY289" s="107"/>
      <c r="AGZ289" s="107"/>
      <c r="AHA289" s="107"/>
      <c r="AHB289" s="107"/>
      <c r="AHC289" s="107"/>
      <c r="AHD289" s="107"/>
      <c r="AHE289" s="107"/>
      <c r="AHF289" s="107"/>
      <c r="AHG289" s="107"/>
      <c r="AHH289" s="107"/>
      <c r="AHI289" s="107"/>
      <c r="AHJ289" s="107"/>
      <c r="AHK289" s="107"/>
      <c r="AHL289" s="107"/>
      <c r="AHM289" s="107"/>
      <c r="AHN289" s="107"/>
      <c r="AHO289" s="107"/>
      <c r="AHP289" s="107"/>
      <c r="AHQ289" s="107"/>
      <c r="AHR289" s="107"/>
      <c r="AHS289" s="107"/>
      <c r="AHT289" s="107"/>
      <c r="AHU289" s="107"/>
      <c r="AHV289" s="107"/>
      <c r="AHW289" s="107"/>
      <c r="AHX289" s="107"/>
      <c r="AHY289" s="107"/>
      <c r="AHZ289" s="107"/>
      <c r="AIA289" s="107"/>
      <c r="AIB289" s="107"/>
      <c r="AIC289" s="107"/>
      <c r="AID289" s="107"/>
      <c r="AIE289" s="107"/>
      <c r="AIF289" s="107"/>
      <c r="AIG289" s="107"/>
      <c r="AIH289" s="107"/>
      <c r="AII289" s="107"/>
      <c r="AIJ289" s="107"/>
      <c r="AIK289" s="107"/>
      <c r="AIL289" s="107"/>
      <c r="AIM289" s="107"/>
      <c r="AIN289" s="107"/>
    </row>
    <row r="290" spans="1:924" s="86" customFormat="1" ht="18.75" customHeight="1" x14ac:dyDescent="0.3">
      <c r="A290" s="125"/>
      <c r="B290" s="63">
        <v>356699088477848</v>
      </c>
      <c r="C290" s="92" t="s">
        <v>329</v>
      </c>
      <c r="D290" s="64" t="s">
        <v>227</v>
      </c>
      <c r="E290" s="64" t="s">
        <v>15</v>
      </c>
      <c r="F290" s="78" t="s">
        <v>36</v>
      </c>
      <c r="G290" s="92">
        <f t="shared" si="23"/>
        <v>0</v>
      </c>
      <c r="H290" s="122"/>
      <c r="I290" s="64" t="s">
        <v>10</v>
      </c>
      <c r="J290" s="64">
        <f t="shared" si="24"/>
        <v>0</v>
      </c>
      <c r="K290" s="122"/>
      <c r="L290" s="93" t="s">
        <v>36</v>
      </c>
      <c r="M290" s="92" t="s">
        <v>15</v>
      </c>
      <c r="N290" s="92">
        <f t="shared" si="22"/>
        <v>0</v>
      </c>
      <c r="O290" s="124"/>
      <c r="P290" s="92"/>
      <c r="Q290" s="92"/>
      <c r="R290" s="64" t="s">
        <v>510</v>
      </c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  <c r="BY290" s="107"/>
      <c r="BZ290" s="107"/>
      <c r="CA290" s="107"/>
      <c r="CB290" s="107"/>
      <c r="CC290" s="107"/>
      <c r="CD290" s="107"/>
      <c r="CE290" s="107"/>
      <c r="CF290" s="107"/>
      <c r="CG290" s="107"/>
      <c r="CH290" s="107"/>
      <c r="CI290" s="107"/>
      <c r="CJ290" s="107"/>
      <c r="CK290" s="107"/>
      <c r="CL290" s="107"/>
      <c r="CM290" s="107"/>
      <c r="CN290" s="107"/>
      <c r="CO290" s="107"/>
      <c r="CP290" s="107"/>
      <c r="CQ290" s="107"/>
      <c r="CR290" s="107"/>
      <c r="CS290" s="107"/>
      <c r="CT290" s="107"/>
      <c r="CU290" s="107"/>
      <c r="CV290" s="107"/>
      <c r="CW290" s="107"/>
      <c r="CX290" s="107"/>
      <c r="CY290" s="107"/>
      <c r="CZ290" s="107"/>
      <c r="DA290" s="107"/>
      <c r="DB290" s="107"/>
      <c r="DC290" s="107"/>
      <c r="DD290" s="107"/>
      <c r="DE290" s="107"/>
      <c r="DF290" s="107"/>
      <c r="DG290" s="107"/>
      <c r="DH290" s="107"/>
      <c r="DI290" s="107"/>
      <c r="DJ290" s="107"/>
      <c r="DK290" s="107"/>
      <c r="DL290" s="107"/>
      <c r="DM290" s="107"/>
      <c r="DN290" s="107"/>
      <c r="DO290" s="107"/>
      <c r="DP290" s="107"/>
      <c r="DQ290" s="107"/>
      <c r="DR290" s="107"/>
      <c r="DS290" s="107"/>
      <c r="DT290" s="107"/>
      <c r="DU290" s="107"/>
      <c r="DV290" s="107"/>
      <c r="DW290" s="107"/>
      <c r="DX290" s="107"/>
      <c r="DY290" s="107"/>
      <c r="DZ290" s="107"/>
      <c r="EA290" s="107"/>
      <c r="EB290" s="107"/>
      <c r="EC290" s="107"/>
      <c r="ED290" s="107"/>
      <c r="EE290" s="107"/>
      <c r="EF290" s="107"/>
      <c r="EG290" s="107"/>
      <c r="EH290" s="107"/>
      <c r="EI290" s="107"/>
      <c r="EJ290" s="107"/>
      <c r="EK290" s="107"/>
      <c r="EL290" s="107"/>
      <c r="EM290" s="107"/>
      <c r="EN290" s="107"/>
      <c r="EO290" s="107"/>
      <c r="EP290" s="107"/>
      <c r="EQ290" s="107"/>
      <c r="ER290" s="107"/>
      <c r="ES290" s="107"/>
      <c r="ET290" s="107"/>
      <c r="EU290" s="107"/>
      <c r="EV290" s="107"/>
      <c r="EW290" s="107"/>
      <c r="EX290" s="107"/>
      <c r="EY290" s="107"/>
      <c r="EZ290" s="107"/>
      <c r="FA290" s="107"/>
      <c r="FB290" s="107"/>
      <c r="FC290" s="107"/>
      <c r="FD290" s="107"/>
      <c r="FE290" s="107"/>
      <c r="FF290" s="107"/>
      <c r="FG290" s="107"/>
      <c r="FH290" s="107"/>
      <c r="FI290" s="107"/>
      <c r="FJ290" s="107"/>
      <c r="FK290" s="107"/>
      <c r="FL290" s="107"/>
      <c r="FM290" s="107"/>
      <c r="FN290" s="107"/>
      <c r="FO290" s="107"/>
      <c r="FP290" s="107"/>
      <c r="FQ290" s="107"/>
      <c r="FR290" s="107"/>
      <c r="FS290" s="107"/>
      <c r="FT290" s="107"/>
      <c r="FU290" s="107"/>
      <c r="FV290" s="107"/>
      <c r="FW290" s="107"/>
      <c r="FX290" s="107"/>
      <c r="FY290" s="107"/>
      <c r="FZ290" s="107"/>
      <c r="GA290" s="107"/>
      <c r="GB290" s="107"/>
      <c r="GC290" s="107"/>
      <c r="GD290" s="107"/>
      <c r="GE290" s="107"/>
      <c r="GF290" s="107"/>
      <c r="GG290" s="107"/>
      <c r="GH290" s="107"/>
      <c r="GI290" s="107"/>
      <c r="GJ290" s="107"/>
      <c r="GK290" s="107"/>
      <c r="GL290" s="107"/>
      <c r="GM290" s="107"/>
      <c r="GN290" s="107"/>
      <c r="GO290" s="107"/>
      <c r="GP290" s="107"/>
      <c r="GQ290" s="107"/>
      <c r="GR290" s="107"/>
      <c r="GS290" s="107"/>
      <c r="GT290" s="107"/>
      <c r="GU290" s="107"/>
      <c r="GV290" s="107"/>
      <c r="GW290" s="107"/>
      <c r="GX290" s="107"/>
      <c r="GY290" s="107"/>
      <c r="GZ290" s="107"/>
      <c r="HA290" s="107"/>
      <c r="HB290" s="107"/>
      <c r="HC290" s="107"/>
      <c r="HD290" s="107"/>
      <c r="HE290" s="107"/>
      <c r="HF290" s="107"/>
      <c r="HG290" s="107"/>
      <c r="HH290" s="107"/>
      <c r="HI290" s="107"/>
      <c r="HJ290" s="107"/>
      <c r="HK290" s="107"/>
      <c r="HL290" s="107"/>
      <c r="HM290" s="107"/>
      <c r="HN290" s="107"/>
      <c r="HO290" s="107"/>
      <c r="HP290" s="107"/>
      <c r="HQ290" s="107"/>
      <c r="HR290" s="107"/>
      <c r="HS290" s="107"/>
      <c r="HT290" s="107"/>
      <c r="HU290" s="107"/>
      <c r="HV290" s="107"/>
      <c r="HW290" s="107"/>
      <c r="HX290" s="107"/>
      <c r="HY290" s="107"/>
      <c r="HZ290" s="107"/>
      <c r="IA290" s="107"/>
      <c r="IB290" s="107"/>
      <c r="IC290" s="107"/>
      <c r="ID290" s="107"/>
      <c r="IE290" s="107"/>
      <c r="IF290" s="107"/>
      <c r="IG290" s="107"/>
      <c r="IH290" s="107"/>
      <c r="II290" s="107"/>
      <c r="IJ290" s="107"/>
      <c r="IK290" s="107"/>
      <c r="IL290" s="107"/>
      <c r="IM290" s="107"/>
      <c r="IN290" s="107"/>
      <c r="IO290" s="107"/>
      <c r="IP290" s="107"/>
      <c r="IQ290" s="107"/>
      <c r="IR290" s="107"/>
      <c r="IS290" s="107"/>
      <c r="IT290" s="107"/>
      <c r="IU290" s="107"/>
      <c r="IV290" s="107"/>
      <c r="IW290" s="107"/>
      <c r="IX290" s="107"/>
      <c r="IY290" s="107"/>
      <c r="IZ290" s="107"/>
      <c r="JA290" s="107"/>
      <c r="JB290" s="107"/>
      <c r="JC290" s="107"/>
      <c r="JD290" s="107"/>
      <c r="JE290" s="107"/>
      <c r="JF290" s="107"/>
      <c r="JG290" s="107"/>
      <c r="JH290" s="107"/>
      <c r="JI290" s="107"/>
      <c r="JJ290" s="107"/>
      <c r="JK290" s="107"/>
      <c r="JL290" s="107"/>
      <c r="JM290" s="107"/>
      <c r="JN290" s="107"/>
      <c r="JO290" s="107"/>
      <c r="JP290" s="107"/>
      <c r="JQ290" s="107"/>
      <c r="JR290" s="107"/>
      <c r="JS290" s="107"/>
      <c r="JT290" s="107"/>
      <c r="JU290" s="107"/>
      <c r="JV290" s="107"/>
      <c r="JW290" s="107"/>
      <c r="JX290" s="107"/>
      <c r="JY290" s="107"/>
      <c r="JZ290" s="107"/>
      <c r="KA290" s="107"/>
      <c r="KB290" s="107"/>
      <c r="KC290" s="107"/>
      <c r="KD290" s="107"/>
      <c r="KE290" s="107"/>
      <c r="KF290" s="107"/>
      <c r="KG290" s="107"/>
      <c r="KH290" s="107"/>
      <c r="KI290" s="107"/>
      <c r="KJ290" s="107"/>
      <c r="KK290" s="107"/>
      <c r="KL290" s="107"/>
      <c r="KM290" s="107"/>
      <c r="KN290" s="107"/>
      <c r="KO290" s="107"/>
      <c r="KP290" s="107"/>
      <c r="KQ290" s="107"/>
      <c r="KR290" s="107"/>
      <c r="KS290" s="107"/>
      <c r="KT290" s="107"/>
      <c r="KU290" s="107"/>
      <c r="KV290" s="107"/>
      <c r="KW290" s="107"/>
      <c r="KX290" s="107"/>
      <c r="KY290" s="107"/>
      <c r="KZ290" s="107"/>
      <c r="LA290" s="107"/>
      <c r="LB290" s="107"/>
      <c r="LC290" s="107"/>
      <c r="LD290" s="107"/>
      <c r="LE290" s="107"/>
      <c r="LF290" s="107"/>
      <c r="LG290" s="107"/>
      <c r="LH290" s="107"/>
      <c r="LI290" s="107"/>
      <c r="LJ290" s="107"/>
      <c r="LK290" s="107"/>
      <c r="LL290" s="107"/>
      <c r="LM290" s="107"/>
      <c r="LN290" s="107"/>
      <c r="LO290" s="107"/>
      <c r="LP290" s="107"/>
      <c r="LQ290" s="107"/>
      <c r="LR290" s="107"/>
      <c r="LS290" s="107"/>
      <c r="LT290" s="107"/>
      <c r="LU290" s="107"/>
      <c r="LV290" s="107"/>
      <c r="LW290" s="107"/>
      <c r="LX290" s="107"/>
      <c r="LY290" s="107"/>
      <c r="LZ290" s="107"/>
      <c r="MA290" s="107"/>
      <c r="MB290" s="107"/>
      <c r="MC290" s="107"/>
      <c r="MD290" s="107"/>
      <c r="ME290" s="107"/>
      <c r="MF290" s="107"/>
      <c r="MG290" s="107"/>
      <c r="MH290" s="107"/>
      <c r="MI290" s="107"/>
      <c r="MJ290" s="107"/>
      <c r="MK290" s="107"/>
      <c r="ML290" s="107"/>
      <c r="MM290" s="107"/>
      <c r="MN290" s="107"/>
      <c r="MO290" s="107"/>
      <c r="MP290" s="107"/>
      <c r="MQ290" s="107"/>
      <c r="MR290" s="107"/>
      <c r="MS290" s="107"/>
      <c r="MT290" s="107"/>
      <c r="MU290" s="107"/>
      <c r="MV290" s="107"/>
      <c r="MW290" s="107"/>
      <c r="MX290" s="107"/>
      <c r="MY290" s="107"/>
      <c r="MZ290" s="107"/>
      <c r="NA290" s="107"/>
      <c r="NB290" s="107"/>
      <c r="NC290" s="107"/>
      <c r="ND290" s="107"/>
      <c r="NE290" s="107"/>
      <c r="NF290" s="107"/>
      <c r="NG290" s="107"/>
      <c r="NH290" s="107"/>
      <c r="NI290" s="107"/>
      <c r="NJ290" s="107"/>
      <c r="NK290" s="107"/>
      <c r="NL290" s="107"/>
      <c r="NM290" s="107"/>
      <c r="NN290" s="107"/>
      <c r="NO290" s="107"/>
      <c r="NP290" s="107"/>
      <c r="NQ290" s="107"/>
      <c r="NR290" s="107"/>
      <c r="NS290" s="107"/>
      <c r="NT290" s="107"/>
      <c r="NU290" s="107"/>
      <c r="NV290" s="107"/>
      <c r="NW290" s="107"/>
      <c r="NX290" s="107"/>
      <c r="NY290" s="107"/>
      <c r="NZ290" s="107"/>
      <c r="OA290" s="107"/>
      <c r="OB290" s="107"/>
      <c r="OC290" s="107"/>
      <c r="OD290" s="107"/>
      <c r="OE290" s="107"/>
      <c r="OF290" s="107"/>
      <c r="OG290" s="107"/>
      <c r="OH290" s="107"/>
      <c r="OI290" s="107"/>
      <c r="OJ290" s="107"/>
      <c r="OK290" s="107"/>
      <c r="OL290" s="107"/>
      <c r="OM290" s="107"/>
      <c r="ON290" s="107"/>
      <c r="OO290" s="107"/>
      <c r="OP290" s="107"/>
      <c r="OQ290" s="107"/>
      <c r="OR290" s="107"/>
      <c r="OS290" s="107"/>
      <c r="OT290" s="107"/>
      <c r="OU290" s="107"/>
      <c r="OV290" s="107"/>
      <c r="OW290" s="107"/>
      <c r="OX290" s="107"/>
      <c r="OY290" s="107"/>
      <c r="OZ290" s="107"/>
      <c r="PA290" s="107"/>
      <c r="PB290" s="107"/>
      <c r="PC290" s="107"/>
      <c r="PD290" s="107"/>
      <c r="PE290" s="107"/>
      <c r="PF290" s="107"/>
      <c r="PG290" s="107"/>
      <c r="PH290" s="107"/>
      <c r="PI290" s="107"/>
      <c r="PJ290" s="107"/>
      <c r="PK290" s="107"/>
      <c r="PL290" s="107"/>
      <c r="PM290" s="107"/>
      <c r="PN290" s="107"/>
      <c r="PO290" s="107"/>
      <c r="PP290" s="107"/>
      <c r="PQ290" s="107"/>
      <c r="PR290" s="107"/>
      <c r="PS290" s="107"/>
      <c r="PT290" s="107"/>
      <c r="PU290" s="107"/>
      <c r="PV290" s="107"/>
      <c r="PW290" s="107"/>
      <c r="PX290" s="107"/>
      <c r="PY290" s="107"/>
      <c r="PZ290" s="107"/>
      <c r="QA290" s="107"/>
      <c r="QB290" s="107"/>
      <c r="QC290" s="107"/>
      <c r="QD290" s="107"/>
      <c r="QE290" s="107"/>
      <c r="QF290" s="107"/>
      <c r="QG290" s="107"/>
      <c r="QH290" s="107"/>
      <c r="QI290" s="107"/>
      <c r="QJ290" s="107"/>
      <c r="QK290" s="107"/>
      <c r="QL290" s="107"/>
      <c r="QM290" s="107"/>
      <c r="QN290" s="107"/>
      <c r="QO290" s="107"/>
      <c r="QP290" s="107"/>
      <c r="QQ290" s="107"/>
      <c r="QR290" s="107"/>
      <c r="QS290" s="107"/>
      <c r="QT290" s="107"/>
      <c r="QU290" s="107"/>
      <c r="QV290" s="107"/>
      <c r="QW290" s="107"/>
      <c r="QX290" s="107"/>
      <c r="QY290" s="107"/>
      <c r="QZ290" s="107"/>
      <c r="RA290" s="107"/>
      <c r="RB290" s="107"/>
      <c r="RC290" s="107"/>
      <c r="RD290" s="107"/>
      <c r="RE290" s="107"/>
      <c r="RF290" s="107"/>
      <c r="RG290" s="107"/>
      <c r="RH290" s="107"/>
      <c r="RI290" s="107"/>
      <c r="RJ290" s="107"/>
      <c r="RK290" s="107"/>
      <c r="RL290" s="107"/>
      <c r="RM290" s="107"/>
      <c r="RN290" s="107"/>
      <c r="RO290" s="107"/>
      <c r="RP290" s="107"/>
      <c r="RQ290" s="107"/>
      <c r="RR290" s="107"/>
      <c r="RS290" s="107"/>
      <c r="RT290" s="107"/>
      <c r="RU290" s="107"/>
      <c r="RV290" s="107"/>
      <c r="RW290" s="107"/>
      <c r="RX290" s="107"/>
      <c r="RY290" s="107"/>
      <c r="RZ290" s="107"/>
      <c r="SA290" s="107"/>
      <c r="SB290" s="107"/>
      <c r="SC290" s="107"/>
      <c r="SD290" s="107"/>
      <c r="SE290" s="107"/>
      <c r="SF290" s="107"/>
      <c r="SG290" s="107"/>
      <c r="SH290" s="107"/>
      <c r="SI290" s="107"/>
      <c r="SJ290" s="107"/>
      <c r="SK290" s="107"/>
      <c r="SL290" s="107"/>
      <c r="SM290" s="107"/>
      <c r="SN290" s="107"/>
      <c r="SO290" s="107"/>
      <c r="SP290" s="107"/>
      <c r="SQ290" s="107"/>
      <c r="SR290" s="107"/>
      <c r="SS290" s="107"/>
      <c r="ST290" s="107"/>
      <c r="SU290" s="107"/>
      <c r="SV290" s="107"/>
      <c r="SW290" s="107"/>
      <c r="SX290" s="107"/>
      <c r="SY290" s="107"/>
      <c r="SZ290" s="107"/>
      <c r="TA290" s="107"/>
      <c r="TB290" s="107"/>
      <c r="TC290" s="107"/>
      <c r="TD290" s="107"/>
      <c r="TE290" s="107"/>
      <c r="TF290" s="107"/>
      <c r="TG290" s="107"/>
      <c r="TH290" s="107"/>
      <c r="TI290" s="107"/>
      <c r="TJ290" s="107"/>
      <c r="TK290" s="107"/>
      <c r="TL290" s="107"/>
      <c r="TM290" s="107"/>
      <c r="TN290" s="107"/>
      <c r="TO290" s="107"/>
      <c r="TP290" s="107"/>
      <c r="TQ290" s="107"/>
      <c r="TR290" s="107"/>
      <c r="TS290" s="107"/>
      <c r="TT290" s="107"/>
      <c r="TU290" s="107"/>
      <c r="TV290" s="107"/>
      <c r="TW290" s="107"/>
      <c r="TX290" s="107"/>
      <c r="TY290" s="107"/>
      <c r="TZ290" s="107"/>
      <c r="UA290" s="107"/>
      <c r="UB290" s="107"/>
      <c r="UC290" s="107"/>
      <c r="UD290" s="107"/>
      <c r="UE290" s="107"/>
      <c r="UF290" s="107"/>
      <c r="UG290" s="107"/>
      <c r="UH290" s="107"/>
      <c r="UI290" s="107"/>
      <c r="UJ290" s="107"/>
      <c r="UK290" s="107"/>
      <c r="UL290" s="107"/>
      <c r="UM290" s="107"/>
      <c r="UN290" s="107"/>
      <c r="UO290" s="107"/>
      <c r="UP290" s="107"/>
      <c r="UQ290" s="107"/>
      <c r="UR290" s="107"/>
      <c r="US290" s="107"/>
      <c r="UT290" s="107"/>
      <c r="UU290" s="107"/>
      <c r="UV290" s="107"/>
      <c r="UW290" s="107"/>
      <c r="UX290" s="107"/>
      <c r="UY290" s="107"/>
      <c r="UZ290" s="107"/>
      <c r="VA290" s="107"/>
      <c r="VB290" s="107"/>
      <c r="VC290" s="107"/>
      <c r="VD290" s="107"/>
      <c r="VE290" s="107"/>
      <c r="VF290" s="107"/>
      <c r="VG290" s="107"/>
      <c r="VH290" s="107"/>
      <c r="VI290" s="107"/>
      <c r="VJ290" s="107"/>
      <c r="VK290" s="107"/>
      <c r="VL290" s="107"/>
      <c r="VM290" s="107"/>
      <c r="VN290" s="107"/>
      <c r="VO290" s="107"/>
      <c r="VP290" s="107"/>
      <c r="VQ290" s="107"/>
      <c r="VR290" s="107"/>
      <c r="VS290" s="107"/>
      <c r="VT290" s="107"/>
      <c r="VU290" s="107"/>
      <c r="VV290" s="107"/>
      <c r="VW290" s="107"/>
      <c r="VX290" s="107"/>
      <c r="VY290" s="107"/>
      <c r="VZ290" s="107"/>
      <c r="WA290" s="107"/>
      <c r="WB290" s="107"/>
      <c r="WC290" s="107"/>
      <c r="WD290" s="107"/>
      <c r="WE290" s="107"/>
      <c r="WF290" s="107"/>
      <c r="WG290" s="107"/>
      <c r="WH290" s="107"/>
      <c r="WI290" s="107"/>
      <c r="WJ290" s="107"/>
      <c r="WK290" s="107"/>
      <c r="WL290" s="107"/>
      <c r="WM290" s="107"/>
      <c r="WN290" s="107"/>
      <c r="WO290" s="107"/>
      <c r="WP290" s="107"/>
      <c r="WQ290" s="107"/>
      <c r="WR290" s="107"/>
      <c r="WS290" s="107"/>
      <c r="WT290" s="107"/>
      <c r="WU290" s="107"/>
      <c r="WV290" s="107"/>
      <c r="WW290" s="107"/>
      <c r="WX290" s="107"/>
      <c r="WY290" s="107"/>
      <c r="WZ290" s="107"/>
      <c r="XA290" s="107"/>
      <c r="XB290" s="107"/>
      <c r="XC290" s="107"/>
      <c r="XD290" s="107"/>
      <c r="XE290" s="107"/>
      <c r="XF290" s="107"/>
      <c r="XG290" s="107"/>
      <c r="XH290" s="107"/>
      <c r="XI290" s="107"/>
      <c r="XJ290" s="107"/>
      <c r="XK290" s="107"/>
      <c r="XL290" s="107"/>
      <c r="XM290" s="107"/>
      <c r="XN290" s="107"/>
      <c r="XO290" s="107"/>
      <c r="XP290" s="107"/>
      <c r="XQ290" s="107"/>
      <c r="XR290" s="107"/>
      <c r="XS290" s="107"/>
      <c r="XT290" s="107"/>
      <c r="XU290" s="107"/>
      <c r="XV290" s="107"/>
      <c r="XW290" s="107"/>
      <c r="XX290" s="107"/>
      <c r="XY290" s="107"/>
      <c r="XZ290" s="107"/>
      <c r="YA290" s="107"/>
      <c r="YB290" s="107"/>
      <c r="YC290" s="107"/>
      <c r="YD290" s="107"/>
      <c r="YE290" s="107"/>
      <c r="YF290" s="107"/>
      <c r="YG290" s="107"/>
      <c r="YH290" s="107"/>
      <c r="YI290" s="107"/>
      <c r="YJ290" s="107"/>
      <c r="YK290" s="107"/>
      <c r="YL290" s="107"/>
      <c r="YM290" s="107"/>
      <c r="YN290" s="107"/>
      <c r="YO290" s="107"/>
      <c r="YP290" s="107"/>
      <c r="YQ290" s="107"/>
      <c r="YR290" s="107"/>
      <c r="YS290" s="107"/>
      <c r="YT290" s="107"/>
      <c r="YU290" s="107"/>
      <c r="YV290" s="107"/>
      <c r="YW290" s="107"/>
      <c r="YX290" s="107"/>
      <c r="YY290" s="107"/>
      <c r="YZ290" s="107"/>
      <c r="ZA290" s="107"/>
      <c r="ZB290" s="107"/>
      <c r="ZC290" s="107"/>
      <c r="ZD290" s="107"/>
      <c r="ZE290" s="107"/>
      <c r="ZF290" s="107"/>
      <c r="ZG290" s="107"/>
      <c r="ZH290" s="107"/>
      <c r="ZI290" s="107"/>
      <c r="ZJ290" s="107"/>
      <c r="ZK290" s="107"/>
      <c r="ZL290" s="107"/>
      <c r="ZM290" s="107"/>
      <c r="ZN290" s="107"/>
      <c r="ZO290" s="107"/>
      <c r="ZP290" s="107"/>
      <c r="ZQ290" s="107"/>
      <c r="ZR290" s="107"/>
      <c r="ZS290" s="107"/>
      <c r="ZT290" s="107"/>
      <c r="ZU290" s="107"/>
      <c r="ZV290" s="107"/>
      <c r="ZW290" s="107"/>
      <c r="ZX290" s="107"/>
      <c r="ZY290" s="107"/>
      <c r="ZZ290" s="107"/>
      <c r="AAA290" s="107"/>
      <c r="AAB290" s="107"/>
      <c r="AAC290" s="107"/>
      <c r="AAD290" s="107"/>
      <c r="AAE290" s="107"/>
      <c r="AAF290" s="107"/>
      <c r="AAG290" s="107"/>
      <c r="AAH290" s="107"/>
      <c r="AAI290" s="107"/>
      <c r="AAJ290" s="107"/>
      <c r="AAK290" s="107"/>
      <c r="AAL290" s="107"/>
      <c r="AAM290" s="107"/>
      <c r="AAN290" s="107"/>
      <c r="AAO290" s="107"/>
      <c r="AAP290" s="107"/>
      <c r="AAQ290" s="107"/>
      <c r="AAR290" s="107"/>
      <c r="AAS290" s="107"/>
      <c r="AAT290" s="107"/>
      <c r="AAU290" s="107"/>
      <c r="AAV290" s="107"/>
      <c r="AAW290" s="107"/>
      <c r="AAX290" s="107"/>
      <c r="AAY290" s="107"/>
      <c r="AAZ290" s="107"/>
      <c r="ABA290" s="107"/>
      <c r="ABB290" s="107"/>
      <c r="ABC290" s="107"/>
      <c r="ABD290" s="107"/>
      <c r="ABE290" s="107"/>
      <c r="ABF290" s="107"/>
      <c r="ABG290" s="107"/>
      <c r="ABH290" s="107"/>
      <c r="ABI290" s="107"/>
      <c r="ABJ290" s="107"/>
      <c r="ABK290" s="107"/>
      <c r="ABL290" s="107"/>
      <c r="ABM290" s="107"/>
      <c r="ABN290" s="107"/>
      <c r="ABO290" s="107"/>
      <c r="ABP290" s="107"/>
      <c r="ABQ290" s="107"/>
      <c r="ABR290" s="107"/>
      <c r="ABS290" s="107"/>
      <c r="ABT290" s="107"/>
      <c r="ABU290" s="107"/>
      <c r="ABV290" s="107"/>
      <c r="ABW290" s="107"/>
      <c r="ABX290" s="107"/>
      <c r="ABY290" s="107"/>
      <c r="ABZ290" s="107"/>
      <c r="ACA290" s="107"/>
      <c r="ACB290" s="107"/>
      <c r="ACC290" s="107"/>
      <c r="ACD290" s="107"/>
      <c r="ACE290" s="107"/>
      <c r="ACF290" s="107"/>
      <c r="ACG290" s="107"/>
      <c r="ACH290" s="107"/>
      <c r="ACI290" s="107"/>
      <c r="ACJ290" s="107"/>
      <c r="ACK290" s="107"/>
      <c r="ACL290" s="107"/>
      <c r="ACM290" s="107"/>
      <c r="ACN290" s="107"/>
      <c r="ACO290" s="107"/>
      <c r="ACP290" s="107"/>
      <c r="ACQ290" s="107"/>
      <c r="ACR290" s="107"/>
      <c r="ACS290" s="107"/>
      <c r="ACT290" s="107"/>
      <c r="ACU290" s="107"/>
      <c r="ACV290" s="107"/>
      <c r="ACW290" s="107"/>
      <c r="ACX290" s="107"/>
      <c r="ACY290" s="107"/>
      <c r="ACZ290" s="107"/>
      <c r="ADA290" s="107"/>
      <c r="ADB290" s="107"/>
      <c r="ADC290" s="107"/>
      <c r="ADD290" s="107"/>
      <c r="ADE290" s="107"/>
      <c r="ADF290" s="107"/>
      <c r="ADG290" s="107"/>
      <c r="ADH290" s="107"/>
      <c r="ADI290" s="107"/>
      <c r="ADJ290" s="107"/>
      <c r="ADK290" s="107"/>
      <c r="ADL290" s="107"/>
      <c r="ADM290" s="107"/>
      <c r="ADN290" s="107"/>
      <c r="ADO290" s="107"/>
      <c r="ADP290" s="107"/>
      <c r="ADQ290" s="107"/>
      <c r="ADR290" s="107"/>
      <c r="ADS290" s="107"/>
      <c r="ADT290" s="107"/>
      <c r="ADU290" s="107"/>
      <c r="ADV290" s="107"/>
      <c r="ADW290" s="107"/>
      <c r="ADX290" s="107"/>
      <c r="ADY290" s="107"/>
      <c r="ADZ290" s="107"/>
      <c r="AEA290" s="107"/>
      <c r="AEB290" s="107"/>
      <c r="AEC290" s="107"/>
      <c r="AED290" s="107"/>
      <c r="AEE290" s="107"/>
      <c r="AEF290" s="107"/>
      <c r="AEG290" s="107"/>
      <c r="AEH290" s="107"/>
      <c r="AEI290" s="107"/>
      <c r="AEJ290" s="107"/>
      <c r="AEK290" s="107"/>
      <c r="AEL290" s="107"/>
      <c r="AEM290" s="107"/>
      <c r="AEN290" s="107"/>
      <c r="AEO290" s="107"/>
      <c r="AEP290" s="107"/>
      <c r="AEQ290" s="107"/>
      <c r="AER290" s="107"/>
      <c r="AES290" s="107"/>
      <c r="AET290" s="107"/>
      <c r="AEU290" s="107"/>
      <c r="AEV290" s="107"/>
      <c r="AEW290" s="107"/>
      <c r="AEX290" s="107"/>
      <c r="AEY290" s="107"/>
      <c r="AEZ290" s="107"/>
      <c r="AFA290" s="107"/>
      <c r="AFB290" s="107"/>
      <c r="AFC290" s="107"/>
      <c r="AFD290" s="107"/>
      <c r="AFE290" s="107"/>
      <c r="AFF290" s="107"/>
      <c r="AFG290" s="107"/>
      <c r="AFH290" s="107"/>
      <c r="AFI290" s="107"/>
      <c r="AFJ290" s="107"/>
      <c r="AFK290" s="107"/>
      <c r="AFL290" s="107"/>
      <c r="AFM290" s="107"/>
      <c r="AFN290" s="107"/>
      <c r="AFO290" s="107"/>
      <c r="AFP290" s="107"/>
      <c r="AFQ290" s="107"/>
      <c r="AFR290" s="107"/>
      <c r="AFS290" s="107"/>
      <c r="AFT290" s="107"/>
      <c r="AFU290" s="107"/>
      <c r="AFV290" s="107"/>
      <c r="AFW290" s="107"/>
      <c r="AFX290" s="107"/>
      <c r="AFY290" s="107"/>
      <c r="AFZ290" s="107"/>
      <c r="AGA290" s="107"/>
      <c r="AGB290" s="107"/>
      <c r="AGC290" s="107"/>
      <c r="AGD290" s="107"/>
      <c r="AGE290" s="107"/>
      <c r="AGF290" s="107"/>
      <c r="AGG290" s="107"/>
      <c r="AGH290" s="107"/>
      <c r="AGI290" s="107"/>
      <c r="AGJ290" s="107"/>
      <c r="AGK290" s="107"/>
      <c r="AGL290" s="107"/>
      <c r="AGM290" s="107"/>
      <c r="AGN290" s="107"/>
      <c r="AGO290" s="107"/>
      <c r="AGP290" s="107"/>
      <c r="AGQ290" s="107"/>
      <c r="AGR290" s="107"/>
      <c r="AGS290" s="107"/>
      <c r="AGT290" s="107"/>
      <c r="AGU290" s="107"/>
      <c r="AGV290" s="107"/>
      <c r="AGW290" s="107"/>
      <c r="AGX290" s="107"/>
      <c r="AGY290" s="107"/>
      <c r="AGZ290" s="107"/>
      <c r="AHA290" s="107"/>
      <c r="AHB290" s="107"/>
      <c r="AHC290" s="107"/>
      <c r="AHD290" s="107"/>
      <c r="AHE290" s="107"/>
      <c r="AHF290" s="107"/>
      <c r="AHG290" s="107"/>
      <c r="AHH290" s="107"/>
      <c r="AHI290" s="107"/>
      <c r="AHJ290" s="107"/>
      <c r="AHK290" s="107"/>
      <c r="AHL290" s="107"/>
      <c r="AHM290" s="107"/>
      <c r="AHN290" s="107"/>
      <c r="AHO290" s="107"/>
      <c r="AHP290" s="107"/>
      <c r="AHQ290" s="107"/>
      <c r="AHR290" s="107"/>
      <c r="AHS290" s="107"/>
      <c r="AHT290" s="107"/>
      <c r="AHU290" s="107"/>
      <c r="AHV290" s="107"/>
      <c r="AHW290" s="107"/>
      <c r="AHX290" s="107"/>
      <c r="AHY290" s="107"/>
      <c r="AHZ290" s="107"/>
      <c r="AIA290" s="107"/>
      <c r="AIB290" s="107"/>
      <c r="AIC290" s="107"/>
      <c r="AID290" s="107"/>
      <c r="AIE290" s="107"/>
      <c r="AIF290" s="107"/>
      <c r="AIG290" s="107"/>
      <c r="AIH290" s="107"/>
      <c r="AII290" s="107"/>
      <c r="AIJ290" s="107"/>
      <c r="AIK290" s="107"/>
      <c r="AIL290" s="107"/>
      <c r="AIM290" s="107"/>
      <c r="AIN290" s="107"/>
    </row>
    <row r="291" spans="1:924" s="107" customFormat="1" ht="18.75" customHeight="1" x14ac:dyDescent="0.3">
      <c r="A291" s="125"/>
      <c r="B291" s="63">
        <v>356700086809865</v>
      </c>
      <c r="C291" s="92" t="s">
        <v>329</v>
      </c>
      <c r="D291" s="64" t="s">
        <v>227</v>
      </c>
      <c r="E291" s="64" t="s">
        <v>15</v>
      </c>
      <c r="F291" s="78" t="s">
        <v>15</v>
      </c>
      <c r="G291" s="92">
        <f t="shared" si="23"/>
        <v>1</v>
      </c>
      <c r="H291" s="122"/>
      <c r="I291" s="64" t="s">
        <v>36</v>
      </c>
      <c r="J291" s="64">
        <f t="shared" si="24"/>
        <v>0</v>
      </c>
      <c r="K291" s="122"/>
      <c r="L291" s="93" t="s">
        <v>15</v>
      </c>
      <c r="M291" s="88" t="s">
        <v>33</v>
      </c>
      <c r="N291" s="92">
        <f t="shared" si="22"/>
        <v>0</v>
      </c>
      <c r="O291" s="124"/>
      <c r="P291" s="92"/>
      <c r="Q291" s="92"/>
      <c r="R291" s="110" t="s">
        <v>512</v>
      </c>
    </row>
    <row r="292" spans="1:924" s="86" customFormat="1" ht="18.75" customHeight="1" x14ac:dyDescent="0.3">
      <c r="A292" s="125">
        <v>117</v>
      </c>
      <c r="B292" s="87">
        <v>356701087450766</v>
      </c>
      <c r="C292" s="87" t="s">
        <v>329</v>
      </c>
      <c r="D292" s="87" t="s">
        <v>35</v>
      </c>
      <c r="E292" s="87" t="s">
        <v>10</v>
      </c>
      <c r="F292" s="87" t="s">
        <v>12</v>
      </c>
      <c r="G292" s="89">
        <f t="shared" si="23"/>
        <v>0</v>
      </c>
      <c r="H292" s="126">
        <f>SUM(G292:G301)/COUNT(G292:G301)</f>
        <v>0.4</v>
      </c>
      <c r="I292" s="87" t="s">
        <v>12</v>
      </c>
      <c r="J292" s="89">
        <f t="shared" si="24"/>
        <v>1</v>
      </c>
      <c r="K292" s="126">
        <f>SUM(J292:J301)/COUNT(J292:J301)</f>
        <v>0.5</v>
      </c>
      <c r="L292" s="90" t="s">
        <v>12</v>
      </c>
      <c r="M292" s="89" t="s">
        <v>12</v>
      </c>
      <c r="N292" s="89">
        <f t="shared" si="22"/>
        <v>1</v>
      </c>
      <c r="O292" s="126">
        <f>SUM(N292:N301)/COUNT(N292:N301)</f>
        <v>0.6</v>
      </c>
      <c r="P292" s="113"/>
      <c r="Q292" s="113"/>
      <c r="R292" s="89" t="s">
        <v>504</v>
      </c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  <c r="BY292" s="107"/>
      <c r="BZ292" s="107"/>
      <c r="CA292" s="107"/>
      <c r="CB292" s="107"/>
      <c r="CC292" s="107"/>
      <c r="CD292" s="107"/>
      <c r="CE292" s="107"/>
      <c r="CF292" s="107"/>
      <c r="CG292" s="107"/>
      <c r="CH292" s="107"/>
      <c r="CI292" s="107"/>
      <c r="CJ292" s="107"/>
      <c r="CK292" s="107"/>
      <c r="CL292" s="107"/>
      <c r="CM292" s="107"/>
      <c r="CN292" s="107"/>
      <c r="CO292" s="107"/>
      <c r="CP292" s="107"/>
      <c r="CQ292" s="107"/>
      <c r="CR292" s="107"/>
      <c r="CS292" s="107"/>
      <c r="CT292" s="107"/>
      <c r="CU292" s="107"/>
      <c r="CV292" s="107"/>
      <c r="CW292" s="107"/>
      <c r="CX292" s="107"/>
      <c r="CY292" s="107"/>
      <c r="CZ292" s="107"/>
      <c r="DA292" s="107"/>
      <c r="DB292" s="107"/>
      <c r="DC292" s="107"/>
      <c r="DD292" s="107"/>
      <c r="DE292" s="107"/>
      <c r="DF292" s="107"/>
      <c r="DG292" s="107"/>
      <c r="DH292" s="107"/>
      <c r="DI292" s="107"/>
      <c r="DJ292" s="107"/>
      <c r="DK292" s="107"/>
      <c r="DL292" s="107"/>
      <c r="DM292" s="107"/>
      <c r="DN292" s="107"/>
      <c r="DO292" s="107"/>
      <c r="DP292" s="107"/>
      <c r="DQ292" s="107"/>
      <c r="DR292" s="107"/>
      <c r="DS292" s="107"/>
      <c r="DT292" s="107"/>
      <c r="DU292" s="107"/>
      <c r="DV292" s="107"/>
      <c r="DW292" s="107"/>
      <c r="DX292" s="107"/>
      <c r="DY292" s="107"/>
      <c r="DZ292" s="107"/>
      <c r="EA292" s="107"/>
      <c r="EB292" s="107"/>
      <c r="EC292" s="107"/>
      <c r="ED292" s="107"/>
      <c r="EE292" s="107"/>
      <c r="EF292" s="107"/>
      <c r="EG292" s="107"/>
      <c r="EH292" s="107"/>
      <c r="EI292" s="107"/>
      <c r="EJ292" s="107"/>
      <c r="EK292" s="107"/>
      <c r="EL292" s="107"/>
      <c r="EM292" s="107"/>
      <c r="EN292" s="107"/>
      <c r="EO292" s="107"/>
      <c r="EP292" s="107"/>
      <c r="EQ292" s="107"/>
      <c r="ER292" s="107"/>
      <c r="ES292" s="107"/>
      <c r="ET292" s="107"/>
      <c r="EU292" s="107"/>
      <c r="EV292" s="107"/>
      <c r="EW292" s="107"/>
      <c r="EX292" s="107"/>
      <c r="EY292" s="107"/>
      <c r="EZ292" s="107"/>
      <c r="FA292" s="107"/>
      <c r="FB292" s="107"/>
      <c r="FC292" s="107"/>
      <c r="FD292" s="107"/>
      <c r="FE292" s="107"/>
      <c r="FF292" s="107"/>
      <c r="FG292" s="107"/>
      <c r="FH292" s="107"/>
      <c r="FI292" s="107"/>
      <c r="FJ292" s="107"/>
      <c r="FK292" s="107"/>
      <c r="FL292" s="107"/>
      <c r="FM292" s="107"/>
      <c r="FN292" s="107"/>
      <c r="FO292" s="107"/>
      <c r="FP292" s="107"/>
      <c r="FQ292" s="107"/>
      <c r="FR292" s="107"/>
      <c r="FS292" s="107"/>
      <c r="FT292" s="107"/>
      <c r="FU292" s="107"/>
      <c r="FV292" s="107"/>
      <c r="FW292" s="107"/>
      <c r="FX292" s="107"/>
      <c r="FY292" s="107"/>
      <c r="FZ292" s="107"/>
      <c r="GA292" s="107"/>
      <c r="GB292" s="107"/>
      <c r="GC292" s="107"/>
      <c r="GD292" s="107"/>
      <c r="GE292" s="107"/>
      <c r="GF292" s="107"/>
      <c r="GG292" s="107"/>
      <c r="GH292" s="107"/>
      <c r="GI292" s="107"/>
      <c r="GJ292" s="107"/>
      <c r="GK292" s="107"/>
      <c r="GL292" s="107"/>
      <c r="GM292" s="107"/>
      <c r="GN292" s="107"/>
      <c r="GO292" s="107"/>
      <c r="GP292" s="107"/>
      <c r="GQ292" s="107"/>
      <c r="GR292" s="107"/>
      <c r="GS292" s="107"/>
      <c r="GT292" s="107"/>
      <c r="GU292" s="107"/>
      <c r="GV292" s="107"/>
      <c r="GW292" s="107"/>
      <c r="GX292" s="107"/>
      <c r="GY292" s="107"/>
      <c r="GZ292" s="107"/>
      <c r="HA292" s="107"/>
      <c r="HB292" s="107"/>
      <c r="HC292" s="107"/>
      <c r="HD292" s="107"/>
      <c r="HE292" s="107"/>
      <c r="HF292" s="107"/>
      <c r="HG292" s="107"/>
      <c r="HH292" s="107"/>
      <c r="HI292" s="107"/>
      <c r="HJ292" s="107"/>
      <c r="HK292" s="107"/>
      <c r="HL292" s="107"/>
      <c r="HM292" s="107"/>
      <c r="HN292" s="107"/>
      <c r="HO292" s="107"/>
      <c r="HP292" s="107"/>
      <c r="HQ292" s="107"/>
      <c r="HR292" s="107"/>
      <c r="HS292" s="107"/>
      <c r="HT292" s="107"/>
      <c r="HU292" s="107"/>
      <c r="HV292" s="107"/>
      <c r="HW292" s="107"/>
      <c r="HX292" s="107"/>
      <c r="HY292" s="107"/>
      <c r="HZ292" s="107"/>
      <c r="IA292" s="107"/>
      <c r="IB292" s="107"/>
      <c r="IC292" s="107"/>
      <c r="ID292" s="107"/>
      <c r="IE292" s="107"/>
      <c r="IF292" s="107"/>
      <c r="IG292" s="107"/>
      <c r="IH292" s="107"/>
      <c r="II292" s="107"/>
      <c r="IJ292" s="107"/>
      <c r="IK292" s="107"/>
      <c r="IL292" s="107"/>
      <c r="IM292" s="107"/>
      <c r="IN292" s="107"/>
      <c r="IO292" s="107"/>
      <c r="IP292" s="107"/>
      <c r="IQ292" s="107"/>
      <c r="IR292" s="107"/>
      <c r="IS292" s="107"/>
      <c r="IT292" s="107"/>
      <c r="IU292" s="107"/>
      <c r="IV292" s="107"/>
      <c r="IW292" s="107"/>
      <c r="IX292" s="107"/>
      <c r="IY292" s="107"/>
      <c r="IZ292" s="107"/>
      <c r="JA292" s="107"/>
      <c r="JB292" s="107"/>
      <c r="JC292" s="107"/>
      <c r="JD292" s="107"/>
      <c r="JE292" s="107"/>
      <c r="JF292" s="107"/>
      <c r="JG292" s="107"/>
      <c r="JH292" s="107"/>
      <c r="JI292" s="107"/>
      <c r="JJ292" s="107"/>
      <c r="JK292" s="107"/>
      <c r="JL292" s="107"/>
      <c r="JM292" s="107"/>
      <c r="JN292" s="107"/>
      <c r="JO292" s="107"/>
      <c r="JP292" s="107"/>
      <c r="JQ292" s="107"/>
      <c r="JR292" s="107"/>
      <c r="JS292" s="107"/>
      <c r="JT292" s="107"/>
      <c r="JU292" s="107"/>
      <c r="JV292" s="107"/>
      <c r="JW292" s="107"/>
      <c r="JX292" s="107"/>
      <c r="JY292" s="107"/>
      <c r="JZ292" s="107"/>
      <c r="KA292" s="107"/>
      <c r="KB292" s="107"/>
      <c r="KC292" s="107"/>
      <c r="KD292" s="107"/>
      <c r="KE292" s="107"/>
      <c r="KF292" s="107"/>
      <c r="KG292" s="107"/>
      <c r="KH292" s="107"/>
      <c r="KI292" s="107"/>
      <c r="KJ292" s="107"/>
      <c r="KK292" s="107"/>
      <c r="KL292" s="107"/>
      <c r="KM292" s="107"/>
      <c r="KN292" s="107"/>
      <c r="KO292" s="107"/>
      <c r="KP292" s="107"/>
      <c r="KQ292" s="107"/>
      <c r="KR292" s="107"/>
      <c r="KS292" s="107"/>
      <c r="KT292" s="107"/>
      <c r="KU292" s="107"/>
      <c r="KV292" s="107"/>
      <c r="KW292" s="107"/>
      <c r="KX292" s="107"/>
      <c r="KY292" s="107"/>
      <c r="KZ292" s="107"/>
      <c r="LA292" s="107"/>
      <c r="LB292" s="107"/>
      <c r="LC292" s="107"/>
      <c r="LD292" s="107"/>
      <c r="LE292" s="107"/>
      <c r="LF292" s="107"/>
      <c r="LG292" s="107"/>
      <c r="LH292" s="107"/>
      <c r="LI292" s="107"/>
      <c r="LJ292" s="107"/>
      <c r="LK292" s="107"/>
      <c r="LL292" s="107"/>
      <c r="LM292" s="107"/>
      <c r="LN292" s="107"/>
      <c r="LO292" s="107"/>
      <c r="LP292" s="107"/>
      <c r="LQ292" s="107"/>
      <c r="LR292" s="107"/>
      <c r="LS292" s="107"/>
      <c r="LT292" s="107"/>
      <c r="LU292" s="107"/>
      <c r="LV292" s="107"/>
      <c r="LW292" s="107"/>
      <c r="LX292" s="107"/>
      <c r="LY292" s="107"/>
      <c r="LZ292" s="107"/>
      <c r="MA292" s="107"/>
      <c r="MB292" s="107"/>
      <c r="MC292" s="107"/>
      <c r="MD292" s="107"/>
      <c r="ME292" s="107"/>
      <c r="MF292" s="107"/>
      <c r="MG292" s="107"/>
      <c r="MH292" s="107"/>
      <c r="MI292" s="107"/>
      <c r="MJ292" s="107"/>
      <c r="MK292" s="107"/>
      <c r="ML292" s="107"/>
      <c r="MM292" s="107"/>
      <c r="MN292" s="107"/>
      <c r="MO292" s="107"/>
      <c r="MP292" s="107"/>
      <c r="MQ292" s="107"/>
      <c r="MR292" s="107"/>
      <c r="MS292" s="107"/>
      <c r="MT292" s="107"/>
      <c r="MU292" s="107"/>
      <c r="MV292" s="107"/>
      <c r="MW292" s="107"/>
      <c r="MX292" s="107"/>
      <c r="MY292" s="107"/>
      <c r="MZ292" s="107"/>
      <c r="NA292" s="107"/>
      <c r="NB292" s="107"/>
      <c r="NC292" s="107"/>
      <c r="ND292" s="107"/>
      <c r="NE292" s="107"/>
      <c r="NF292" s="107"/>
      <c r="NG292" s="107"/>
      <c r="NH292" s="107"/>
      <c r="NI292" s="107"/>
      <c r="NJ292" s="107"/>
      <c r="NK292" s="107"/>
      <c r="NL292" s="107"/>
      <c r="NM292" s="107"/>
      <c r="NN292" s="107"/>
      <c r="NO292" s="107"/>
      <c r="NP292" s="107"/>
      <c r="NQ292" s="107"/>
      <c r="NR292" s="107"/>
      <c r="NS292" s="107"/>
      <c r="NT292" s="107"/>
      <c r="NU292" s="107"/>
      <c r="NV292" s="107"/>
      <c r="NW292" s="107"/>
      <c r="NX292" s="107"/>
      <c r="NY292" s="107"/>
      <c r="NZ292" s="107"/>
      <c r="OA292" s="107"/>
      <c r="OB292" s="107"/>
      <c r="OC292" s="107"/>
      <c r="OD292" s="107"/>
      <c r="OE292" s="107"/>
      <c r="OF292" s="107"/>
      <c r="OG292" s="107"/>
      <c r="OH292" s="107"/>
      <c r="OI292" s="107"/>
      <c r="OJ292" s="107"/>
      <c r="OK292" s="107"/>
      <c r="OL292" s="107"/>
      <c r="OM292" s="107"/>
      <c r="ON292" s="107"/>
      <c r="OO292" s="107"/>
      <c r="OP292" s="107"/>
      <c r="OQ292" s="107"/>
      <c r="OR292" s="107"/>
      <c r="OS292" s="107"/>
      <c r="OT292" s="107"/>
      <c r="OU292" s="107"/>
      <c r="OV292" s="107"/>
      <c r="OW292" s="107"/>
      <c r="OX292" s="107"/>
      <c r="OY292" s="107"/>
      <c r="OZ292" s="107"/>
      <c r="PA292" s="107"/>
      <c r="PB292" s="107"/>
      <c r="PC292" s="107"/>
      <c r="PD292" s="107"/>
      <c r="PE292" s="107"/>
      <c r="PF292" s="107"/>
      <c r="PG292" s="107"/>
      <c r="PH292" s="107"/>
      <c r="PI292" s="107"/>
      <c r="PJ292" s="107"/>
      <c r="PK292" s="107"/>
      <c r="PL292" s="107"/>
      <c r="PM292" s="107"/>
      <c r="PN292" s="107"/>
      <c r="PO292" s="107"/>
      <c r="PP292" s="107"/>
      <c r="PQ292" s="107"/>
      <c r="PR292" s="107"/>
      <c r="PS292" s="107"/>
      <c r="PT292" s="107"/>
      <c r="PU292" s="107"/>
      <c r="PV292" s="107"/>
      <c r="PW292" s="107"/>
      <c r="PX292" s="107"/>
      <c r="PY292" s="107"/>
      <c r="PZ292" s="107"/>
      <c r="QA292" s="107"/>
      <c r="QB292" s="107"/>
      <c r="QC292" s="107"/>
      <c r="QD292" s="107"/>
      <c r="QE292" s="107"/>
      <c r="QF292" s="107"/>
      <c r="QG292" s="107"/>
      <c r="QH292" s="107"/>
      <c r="QI292" s="107"/>
      <c r="QJ292" s="107"/>
      <c r="QK292" s="107"/>
      <c r="QL292" s="107"/>
      <c r="QM292" s="107"/>
      <c r="QN292" s="107"/>
      <c r="QO292" s="107"/>
      <c r="QP292" s="107"/>
      <c r="QQ292" s="107"/>
      <c r="QR292" s="107"/>
      <c r="QS292" s="107"/>
      <c r="QT292" s="107"/>
      <c r="QU292" s="107"/>
      <c r="QV292" s="107"/>
      <c r="QW292" s="107"/>
      <c r="QX292" s="107"/>
      <c r="QY292" s="107"/>
      <c r="QZ292" s="107"/>
      <c r="RA292" s="107"/>
      <c r="RB292" s="107"/>
      <c r="RC292" s="107"/>
      <c r="RD292" s="107"/>
      <c r="RE292" s="107"/>
      <c r="RF292" s="107"/>
      <c r="RG292" s="107"/>
      <c r="RH292" s="107"/>
      <c r="RI292" s="107"/>
      <c r="RJ292" s="107"/>
      <c r="RK292" s="107"/>
      <c r="RL292" s="107"/>
      <c r="RM292" s="107"/>
      <c r="RN292" s="107"/>
      <c r="RO292" s="107"/>
      <c r="RP292" s="107"/>
      <c r="RQ292" s="107"/>
      <c r="RR292" s="107"/>
      <c r="RS292" s="107"/>
      <c r="RT292" s="107"/>
      <c r="RU292" s="107"/>
      <c r="RV292" s="107"/>
      <c r="RW292" s="107"/>
      <c r="RX292" s="107"/>
      <c r="RY292" s="107"/>
      <c r="RZ292" s="107"/>
      <c r="SA292" s="107"/>
      <c r="SB292" s="107"/>
      <c r="SC292" s="107"/>
      <c r="SD292" s="107"/>
      <c r="SE292" s="107"/>
      <c r="SF292" s="107"/>
      <c r="SG292" s="107"/>
      <c r="SH292" s="107"/>
      <c r="SI292" s="107"/>
      <c r="SJ292" s="107"/>
      <c r="SK292" s="107"/>
      <c r="SL292" s="107"/>
      <c r="SM292" s="107"/>
      <c r="SN292" s="107"/>
      <c r="SO292" s="107"/>
      <c r="SP292" s="107"/>
      <c r="SQ292" s="107"/>
      <c r="SR292" s="107"/>
      <c r="SS292" s="107"/>
      <c r="ST292" s="107"/>
      <c r="SU292" s="107"/>
      <c r="SV292" s="107"/>
      <c r="SW292" s="107"/>
      <c r="SX292" s="107"/>
      <c r="SY292" s="107"/>
      <c r="SZ292" s="107"/>
      <c r="TA292" s="107"/>
      <c r="TB292" s="107"/>
      <c r="TC292" s="107"/>
      <c r="TD292" s="107"/>
      <c r="TE292" s="107"/>
      <c r="TF292" s="107"/>
      <c r="TG292" s="107"/>
      <c r="TH292" s="107"/>
      <c r="TI292" s="107"/>
      <c r="TJ292" s="107"/>
      <c r="TK292" s="107"/>
      <c r="TL292" s="107"/>
      <c r="TM292" s="107"/>
      <c r="TN292" s="107"/>
      <c r="TO292" s="107"/>
      <c r="TP292" s="107"/>
      <c r="TQ292" s="107"/>
      <c r="TR292" s="107"/>
      <c r="TS292" s="107"/>
      <c r="TT292" s="107"/>
      <c r="TU292" s="107"/>
      <c r="TV292" s="107"/>
      <c r="TW292" s="107"/>
      <c r="TX292" s="107"/>
      <c r="TY292" s="107"/>
      <c r="TZ292" s="107"/>
      <c r="UA292" s="107"/>
      <c r="UB292" s="107"/>
      <c r="UC292" s="107"/>
      <c r="UD292" s="107"/>
      <c r="UE292" s="107"/>
      <c r="UF292" s="107"/>
      <c r="UG292" s="107"/>
      <c r="UH292" s="107"/>
      <c r="UI292" s="107"/>
      <c r="UJ292" s="107"/>
      <c r="UK292" s="107"/>
      <c r="UL292" s="107"/>
      <c r="UM292" s="107"/>
      <c r="UN292" s="107"/>
      <c r="UO292" s="107"/>
      <c r="UP292" s="107"/>
      <c r="UQ292" s="107"/>
      <c r="UR292" s="107"/>
      <c r="US292" s="107"/>
      <c r="UT292" s="107"/>
      <c r="UU292" s="107"/>
      <c r="UV292" s="107"/>
      <c r="UW292" s="107"/>
      <c r="UX292" s="107"/>
      <c r="UY292" s="107"/>
      <c r="UZ292" s="107"/>
      <c r="VA292" s="107"/>
      <c r="VB292" s="107"/>
      <c r="VC292" s="107"/>
      <c r="VD292" s="107"/>
      <c r="VE292" s="107"/>
      <c r="VF292" s="107"/>
      <c r="VG292" s="107"/>
      <c r="VH292" s="107"/>
      <c r="VI292" s="107"/>
      <c r="VJ292" s="107"/>
      <c r="VK292" s="107"/>
      <c r="VL292" s="107"/>
      <c r="VM292" s="107"/>
      <c r="VN292" s="107"/>
      <c r="VO292" s="107"/>
      <c r="VP292" s="107"/>
      <c r="VQ292" s="107"/>
      <c r="VR292" s="107"/>
      <c r="VS292" s="107"/>
      <c r="VT292" s="107"/>
      <c r="VU292" s="107"/>
      <c r="VV292" s="107"/>
      <c r="VW292" s="107"/>
      <c r="VX292" s="107"/>
      <c r="VY292" s="107"/>
      <c r="VZ292" s="107"/>
      <c r="WA292" s="107"/>
      <c r="WB292" s="107"/>
      <c r="WC292" s="107"/>
      <c r="WD292" s="107"/>
      <c r="WE292" s="107"/>
      <c r="WF292" s="107"/>
      <c r="WG292" s="107"/>
      <c r="WH292" s="107"/>
      <c r="WI292" s="107"/>
      <c r="WJ292" s="107"/>
      <c r="WK292" s="107"/>
      <c r="WL292" s="107"/>
      <c r="WM292" s="107"/>
      <c r="WN292" s="107"/>
      <c r="WO292" s="107"/>
      <c r="WP292" s="107"/>
      <c r="WQ292" s="107"/>
      <c r="WR292" s="107"/>
      <c r="WS292" s="107"/>
      <c r="WT292" s="107"/>
      <c r="WU292" s="107"/>
      <c r="WV292" s="107"/>
      <c r="WW292" s="107"/>
      <c r="WX292" s="107"/>
      <c r="WY292" s="107"/>
      <c r="WZ292" s="107"/>
      <c r="XA292" s="107"/>
      <c r="XB292" s="107"/>
      <c r="XC292" s="107"/>
      <c r="XD292" s="107"/>
      <c r="XE292" s="107"/>
      <c r="XF292" s="107"/>
      <c r="XG292" s="107"/>
      <c r="XH292" s="107"/>
      <c r="XI292" s="107"/>
      <c r="XJ292" s="107"/>
      <c r="XK292" s="107"/>
      <c r="XL292" s="107"/>
      <c r="XM292" s="107"/>
      <c r="XN292" s="107"/>
      <c r="XO292" s="107"/>
      <c r="XP292" s="107"/>
      <c r="XQ292" s="107"/>
      <c r="XR292" s="107"/>
      <c r="XS292" s="107"/>
      <c r="XT292" s="107"/>
      <c r="XU292" s="107"/>
      <c r="XV292" s="107"/>
      <c r="XW292" s="107"/>
      <c r="XX292" s="107"/>
      <c r="XY292" s="107"/>
      <c r="XZ292" s="107"/>
      <c r="YA292" s="107"/>
      <c r="YB292" s="107"/>
      <c r="YC292" s="107"/>
      <c r="YD292" s="107"/>
      <c r="YE292" s="107"/>
      <c r="YF292" s="107"/>
      <c r="YG292" s="107"/>
      <c r="YH292" s="107"/>
      <c r="YI292" s="107"/>
      <c r="YJ292" s="107"/>
      <c r="YK292" s="107"/>
      <c r="YL292" s="107"/>
      <c r="YM292" s="107"/>
      <c r="YN292" s="107"/>
      <c r="YO292" s="107"/>
      <c r="YP292" s="107"/>
      <c r="YQ292" s="107"/>
      <c r="YR292" s="107"/>
      <c r="YS292" s="107"/>
      <c r="YT292" s="107"/>
      <c r="YU292" s="107"/>
      <c r="YV292" s="107"/>
      <c r="YW292" s="107"/>
      <c r="YX292" s="107"/>
      <c r="YY292" s="107"/>
      <c r="YZ292" s="107"/>
      <c r="ZA292" s="107"/>
      <c r="ZB292" s="107"/>
      <c r="ZC292" s="107"/>
      <c r="ZD292" s="107"/>
      <c r="ZE292" s="107"/>
      <c r="ZF292" s="107"/>
      <c r="ZG292" s="107"/>
      <c r="ZH292" s="107"/>
      <c r="ZI292" s="107"/>
      <c r="ZJ292" s="107"/>
      <c r="ZK292" s="107"/>
      <c r="ZL292" s="107"/>
      <c r="ZM292" s="107"/>
      <c r="ZN292" s="107"/>
      <c r="ZO292" s="107"/>
      <c r="ZP292" s="107"/>
      <c r="ZQ292" s="107"/>
      <c r="ZR292" s="107"/>
      <c r="ZS292" s="107"/>
      <c r="ZT292" s="107"/>
      <c r="ZU292" s="107"/>
      <c r="ZV292" s="107"/>
      <c r="ZW292" s="107"/>
      <c r="ZX292" s="107"/>
      <c r="ZY292" s="107"/>
      <c r="ZZ292" s="107"/>
      <c r="AAA292" s="107"/>
      <c r="AAB292" s="107"/>
      <c r="AAC292" s="107"/>
      <c r="AAD292" s="107"/>
      <c r="AAE292" s="107"/>
      <c r="AAF292" s="107"/>
      <c r="AAG292" s="107"/>
      <c r="AAH292" s="107"/>
      <c r="AAI292" s="107"/>
      <c r="AAJ292" s="107"/>
      <c r="AAK292" s="107"/>
      <c r="AAL292" s="107"/>
      <c r="AAM292" s="107"/>
      <c r="AAN292" s="107"/>
      <c r="AAO292" s="107"/>
      <c r="AAP292" s="107"/>
      <c r="AAQ292" s="107"/>
      <c r="AAR292" s="107"/>
      <c r="AAS292" s="107"/>
      <c r="AAT292" s="107"/>
      <c r="AAU292" s="107"/>
      <c r="AAV292" s="107"/>
      <c r="AAW292" s="107"/>
      <c r="AAX292" s="107"/>
      <c r="AAY292" s="107"/>
      <c r="AAZ292" s="107"/>
      <c r="ABA292" s="107"/>
      <c r="ABB292" s="107"/>
      <c r="ABC292" s="107"/>
      <c r="ABD292" s="107"/>
      <c r="ABE292" s="107"/>
      <c r="ABF292" s="107"/>
      <c r="ABG292" s="107"/>
      <c r="ABH292" s="107"/>
      <c r="ABI292" s="107"/>
      <c r="ABJ292" s="107"/>
      <c r="ABK292" s="107"/>
      <c r="ABL292" s="107"/>
      <c r="ABM292" s="107"/>
      <c r="ABN292" s="107"/>
      <c r="ABO292" s="107"/>
      <c r="ABP292" s="107"/>
      <c r="ABQ292" s="107"/>
      <c r="ABR292" s="107"/>
      <c r="ABS292" s="107"/>
      <c r="ABT292" s="107"/>
      <c r="ABU292" s="107"/>
      <c r="ABV292" s="107"/>
      <c r="ABW292" s="107"/>
      <c r="ABX292" s="107"/>
      <c r="ABY292" s="107"/>
      <c r="ABZ292" s="107"/>
      <c r="ACA292" s="107"/>
      <c r="ACB292" s="107"/>
      <c r="ACC292" s="107"/>
      <c r="ACD292" s="107"/>
      <c r="ACE292" s="107"/>
      <c r="ACF292" s="107"/>
      <c r="ACG292" s="107"/>
      <c r="ACH292" s="107"/>
      <c r="ACI292" s="107"/>
      <c r="ACJ292" s="107"/>
      <c r="ACK292" s="107"/>
      <c r="ACL292" s="107"/>
      <c r="ACM292" s="107"/>
      <c r="ACN292" s="107"/>
      <c r="ACO292" s="107"/>
      <c r="ACP292" s="107"/>
      <c r="ACQ292" s="107"/>
      <c r="ACR292" s="107"/>
      <c r="ACS292" s="107"/>
      <c r="ACT292" s="107"/>
      <c r="ACU292" s="107"/>
      <c r="ACV292" s="107"/>
      <c r="ACW292" s="107"/>
      <c r="ACX292" s="107"/>
      <c r="ACY292" s="107"/>
      <c r="ACZ292" s="107"/>
      <c r="ADA292" s="107"/>
      <c r="ADB292" s="107"/>
      <c r="ADC292" s="107"/>
      <c r="ADD292" s="107"/>
      <c r="ADE292" s="107"/>
      <c r="ADF292" s="107"/>
      <c r="ADG292" s="107"/>
      <c r="ADH292" s="107"/>
      <c r="ADI292" s="107"/>
      <c r="ADJ292" s="107"/>
      <c r="ADK292" s="107"/>
      <c r="ADL292" s="107"/>
      <c r="ADM292" s="107"/>
      <c r="ADN292" s="107"/>
      <c r="ADO292" s="107"/>
      <c r="ADP292" s="107"/>
      <c r="ADQ292" s="107"/>
      <c r="ADR292" s="107"/>
      <c r="ADS292" s="107"/>
      <c r="ADT292" s="107"/>
      <c r="ADU292" s="107"/>
      <c r="ADV292" s="107"/>
      <c r="ADW292" s="107"/>
      <c r="ADX292" s="107"/>
      <c r="ADY292" s="107"/>
      <c r="ADZ292" s="107"/>
      <c r="AEA292" s="107"/>
      <c r="AEB292" s="107"/>
      <c r="AEC292" s="107"/>
      <c r="AED292" s="107"/>
      <c r="AEE292" s="107"/>
      <c r="AEF292" s="107"/>
      <c r="AEG292" s="107"/>
      <c r="AEH292" s="107"/>
      <c r="AEI292" s="107"/>
      <c r="AEJ292" s="107"/>
      <c r="AEK292" s="107"/>
      <c r="AEL292" s="107"/>
      <c r="AEM292" s="107"/>
      <c r="AEN292" s="107"/>
      <c r="AEO292" s="107"/>
      <c r="AEP292" s="107"/>
      <c r="AEQ292" s="107"/>
      <c r="AER292" s="107"/>
      <c r="AES292" s="107"/>
      <c r="AET292" s="107"/>
      <c r="AEU292" s="107"/>
      <c r="AEV292" s="107"/>
      <c r="AEW292" s="107"/>
      <c r="AEX292" s="107"/>
      <c r="AEY292" s="107"/>
      <c r="AEZ292" s="107"/>
      <c r="AFA292" s="107"/>
      <c r="AFB292" s="107"/>
      <c r="AFC292" s="107"/>
      <c r="AFD292" s="107"/>
      <c r="AFE292" s="107"/>
      <c r="AFF292" s="107"/>
      <c r="AFG292" s="107"/>
      <c r="AFH292" s="107"/>
      <c r="AFI292" s="107"/>
      <c r="AFJ292" s="107"/>
      <c r="AFK292" s="107"/>
      <c r="AFL292" s="107"/>
      <c r="AFM292" s="107"/>
      <c r="AFN292" s="107"/>
      <c r="AFO292" s="107"/>
      <c r="AFP292" s="107"/>
      <c r="AFQ292" s="107"/>
      <c r="AFR292" s="107"/>
      <c r="AFS292" s="107"/>
      <c r="AFT292" s="107"/>
      <c r="AFU292" s="107"/>
      <c r="AFV292" s="107"/>
      <c r="AFW292" s="107"/>
      <c r="AFX292" s="107"/>
      <c r="AFY292" s="107"/>
      <c r="AFZ292" s="107"/>
      <c r="AGA292" s="107"/>
      <c r="AGB292" s="107"/>
      <c r="AGC292" s="107"/>
      <c r="AGD292" s="107"/>
      <c r="AGE292" s="107"/>
      <c r="AGF292" s="107"/>
      <c r="AGG292" s="107"/>
      <c r="AGH292" s="107"/>
      <c r="AGI292" s="107"/>
      <c r="AGJ292" s="107"/>
      <c r="AGK292" s="107"/>
      <c r="AGL292" s="107"/>
      <c r="AGM292" s="107"/>
      <c r="AGN292" s="107"/>
      <c r="AGO292" s="107"/>
      <c r="AGP292" s="107"/>
      <c r="AGQ292" s="107"/>
      <c r="AGR292" s="107"/>
      <c r="AGS292" s="107"/>
      <c r="AGT292" s="107"/>
      <c r="AGU292" s="107"/>
      <c r="AGV292" s="107"/>
      <c r="AGW292" s="107"/>
      <c r="AGX292" s="107"/>
      <c r="AGY292" s="107"/>
      <c r="AGZ292" s="107"/>
      <c r="AHA292" s="107"/>
      <c r="AHB292" s="107"/>
      <c r="AHC292" s="107"/>
      <c r="AHD292" s="107"/>
      <c r="AHE292" s="107"/>
      <c r="AHF292" s="107"/>
      <c r="AHG292" s="107"/>
      <c r="AHH292" s="107"/>
      <c r="AHI292" s="107"/>
      <c r="AHJ292" s="107"/>
      <c r="AHK292" s="107"/>
      <c r="AHL292" s="107"/>
      <c r="AHM292" s="107"/>
      <c r="AHN292" s="107"/>
      <c r="AHO292" s="107"/>
      <c r="AHP292" s="107"/>
      <c r="AHQ292" s="107"/>
      <c r="AHR292" s="107"/>
      <c r="AHS292" s="107"/>
      <c r="AHT292" s="107"/>
      <c r="AHU292" s="107"/>
      <c r="AHV292" s="107"/>
      <c r="AHW292" s="107"/>
      <c r="AHX292" s="107"/>
      <c r="AHY292" s="107"/>
      <c r="AHZ292" s="107"/>
      <c r="AIA292" s="107"/>
      <c r="AIB292" s="107"/>
      <c r="AIC292" s="107"/>
      <c r="AID292" s="107"/>
      <c r="AIE292" s="107"/>
      <c r="AIF292" s="107"/>
      <c r="AIG292" s="107"/>
      <c r="AIH292" s="107"/>
      <c r="AII292" s="107"/>
      <c r="AIJ292" s="107"/>
      <c r="AIK292" s="107"/>
      <c r="AIL292" s="107"/>
      <c r="AIM292" s="107"/>
      <c r="AIN292" s="107"/>
    </row>
    <row r="293" spans="1:924" s="86" customFormat="1" ht="18.75" customHeight="1" x14ac:dyDescent="0.3">
      <c r="A293" s="125"/>
      <c r="B293" s="87">
        <v>354891094371014</v>
      </c>
      <c r="C293" s="87" t="s">
        <v>329</v>
      </c>
      <c r="D293" s="87" t="s">
        <v>35</v>
      </c>
      <c r="E293" s="87" t="s">
        <v>36</v>
      </c>
      <c r="F293" s="87" t="s">
        <v>36</v>
      </c>
      <c r="G293" s="89">
        <f t="shared" si="23"/>
        <v>1</v>
      </c>
      <c r="H293" s="126"/>
      <c r="I293" s="87" t="s">
        <v>36</v>
      </c>
      <c r="J293" s="89">
        <f t="shared" si="24"/>
        <v>1</v>
      </c>
      <c r="K293" s="126"/>
      <c r="L293" s="90" t="s">
        <v>36</v>
      </c>
      <c r="M293" s="89" t="s">
        <v>33</v>
      </c>
      <c r="N293" s="89">
        <f t="shared" si="22"/>
        <v>0</v>
      </c>
      <c r="O293" s="126"/>
      <c r="P293" s="113"/>
      <c r="Q293" s="113"/>
      <c r="R293" s="89" t="s">
        <v>301</v>
      </c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  <c r="BY293" s="107"/>
      <c r="BZ293" s="107"/>
      <c r="CA293" s="107"/>
      <c r="CB293" s="107"/>
      <c r="CC293" s="107"/>
      <c r="CD293" s="107"/>
      <c r="CE293" s="107"/>
      <c r="CF293" s="107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  <c r="DH293" s="107"/>
      <c r="DI293" s="107"/>
      <c r="DJ293" s="107"/>
      <c r="DK293" s="107"/>
      <c r="DL293" s="107"/>
      <c r="DM293" s="107"/>
      <c r="DN293" s="107"/>
      <c r="DO293" s="107"/>
      <c r="DP293" s="107"/>
      <c r="DQ293" s="107"/>
      <c r="DR293" s="107"/>
      <c r="DS293" s="107"/>
      <c r="DT293" s="107"/>
      <c r="DU293" s="107"/>
      <c r="DV293" s="107"/>
      <c r="DW293" s="107"/>
      <c r="DX293" s="107"/>
      <c r="DY293" s="107"/>
      <c r="DZ293" s="107"/>
      <c r="EA293" s="107"/>
      <c r="EB293" s="107"/>
      <c r="EC293" s="107"/>
      <c r="ED293" s="107"/>
      <c r="EE293" s="107"/>
      <c r="EF293" s="107"/>
      <c r="EG293" s="107"/>
      <c r="EH293" s="107"/>
      <c r="EI293" s="107"/>
      <c r="EJ293" s="107"/>
      <c r="EK293" s="107"/>
      <c r="EL293" s="107"/>
      <c r="EM293" s="107"/>
      <c r="EN293" s="107"/>
      <c r="EO293" s="107"/>
      <c r="EP293" s="107"/>
      <c r="EQ293" s="107"/>
      <c r="ER293" s="107"/>
      <c r="ES293" s="107"/>
      <c r="ET293" s="107"/>
      <c r="EU293" s="107"/>
      <c r="EV293" s="107"/>
      <c r="EW293" s="107"/>
      <c r="EX293" s="107"/>
      <c r="EY293" s="107"/>
      <c r="EZ293" s="107"/>
      <c r="FA293" s="107"/>
      <c r="FB293" s="107"/>
      <c r="FC293" s="107"/>
      <c r="FD293" s="107"/>
      <c r="FE293" s="107"/>
      <c r="FF293" s="107"/>
      <c r="FG293" s="107"/>
      <c r="FH293" s="107"/>
      <c r="FI293" s="107"/>
      <c r="FJ293" s="107"/>
      <c r="FK293" s="107"/>
      <c r="FL293" s="107"/>
      <c r="FM293" s="107"/>
      <c r="FN293" s="107"/>
      <c r="FO293" s="107"/>
      <c r="FP293" s="107"/>
      <c r="FQ293" s="107"/>
      <c r="FR293" s="107"/>
      <c r="FS293" s="107"/>
      <c r="FT293" s="107"/>
      <c r="FU293" s="107"/>
      <c r="FV293" s="107"/>
      <c r="FW293" s="107"/>
      <c r="FX293" s="107"/>
      <c r="FY293" s="107"/>
      <c r="FZ293" s="107"/>
      <c r="GA293" s="107"/>
      <c r="GB293" s="107"/>
      <c r="GC293" s="107"/>
      <c r="GD293" s="107"/>
      <c r="GE293" s="107"/>
      <c r="GF293" s="107"/>
      <c r="GG293" s="107"/>
      <c r="GH293" s="107"/>
      <c r="GI293" s="107"/>
      <c r="GJ293" s="107"/>
      <c r="GK293" s="107"/>
      <c r="GL293" s="107"/>
      <c r="GM293" s="107"/>
      <c r="GN293" s="107"/>
      <c r="GO293" s="107"/>
      <c r="GP293" s="107"/>
      <c r="GQ293" s="107"/>
      <c r="GR293" s="107"/>
      <c r="GS293" s="107"/>
      <c r="GT293" s="107"/>
      <c r="GU293" s="107"/>
      <c r="GV293" s="107"/>
      <c r="GW293" s="107"/>
      <c r="GX293" s="107"/>
      <c r="GY293" s="107"/>
      <c r="GZ293" s="107"/>
      <c r="HA293" s="107"/>
      <c r="HB293" s="107"/>
      <c r="HC293" s="107"/>
      <c r="HD293" s="107"/>
      <c r="HE293" s="107"/>
      <c r="HF293" s="107"/>
      <c r="HG293" s="107"/>
      <c r="HH293" s="107"/>
      <c r="HI293" s="107"/>
      <c r="HJ293" s="107"/>
      <c r="HK293" s="107"/>
      <c r="HL293" s="107"/>
      <c r="HM293" s="107"/>
      <c r="HN293" s="107"/>
      <c r="HO293" s="107"/>
      <c r="HP293" s="107"/>
      <c r="HQ293" s="107"/>
      <c r="HR293" s="107"/>
      <c r="HS293" s="107"/>
      <c r="HT293" s="107"/>
      <c r="HU293" s="107"/>
      <c r="HV293" s="107"/>
      <c r="HW293" s="107"/>
      <c r="HX293" s="107"/>
      <c r="HY293" s="107"/>
      <c r="HZ293" s="107"/>
      <c r="IA293" s="107"/>
      <c r="IB293" s="107"/>
      <c r="IC293" s="107"/>
      <c r="ID293" s="107"/>
      <c r="IE293" s="107"/>
      <c r="IF293" s="107"/>
      <c r="IG293" s="107"/>
      <c r="IH293" s="107"/>
      <c r="II293" s="107"/>
      <c r="IJ293" s="107"/>
      <c r="IK293" s="107"/>
      <c r="IL293" s="107"/>
      <c r="IM293" s="107"/>
      <c r="IN293" s="107"/>
      <c r="IO293" s="107"/>
      <c r="IP293" s="107"/>
      <c r="IQ293" s="107"/>
      <c r="IR293" s="107"/>
      <c r="IS293" s="107"/>
      <c r="IT293" s="107"/>
      <c r="IU293" s="107"/>
      <c r="IV293" s="107"/>
      <c r="IW293" s="107"/>
      <c r="IX293" s="107"/>
      <c r="IY293" s="107"/>
      <c r="IZ293" s="107"/>
      <c r="JA293" s="107"/>
      <c r="JB293" s="107"/>
      <c r="JC293" s="107"/>
      <c r="JD293" s="107"/>
      <c r="JE293" s="107"/>
      <c r="JF293" s="107"/>
      <c r="JG293" s="107"/>
      <c r="JH293" s="107"/>
      <c r="JI293" s="107"/>
      <c r="JJ293" s="107"/>
      <c r="JK293" s="107"/>
      <c r="JL293" s="107"/>
      <c r="JM293" s="107"/>
      <c r="JN293" s="107"/>
      <c r="JO293" s="107"/>
      <c r="JP293" s="107"/>
      <c r="JQ293" s="107"/>
      <c r="JR293" s="107"/>
      <c r="JS293" s="107"/>
      <c r="JT293" s="107"/>
      <c r="JU293" s="107"/>
      <c r="JV293" s="107"/>
      <c r="JW293" s="107"/>
      <c r="JX293" s="107"/>
      <c r="JY293" s="107"/>
      <c r="JZ293" s="107"/>
      <c r="KA293" s="107"/>
      <c r="KB293" s="107"/>
      <c r="KC293" s="107"/>
      <c r="KD293" s="107"/>
      <c r="KE293" s="107"/>
      <c r="KF293" s="107"/>
      <c r="KG293" s="107"/>
      <c r="KH293" s="107"/>
      <c r="KI293" s="107"/>
      <c r="KJ293" s="107"/>
      <c r="KK293" s="107"/>
      <c r="KL293" s="107"/>
      <c r="KM293" s="107"/>
      <c r="KN293" s="107"/>
      <c r="KO293" s="107"/>
      <c r="KP293" s="107"/>
      <c r="KQ293" s="107"/>
      <c r="KR293" s="107"/>
      <c r="KS293" s="107"/>
      <c r="KT293" s="107"/>
      <c r="KU293" s="107"/>
      <c r="KV293" s="107"/>
      <c r="KW293" s="107"/>
      <c r="KX293" s="107"/>
      <c r="KY293" s="107"/>
      <c r="KZ293" s="107"/>
      <c r="LA293" s="107"/>
      <c r="LB293" s="107"/>
      <c r="LC293" s="107"/>
      <c r="LD293" s="107"/>
      <c r="LE293" s="107"/>
      <c r="LF293" s="107"/>
      <c r="LG293" s="107"/>
      <c r="LH293" s="107"/>
      <c r="LI293" s="107"/>
      <c r="LJ293" s="107"/>
      <c r="LK293" s="107"/>
      <c r="LL293" s="107"/>
      <c r="LM293" s="107"/>
      <c r="LN293" s="107"/>
      <c r="LO293" s="107"/>
      <c r="LP293" s="107"/>
      <c r="LQ293" s="107"/>
      <c r="LR293" s="107"/>
      <c r="LS293" s="107"/>
      <c r="LT293" s="107"/>
      <c r="LU293" s="107"/>
      <c r="LV293" s="107"/>
      <c r="LW293" s="107"/>
      <c r="LX293" s="107"/>
      <c r="LY293" s="107"/>
      <c r="LZ293" s="107"/>
      <c r="MA293" s="107"/>
      <c r="MB293" s="107"/>
      <c r="MC293" s="107"/>
      <c r="MD293" s="107"/>
      <c r="ME293" s="107"/>
      <c r="MF293" s="107"/>
      <c r="MG293" s="107"/>
      <c r="MH293" s="107"/>
      <c r="MI293" s="107"/>
      <c r="MJ293" s="107"/>
      <c r="MK293" s="107"/>
      <c r="ML293" s="107"/>
      <c r="MM293" s="107"/>
      <c r="MN293" s="107"/>
      <c r="MO293" s="107"/>
      <c r="MP293" s="107"/>
      <c r="MQ293" s="107"/>
      <c r="MR293" s="107"/>
      <c r="MS293" s="107"/>
      <c r="MT293" s="107"/>
      <c r="MU293" s="107"/>
      <c r="MV293" s="107"/>
      <c r="MW293" s="107"/>
      <c r="MX293" s="107"/>
      <c r="MY293" s="107"/>
      <c r="MZ293" s="107"/>
      <c r="NA293" s="107"/>
      <c r="NB293" s="107"/>
      <c r="NC293" s="107"/>
      <c r="ND293" s="107"/>
      <c r="NE293" s="107"/>
      <c r="NF293" s="107"/>
      <c r="NG293" s="107"/>
      <c r="NH293" s="107"/>
      <c r="NI293" s="107"/>
      <c r="NJ293" s="107"/>
      <c r="NK293" s="107"/>
      <c r="NL293" s="107"/>
      <c r="NM293" s="107"/>
      <c r="NN293" s="107"/>
      <c r="NO293" s="107"/>
      <c r="NP293" s="107"/>
      <c r="NQ293" s="107"/>
      <c r="NR293" s="107"/>
      <c r="NS293" s="107"/>
      <c r="NT293" s="107"/>
      <c r="NU293" s="107"/>
      <c r="NV293" s="107"/>
      <c r="NW293" s="107"/>
      <c r="NX293" s="107"/>
      <c r="NY293" s="107"/>
      <c r="NZ293" s="107"/>
      <c r="OA293" s="107"/>
      <c r="OB293" s="107"/>
      <c r="OC293" s="107"/>
      <c r="OD293" s="107"/>
      <c r="OE293" s="107"/>
      <c r="OF293" s="107"/>
      <c r="OG293" s="107"/>
      <c r="OH293" s="107"/>
      <c r="OI293" s="107"/>
      <c r="OJ293" s="107"/>
      <c r="OK293" s="107"/>
      <c r="OL293" s="107"/>
      <c r="OM293" s="107"/>
      <c r="ON293" s="107"/>
      <c r="OO293" s="107"/>
      <c r="OP293" s="107"/>
      <c r="OQ293" s="107"/>
      <c r="OR293" s="107"/>
      <c r="OS293" s="107"/>
      <c r="OT293" s="107"/>
      <c r="OU293" s="107"/>
      <c r="OV293" s="107"/>
      <c r="OW293" s="107"/>
      <c r="OX293" s="107"/>
      <c r="OY293" s="107"/>
      <c r="OZ293" s="107"/>
      <c r="PA293" s="107"/>
      <c r="PB293" s="107"/>
      <c r="PC293" s="107"/>
      <c r="PD293" s="107"/>
      <c r="PE293" s="107"/>
      <c r="PF293" s="107"/>
      <c r="PG293" s="107"/>
      <c r="PH293" s="107"/>
      <c r="PI293" s="107"/>
      <c r="PJ293" s="107"/>
      <c r="PK293" s="107"/>
      <c r="PL293" s="107"/>
      <c r="PM293" s="107"/>
      <c r="PN293" s="107"/>
      <c r="PO293" s="107"/>
      <c r="PP293" s="107"/>
      <c r="PQ293" s="107"/>
      <c r="PR293" s="107"/>
      <c r="PS293" s="107"/>
      <c r="PT293" s="107"/>
      <c r="PU293" s="107"/>
      <c r="PV293" s="107"/>
      <c r="PW293" s="107"/>
      <c r="PX293" s="107"/>
      <c r="PY293" s="107"/>
      <c r="PZ293" s="107"/>
      <c r="QA293" s="107"/>
      <c r="QB293" s="107"/>
      <c r="QC293" s="107"/>
      <c r="QD293" s="107"/>
      <c r="QE293" s="107"/>
      <c r="QF293" s="107"/>
      <c r="QG293" s="107"/>
      <c r="QH293" s="107"/>
      <c r="QI293" s="107"/>
      <c r="QJ293" s="107"/>
      <c r="QK293" s="107"/>
      <c r="QL293" s="107"/>
      <c r="QM293" s="107"/>
      <c r="QN293" s="107"/>
      <c r="QO293" s="107"/>
      <c r="QP293" s="107"/>
      <c r="QQ293" s="107"/>
      <c r="QR293" s="107"/>
      <c r="QS293" s="107"/>
      <c r="QT293" s="107"/>
      <c r="QU293" s="107"/>
      <c r="QV293" s="107"/>
      <c r="QW293" s="107"/>
      <c r="QX293" s="107"/>
      <c r="QY293" s="107"/>
      <c r="QZ293" s="107"/>
      <c r="RA293" s="107"/>
      <c r="RB293" s="107"/>
      <c r="RC293" s="107"/>
      <c r="RD293" s="107"/>
      <c r="RE293" s="107"/>
      <c r="RF293" s="107"/>
      <c r="RG293" s="107"/>
      <c r="RH293" s="107"/>
      <c r="RI293" s="107"/>
      <c r="RJ293" s="107"/>
      <c r="RK293" s="107"/>
      <c r="RL293" s="107"/>
      <c r="RM293" s="107"/>
      <c r="RN293" s="107"/>
      <c r="RO293" s="107"/>
      <c r="RP293" s="107"/>
      <c r="RQ293" s="107"/>
      <c r="RR293" s="107"/>
      <c r="RS293" s="107"/>
      <c r="RT293" s="107"/>
      <c r="RU293" s="107"/>
      <c r="RV293" s="107"/>
      <c r="RW293" s="107"/>
      <c r="RX293" s="107"/>
      <c r="RY293" s="107"/>
      <c r="RZ293" s="107"/>
      <c r="SA293" s="107"/>
      <c r="SB293" s="107"/>
      <c r="SC293" s="107"/>
      <c r="SD293" s="107"/>
      <c r="SE293" s="107"/>
      <c r="SF293" s="107"/>
      <c r="SG293" s="107"/>
      <c r="SH293" s="107"/>
      <c r="SI293" s="107"/>
      <c r="SJ293" s="107"/>
      <c r="SK293" s="107"/>
      <c r="SL293" s="107"/>
      <c r="SM293" s="107"/>
      <c r="SN293" s="107"/>
      <c r="SO293" s="107"/>
      <c r="SP293" s="107"/>
      <c r="SQ293" s="107"/>
      <c r="SR293" s="107"/>
      <c r="SS293" s="107"/>
      <c r="ST293" s="107"/>
      <c r="SU293" s="107"/>
      <c r="SV293" s="107"/>
      <c r="SW293" s="107"/>
      <c r="SX293" s="107"/>
      <c r="SY293" s="107"/>
      <c r="SZ293" s="107"/>
      <c r="TA293" s="107"/>
      <c r="TB293" s="107"/>
      <c r="TC293" s="107"/>
      <c r="TD293" s="107"/>
      <c r="TE293" s="107"/>
      <c r="TF293" s="107"/>
      <c r="TG293" s="107"/>
      <c r="TH293" s="107"/>
      <c r="TI293" s="107"/>
      <c r="TJ293" s="107"/>
      <c r="TK293" s="107"/>
      <c r="TL293" s="107"/>
      <c r="TM293" s="107"/>
      <c r="TN293" s="107"/>
      <c r="TO293" s="107"/>
      <c r="TP293" s="107"/>
      <c r="TQ293" s="107"/>
      <c r="TR293" s="107"/>
      <c r="TS293" s="107"/>
      <c r="TT293" s="107"/>
      <c r="TU293" s="107"/>
      <c r="TV293" s="107"/>
      <c r="TW293" s="107"/>
      <c r="TX293" s="107"/>
      <c r="TY293" s="107"/>
      <c r="TZ293" s="107"/>
      <c r="UA293" s="107"/>
      <c r="UB293" s="107"/>
      <c r="UC293" s="107"/>
      <c r="UD293" s="107"/>
      <c r="UE293" s="107"/>
      <c r="UF293" s="107"/>
      <c r="UG293" s="107"/>
      <c r="UH293" s="107"/>
      <c r="UI293" s="107"/>
      <c r="UJ293" s="107"/>
      <c r="UK293" s="107"/>
      <c r="UL293" s="107"/>
      <c r="UM293" s="107"/>
      <c r="UN293" s="107"/>
      <c r="UO293" s="107"/>
      <c r="UP293" s="107"/>
      <c r="UQ293" s="107"/>
      <c r="UR293" s="107"/>
      <c r="US293" s="107"/>
      <c r="UT293" s="107"/>
      <c r="UU293" s="107"/>
      <c r="UV293" s="107"/>
      <c r="UW293" s="107"/>
      <c r="UX293" s="107"/>
      <c r="UY293" s="107"/>
      <c r="UZ293" s="107"/>
      <c r="VA293" s="107"/>
      <c r="VB293" s="107"/>
      <c r="VC293" s="107"/>
      <c r="VD293" s="107"/>
      <c r="VE293" s="107"/>
      <c r="VF293" s="107"/>
      <c r="VG293" s="107"/>
      <c r="VH293" s="107"/>
      <c r="VI293" s="107"/>
      <c r="VJ293" s="107"/>
      <c r="VK293" s="107"/>
      <c r="VL293" s="107"/>
      <c r="VM293" s="107"/>
      <c r="VN293" s="107"/>
      <c r="VO293" s="107"/>
      <c r="VP293" s="107"/>
      <c r="VQ293" s="107"/>
      <c r="VR293" s="107"/>
      <c r="VS293" s="107"/>
      <c r="VT293" s="107"/>
      <c r="VU293" s="107"/>
      <c r="VV293" s="107"/>
      <c r="VW293" s="107"/>
      <c r="VX293" s="107"/>
      <c r="VY293" s="107"/>
      <c r="VZ293" s="107"/>
      <c r="WA293" s="107"/>
      <c r="WB293" s="107"/>
      <c r="WC293" s="107"/>
      <c r="WD293" s="107"/>
      <c r="WE293" s="107"/>
      <c r="WF293" s="107"/>
      <c r="WG293" s="107"/>
      <c r="WH293" s="107"/>
      <c r="WI293" s="107"/>
      <c r="WJ293" s="107"/>
      <c r="WK293" s="107"/>
      <c r="WL293" s="107"/>
      <c r="WM293" s="107"/>
      <c r="WN293" s="107"/>
      <c r="WO293" s="107"/>
      <c r="WP293" s="107"/>
      <c r="WQ293" s="107"/>
      <c r="WR293" s="107"/>
      <c r="WS293" s="107"/>
      <c r="WT293" s="107"/>
      <c r="WU293" s="107"/>
      <c r="WV293" s="107"/>
      <c r="WW293" s="107"/>
      <c r="WX293" s="107"/>
      <c r="WY293" s="107"/>
      <c r="WZ293" s="107"/>
      <c r="XA293" s="107"/>
      <c r="XB293" s="107"/>
      <c r="XC293" s="107"/>
      <c r="XD293" s="107"/>
      <c r="XE293" s="107"/>
      <c r="XF293" s="107"/>
      <c r="XG293" s="107"/>
      <c r="XH293" s="107"/>
      <c r="XI293" s="107"/>
      <c r="XJ293" s="107"/>
      <c r="XK293" s="107"/>
      <c r="XL293" s="107"/>
      <c r="XM293" s="107"/>
      <c r="XN293" s="107"/>
      <c r="XO293" s="107"/>
      <c r="XP293" s="107"/>
      <c r="XQ293" s="107"/>
      <c r="XR293" s="107"/>
      <c r="XS293" s="107"/>
      <c r="XT293" s="107"/>
      <c r="XU293" s="107"/>
      <c r="XV293" s="107"/>
      <c r="XW293" s="107"/>
      <c r="XX293" s="107"/>
      <c r="XY293" s="107"/>
      <c r="XZ293" s="107"/>
      <c r="YA293" s="107"/>
      <c r="YB293" s="107"/>
      <c r="YC293" s="107"/>
      <c r="YD293" s="107"/>
      <c r="YE293" s="107"/>
      <c r="YF293" s="107"/>
      <c r="YG293" s="107"/>
      <c r="YH293" s="107"/>
      <c r="YI293" s="107"/>
      <c r="YJ293" s="107"/>
      <c r="YK293" s="107"/>
      <c r="YL293" s="107"/>
      <c r="YM293" s="107"/>
      <c r="YN293" s="107"/>
      <c r="YO293" s="107"/>
      <c r="YP293" s="107"/>
      <c r="YQ293" s="107"/>
      <c r="YR293" s="107"/>
      <c r="YS293" s="107"/>
      <c r="YT293" s="107"/>
      <c r="YU293" s="107"/>
      <c r="YV293" s="107"/>
      <c r="YW293" s="107"/>
      <c r="YX293" s="107"/>
      <c r="YY293" s="107"/>
      <c r="YZ293" s="107"/>
      <c r="ZA293" s="107"/>
      <c r="ZB293" s="107"/>
      <c r="ZC293" s="107"/>
      <c r="ZD293" s="107"/>
      <c r="ZE293" s="107"/>
      <c r="ZF293" s="107"/>
      <c r="ZG293" s="107"/>
      <c r="ZH293" s="107"/>
      <c r="ZI293" s="107"/>
      <c r="ZJ293" s="107"/>
      <c r="ZK293" s="107"/>
      <c r="ZL293" s="107"/>
      <c r="ZM293" s="107"/>
      <c r="ZN293" s="107"/>
      <c r="ZO293" s="107"/>
      <c r="ZP293" s="107"/>
      <c r="ZQ293" s="107"/>
      <c r="ZR293" s="107"/>
      <c r="ZS293" s="107"/>
      <c r="ZT293" s="107"/>
      <c r="ZU293" s="107"/>
      <c r="ZV293" s="107"/>
      <c r="ZW293" s="107"/>
      <c r="ZX293" s="107"/>
      <c r="ZY293" s="107"/>
      <c r="ZZ293" s="107"/>
      <c r="AAA293" s="107"/>
      <c r="AAB293" s="107"/>
      <c r="AAC293" s="107"/>
      <c r="AAD293" s="107"/>
      <c r="AAE293" s="107"/>
      <c r="AAF293" s="107"/>
      <c r="AAG293" s="107"/>
      <c r="AAH293" s="107"/>
      <c r="AAI293" s="107"/>
      <c r="AAJ293" s="107"/>
      <c r="AAK293" s="107"/>
      <c r="AAL293" s="107"/>
      <c r="AAM293" s="107"/>
      <c r="AAN293" s="107"/>
      <c r="AAO293" s="107"/>
      <c r="AAP293" s="107"/>
      <c r="AAQ293" s="107"/>
      <c r="AAR293" s="107"/>
      <c r="AAS293" s="107"/>
      <c r="AAT293" s="107"/>
      <c r="AAU293" s="107"/>
      <c r="AAV293" s="107"/>
      <c r="AAW293" s="107"/>
      <c r="AAX293" s="107"/>
      <c r="AAY293" s="107"/>
      <c r="AAZ293" s="107"/>
      <c r="ABA293" s="107"/>
      <c r="ABB293" s="107"/>
      <c r="ABC293" s="107"/>
      <c r="ABD293" s="107"/>
      <c r="ABE293" s="107"/>
      <c r="ABF293" s="107"/>
      <c r="ABG293" s="107"/>
      <c r="ABH293" s="107"/>
      <c r="ABI293" s="107"/>
      <c r="ABJ293" s="107"/>
      <c r="ABK293" s="107"/>
      <c r="ABL293" s="107"/>
      <c r="ABM293" s="107"/>
      <c r="ABN293" s="107"/>
      <c r="ABO293" s="107"/>
      <c r="ABP293" s="107"/>
      <c r="ABQ293" s="107"/>
      <c r="ABR293" s="107"/>
      <c r="ABS293" s="107"/>
      <c r="ABT293" s="107"/>
      <c r="ABU293" s="107"/>
      <c r="ABV293" s="107"/>
      <c r="ABW293" s="107"/>
      <c r="ABX293" s="107"/>
      <c r="ABY293" s="107"/>
      <c r="ABZ293" s="107"/>
      <c r="ACA293" s="107"/>
      <c r="ACB293" s="107"/>
      <c r="ACC293" s="107"/>
      <c r="ACD293" s="107"/>
      <c r="ACE293" s="107"/>
      <c r="ACF293" s="107"/>
      <c r="ACG293" s="107"/>
      <c r="ACH293" s="107"/>
      <c r="ACI293" s="107"/>
      <c r="ACJ293" s="107"/>
      <c r="ACK293" s="107"/>
      <c r="ACL293" s="107"/>
      <c r="ACM293" s="107"/>
      <c r="ACN293" s="107"/>
      <c r="ACO293" s="107"/>
      <c r="ACP293" s="107"/>
      <c r="ACQ293" s="107"/>
      <c r="ACR293" s="107"/>
      <c r="ACS293" s="107"/>
      <c r="ACT293" s="107"/>
      <c r="ACU293" s="107"/>
      <c r="ACV293" s="107"/>
      <c r="ACW293" s="107"/>
      <c r="ACX293" s="107"/>
      <c r="ACY293" s="107"/>
      <c r="ACZ293" s="107"/>
      <c r="ADA293" s="107"/>
      <c r="ADB293" s="107"/>
      <c r="ADC293" s="107"/>
      <c r="ADD293" s="107"/>
      <c r="ADE293" s="107"/>
      <c r="ADF293" s="107"/>
      <c r="ADG293" s="107"/>
      <c r="ADH293" s="107"/>
      <c r="ADI293" s="107"/>
      <c r="ADJ293" s="107"/>
      <c r="ADK293" s="107"/>
      <c r="ADL293" s="107"/>
      <c r="ADM293" s="107"/>
      <c r="ADN293" s="107"/>
      <c r="ADO293" s="107"/>
      <c r="ADP293" s="107"/>
      <c r="ADQ293" s="107"/>
      <c r="ADR293" s="107"/>
      <c r="ADS293" s="107"/>
      <c r="ADT293" s="107"/>
      <c r="ADU293" s="107"/>
      <c r="ADV293" s="107"/>
      <c r="ADW293" s="107"/>
      <c r="ADX293" s="107"/>
      <c r="ADY293" s="107"/>
      <c r="ADZ293" s="107"/>
      <c r="AEA293" s="107"/>
      <c r="AEB293" s="107"/>
      <c r="AEC293" s="107"/>
      <c r="AED293" s="107"/>
      <c r="AEE293" s="107"/>
      <c r="AEF293" s="107"/>
      <c r="AEG293" s="107"/>
      <c r="AEH293" s="107"/>
      <c r="AEI293" s="107"/>
      <c r="AEJ293" s="107"/>
      <c r="AEK293" s="107"/>
      <c r="AEL293" s="107"/>
      <c r="AEM293" s="107"/>
      <c r="AEN293" s="107"/>
      <c r="AEO293" s="107"/>
      <c r="AEP293" s="107"/>
      <c r="AEQ293" s="107"/>
      <c r="AER293" s="107"/>
      <c r="AES293" s="107"/>
      <c r="AET293" s="107"/>
      <c r="AEU293" s="107"/>
      <c r="AEV293" s="107"/>
      <c r="AEW293" s="107"/>
      <c r="AEX293" s="107"/>
      <c r="AEY293" s="107"/>
      <c r="AEZ293" s="107"/>
      <c r="AFA293" s="107"/>
      <c r="AFB293" s="107"/>
      <c r="AFC293" s="107"/>
      <c r="AFD293" s="107"/>
      <c r="AFE293" s="107"/>
      <c r="AFF293" s="107"/>
      <c r="AFG293" s="107"/>
      <c r="AFH293" s="107"/>
      <c r="AFI293" s="107"/>
      <c r="AFJ293" s="107"/>
      <c r="AFK293" s="107"/>
      <c r="AFL293" s="107"/>
      <c r="AFM293" s="107"/>
      <c r="AFN293" s="107"/>
      <c r="AFO293" s="107"/>
      <c r="AFP293" s="107"/>
      <c r="AFQ293" s="107"/>
      <c r="AFR293" s="107"/>
      <c r="AFS293" s="107"/>
      <c r="AFT293" s="107"/>
      <c r="AFU293" s="107"/>
      <c r="AFV293" s="107"/>
      <c r="AFW293" s="107"/>
      <c r="AFX293" s="107"/>
      <c r="AFY293" s="107"/>
      <c r="AFZ293" s="107"/>
      <c r="AGA293" s="107"/>
      <c r="AGB293" s="107"/>
      <c r="AGC293" s="107"/>
      <c r="AGD293" s="107"/>
      <c r="AGE293" s="107"/>
      <c r="AGF293" s="107"/>
      <c r="AGG293" s="107"/>
      <c r="AGH293" s="107"/>
      <c r="AGI293" s="107"/>
      <c r="AGJ293" s="107"/>
      <c r="AGK293" s="107"/>
      <c r="AGL293" s="107"/>
      <c r="AGM293" s="107"/>
      <c r="AGN293" s="107"/>
      <c r="AGO293" s="107"/>
      <c r="AGP293" s="107"/>
      <c r="AGQ293" s="107"/>
      <c r="AGR293" s="107"/>
      <c r="AGS293" s="107"/>
      <c r="AGT293" s="107"/>
      <c r="AGU293" s="107"/>
      <c r="AGV293" s="107"/>
      <c r="AGW293" s="107"/>
      <c r="AGX293" s="107"/>
      <c r="AGY293" s="107"/>
      <c r="AGZ293" s="107"/>
      <c r="AHA293" s="107"/>
      <c r="AHB293" s="107"/>
      <c r="AHC293" s="107"/>
      <c r="AHD293" s="107"/>
      <c r="AHE293" s="107"/>
      <c r="AHF293" s="107"/>
      <c r="AHG293" s="107"/>
      <c r="AHH293" s="107"/>
      <c r="AHI293" s="107"/>
      <c r="AHJ293" s="107"/>
      <c r="AHK293" s="107"/>
      <c r="AHL293" s="107"/>
      <c r="AHM293" s="107"/>
      <c r="AHN293" s="107"/>
      <c r="AHO293" s="107"/>
      <c r="AHP293" s="107"/>
      <c r="AHQ293" s="107"/>
      <c r="AHR293" s="107"/>
      <c r="AHS293" s="107"/>
      <c r="AHT293" s="107"/>
      <c r="AHU293" s="107"/>
      <c r="AHV293" s="107"/>
      <c r="AHW293" s="107"/>
      <c r="AHX293" s="107"/>
      <c r="AHY293" s="107"/>
      <c r="AHZ293" s="107"/>
      <c r="AIA293" s="107"/>
      <c r="AIB293" s="107"/>
      <c r="AIC293" s="107"/>
      <c r="AID293" s="107"/>
      <c r="AIE293" s="107"/>
      <c r="AIF293" s="107"/>
      <c r="AIG293" s="107"/>
      <c r="AIH293" s="107"/>
      <c r="AII293" s="107"/>
      <c r="AIJ293" s="107"/>
      <c r="AIK293" s="107"/>
      <c r="AIL293" s="107"/>
      <c r="AIM293" s="107"/>
      <c r="AIN293" s="107"/>
    </row>
    <row r="294" spans="1:924" s="86" customFormat="1" ht="18.75" customHeight="1" x14ac:dyDescent="0.3">
      <c r="A294" s="125"/>
      <c r="B294" s="87">
        <v>356700089591361</v>
      </c>
      <c r="C294" s="87" t="s">
        <v>329</v>
      </c>
      <c r="D294" s="87" t="s">
        <v>35</v>
      </c>
      <c r="E294" s="87" t="s">
        <v>36</v>
      </c>
      <c r="F294" s="87" t="s">
        <v>36</v>
      </c>
      <c r="G294" s="89">
        <f t="shared" si="23"/>
        <v>1</v>
      </c>
      <c r="H294" s="126"/>
      <c r="I294" s="87" t="s">
        <v>15</v>
      </c>
      <c r="J294" s="89">
        <f t="shared" si="24"/>
        <v>0</v>
      </c>
      <c r="K294" s="126"/>
      <c r="L294" s="90" t="s">
        <v>36</v>
      </c>
      <c r="M294" s="89" t="s">
        <v>33</v>
      </c>
      <c r="N294" s="89">
        <f t="shared" si="22"/>
        <v>0</v>
      </c>
      <c r="O294" s="126"/>
      <c r="P294" s="113"/>
      <c r="Q294" s="113"/>
      <c r="R294" s="89" t="s">
        <v>474</v>
      </c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  <c r="BY294" s="107"/>
      <c r="BZ294" s="107"/>
      <c r="CA294" s="107"/>
      <c r="CB294" s="107"/>
      <c r="CC294" s="107"/>
      <c r="CD294" s="107"/>
      <c r="CE294" s="107"/>
      <c r="CF294" s="107"/>
      <c r="CG294" s="107"/>
      <c r="CH294" s="107"/>
      <c r="CI294" s="107"/>
      <c r="CJ294" s="107"/>
      <c r="CK294" s="107"/>
      <c r="CL294" s="107"/>
      <c r="CM294" s="107"/>
      <c r="CN294" s="107"/>
      <c r="CO294" s="107"/>
      <c r="CP294" s="107"/>
      <c r="CQ294" s="107"/>
      <c r="CR294" s="107"/>
      <c r="CS294" s="107"/>
      <c r="CT294" s="107"/>
      <c r="CU294" s="107"/>
      <c r="CV294" s="107"/>
      <c r="CW294" s="107"/>
      <c r="CX294" s="107"/>
      <c r="CY294" s="107"/>
      <c r="CZ294" s="107"/>
      <c r="DA294" s="107"/>
      <c r="DB294" s="107"/>
      <c r="DC294" s="107"/>
      <c r="DD294" s="107"/>
      <c r="DE294" s="107"/>
      <c r="DF294" s="107"/>
      <c r="DG294" s="107"/>
      <c r="DH294" s="107"/>
      <c r="DI294" s="107"/>
      <c r="DJ294" s="107"/>
      <c r="DK294" s="107"/>
      <c r="DL294" s="107"/>
      <c r="DM294" s="107"/>
      <c r="DN294" s="107"/>
      <c r="DO294" s="107"/>
      <c r="DP294" s="107"/>
      <c r="DQ294" s="107"/>
      <c r="DR294" s="107"/>
      <c r="DS294" s="107"/>
      <c r="DT294" s="107"/>
      <c r="DU294" s="107"/>
      <c r="DV294" s="107"/>
      <c r="DW294" s="107"/>
      <c r="DX294" s="107"/>
      <c r="DY294" s="107"/>
      <c r="DZ294" s="107"/>
      <c r="EA294" s="107"/>
      <c r="EB294" s="107"/>
      <c r="EC294" s="107"/>
      <c r="ED294" s="107"/>
      <c r="EE294" s="107"/>
      <c r="EF294" s="107"/>
      <c r="EG294" s="107"/>
      <c r="EH294" s="107"/>
      <c r="EI294" s="107"/>
      <c r="EJ294" s="107"/>
      <c r="EK294" s="107"/>
      <c r="EL294" s="107"/>
      <c r="EM294" s="107"/>
      <c r="EN294" s="107"/>
      <c r="EO294" s="107"/>
      <c r="EP294" s="107"/>
      <c r="EQ294" s="107"/>
      <c r="ER294" s="107"/>
      <c r="ES294" s="107"/>
      <c r="ET294" s="107"/>
      <c r="EU294" s="107"/>
      <c r="EV294" s="107"/>
      <c r="EW294" s="107"/>
      <c r="EX294" s="107"/>
      <c r="EY294" s="107"/>
      <c r="EZ294" s="107"/>
      <c r="FA294" s="107"/>
      <c r="FB294" s="107"/>
      <c r="FC294" s="107"/>
      <c r="FD294" s="107"/>
      <c r="FE294" s="107"/>
      <c r="FF294" s="107"/>
      <c r="FG294" s="107"/>
      <c r="FH294" s="107"/>
      <c r="FI294" s="107"/>
      <c r="FJ294" s="107"/>
      <c r="FK294" s="107"/>
      <c r="FL294" s="107"/>
      <c r="FM294" s="107"/>
      <c r="FN294" s="107"/>
      <c r="FO294" s="107"/>
      <c r="FP294" s="107"/>
      <c r="FQ294" s="107"/>
      <c r="FR294" s="107"/>
      <c r="FS294" s="107"/>
      <c r="FT294" s="107"/>
      <c r="FU294" s="107"/>
      <c r="FV294" s="107"/>
      <c r="FW294" s="107"/>
      <c r="FX294" s="107"/>
      <c r="FY294" s="107"/>
      <c r="FZ294" s="107"/>
      <c r="GA294" s="107"/>
      <c r="GB294" s="107"/>
      <c r="GC294" s="107"/>
      <c r="GD294" s="107"/>
      <c r="GE294" s="107"/>
      <c r="GF294" s="107"/>
      <c r="GG294" s="107"/>
      <c r="GH294" s="107"/>
      <c r="GI294" s="107"/>
      <c r="GJ294" s="107"/>
      <c r="GK294" s="107"/>
      <c r="GL294" s="107"/>
      <c r="GM294" s="107"/>
      <c r="GN294" s="107"/>
      <c r="GO294" s="107"/>
      <c r="GP294" s="107"/>
      <c r="GQ294" s="107"/>
      <c r="GR294" s="107"/>
      <c r="GS294" s="107"/>
      <c r="GT294" s="107"/>
      <c r="GU294" s="107"/>
      <c r="GV294" s="107"/>
      <c r="GW294" s="107"/>
      <c r="GX294" s="107"/>
      <c r="GY294" s="107"/>
      <c r="GZ294" s="107"/>
      <c r="HA294" s="107"/>
      <c r="HB294" s="107"/>
      <c r="HC294" s="107"/>
      <c r="HD294" s="107"/>
      <c r="HE294" s="107"/>
      <c r="HF294" s="107"/>
      <c r="HG294" s="107"/>
      <c r="HH294" s="107"/>
      <c r="HI294" s="107"/>
      <c r="HJ294" s="107"/>
      <c r="HK294" s="107"/>
      <c r="HL294" s="107"/>
      <c r="HM294" s="107"/>
      <c r="HN294" s="107"/>
      <c r="HO294" s="107"/>
      <c r="HP294" s="107"/>
      <c r="HQ294" s="107"/>
      <c r="HR294" s="107"/>
      <c r="HS294" s="107"/>
      <c r="HT294" s="107"/>
      <c r="HU294" s="107"/>
      <c r="HV294" s="107"/>
      <c r="HW294" s="107"/>
      <c r="HX294" s="107"/>
      <c r="HY294" s="107"/>
      <c r="HZ294" s="107"/>
      <c r="IA294" s="107"/>
      <c r="IB294" s="107"/>
      <c r="IC294" s="107"/>
      <c r="ID294" s="107"/>
      <c r="IE294" s="107"/>
      <c r="IF294" s="107"/>
      <c r="IG294" s="107"/>
      <c r="IH294" s="107"/>
      <c r="II294" s="107"/>
      <c r="IJ294" s="107"/>
      <c r="IK294" s="107"/>
      <c r="IL294" s="107"/>
      <c r="IM294" s="107"/>
      <c r="IN294" s="107"/>
      <c r="IO294" s="107"/>
      <c r="IP294" s="107"/>
      <c r="IQ294" s="107"/>
      <c r="IR294" s="107"/>
      <c r="IS294" s="107"/>
      <c r="IT294" s="107"/>
      <c r="IU294" s="107"/>
      <c r="IV294" s="107"/>
      <c r="IW294" s="107"/>
      <c r="IX294" s="107"/>
      <c r="IY294" s="107"/>
      <c r="IZ294" s="107"/>
      <c r="JA294" s="107"/>
      <c r="JB294" s="107"/>
      <c r="JC294" s="107"/>
      <c r="JD294" s="107"/>
      <c r="JE294" s="107"/>
      <c r="JF294" s="107"/>
      <c r="JG294" s="107"/>
      <c r="JH294" s="107"/>
      <c r="JI294" s="107"/>
      <c r="JJ294" s="107"/>
      <c r="JK294" s="107"/>
      <c r="JL294" s="107"/>
      <c r="JM294" s="107"/>
      <c r="JN294" s="107"/>
      <c r="JO294" s="107"/>
      <c r="JP294" s="107"/>
      <c r="JQ294" s="107"/>
      <c r="JR294" s="107"/>
      <c r="JS294" s="107"/>
      <c r="JT294" s="107"/>
      <c r="JU294" s="107"/>
      <c r="JV294" s="107"/>
      <c r="JW294" s="107"/>
      <c r="JX294" s="107"/>
      <c r="JY294" s="107"/>
      <c r="JZ294" s="107"/>
      <c r="KA294" s="107"/>
      <c r="KB294" s="107"/>
      <c r="KC294" s="107"/>
      <c r="KD294" s="107"/>
      <c r="KE294" s="107"/>
      <c r="KF294" s="107"/>
      <c r="KG294" s="107"/>
      <c r="KH294" s="107"/>
      <c r="KI294" s="107"/>
      <c r="KJ294" s="107"/>
      <c r="KK294" s="107"/>
      <c r="KL294" s="107"/>
      <c r="KM294" s="107"/>
      <c r="KN294" s="107"/>
      <c r="KO294" s="107"/>
      <c r="KP294" s="107"/>
      <c r="KQ294" s="107"/>
      <c r="KR294" s="107"/>
      <c r="KS294" s="107"/>
      <c r="KT294" s="107"/>
      <c r="KU294" s="107"/>
      <c r="KV294" s="107"/>
      <c r="KW294" s="107"/>
      <c r="KX294" s="107"/>
      <c r="KY294" s="107"/>
      <c r="KZ294" s="107"/>
      <c r="LA294" s="107"/>
      <c r="LB294" s="107"/>
      <c r="LC294" s="107"/>
      <c r="LD294" s="107"/>
      <c r="LE294" s="107"/>
      <c r="LF294" s="107"/>
      <c r="LG294" s="107"/>
      <c r="LH294" s="107"/>
      <c r="LI294" s="107"/>
      <c r="LJ294" s="107"/>
      <c r="LK294" s="107"/>
      <c r="LL294" s="107"/>
      <c r="LM294" s="107"/>
      <c r="LN294" s="107"/>
      <c r="LO294" s="107"/>
      <c r="LP294" s="107"/>
      <c r="LQ294" s="107"/>
      <c r="LR294" s="107"/>
      <c r="LS294" s="107"/>
      <c r="LT294" s="107"/>
      <c r="LU294" s="107"/>
      <c r="LV294" s="107"/>
      <c r="LW294" s="107"/>
      <c r="LX294" s="107"/>
      <c r="LY294" s="107"/>
      <c r="LZ294" s="107"/>
      <c r="MA294" s="107"/>
      <c r="MB294" s="107"/>
      <c r="MC294" s="107"/>
      <c r="MD294" s="107"/>
      <c r="ME294" s="107"/>
      <c r="MF294" s="107"/>
      <c r="MG294" s="107"/>
      <c r="MH294" s="107"/>
      <c r="MI294" s="107"/>
      <c r="MJ294" s="107"/>
      <c r="MK294" s="107"/>
      <c r="ML294" s="107"/>
      <c r="MM294" s="107"/>
      <c r="MN294" s="107"/>
      <c r="MO294" s="107"/>
      <c r="MP294" s="107"/>
      <c r="MQ294" s="107"/>
      <c r="MR294" s="107"/>
      <c r="MS294" s="107"/>
      <c r="MT294" s="107"/>
      <c r="MU294" s="107"/>
      <c r="MV294" s="107"/>
      <c r="MW294" s="107"/>
      <c r="MX294" s="107"/>
      <c r="MY294" s="107"/>
      <c r="MZ294" s="107"/>
      <c r="NA294" s="107"/>
      <c r="NB294" s="107"/>
      <c r="NC294" s="107"/>
      <c r="ND294" s="107"/>
      <c r="NE294" s="107"/>
      <c r="NF294" s="107"/>
      <c r="NG294" s="107"/>
      <c r="NH294" s="107"/>
      <c r="NI294" s="107"/>
      <c r="NJ294" s="107"/>
      <c r="NK294" s="107"/>
      <c r="NL294" s="107"/>
      <c r="NM294" s="107"/>
      <c r="NN294" s="107"/>
      <c r="NO294" s="107"/>
      <c r="NP294" s="107"/>
      <c r="NQ294" s="107"/>
      <c r="NR294" s="107"/>
      <c r="NS294" s="107"/>
      <c r="NT294" s="107"/>
      <c r="NU294" s="107"/>
      <c r="NV294" s="107"/>
      <c r="NW294" s="107"/>
      <c r="NX294" s="107"/>
      <c r="NY294" s="107"/>
      <c r="NZ294" s="107"/>
      <c r="OA294" s="107"/>
      <c r="OB294" s="107"/>
      <c r="OC294" s="107"/>
      <c r="OD294" s="107"/>
      <c r="OE294" s="107"/>
      <c r="OF294" s="107"/>
      <c r="OG294" s="107"/>
      <c r="OH294" s="107"/>
      <c r="OI294" s="107"/>
      <c r="OJ294" s="107"/>
      <c r="OK294" s="107"/>
      <c r="OL294" s="107"/>
      <c r="OM294" s="107"/>
      <c r="ON294" s="107"/>
      <c r="OO294" s="107"/>
      <c r="OP294" s="107"/>
      <c r="OQ294" s="107"/>
      <c r="OR294" s="107"/>
      <c r="OS294" s="107"/>
      <c r="OT294" s="107"/>
      <c r="OU294" s="107"/>
      <c r="OV294" s="107"/>
      <c r="OW294" s="107"/>
      <c r="OX294" s="107"/>
      <c r="OY294" s="107"/>
      <c r="OZ294" s="107"/>
      <c r="PA294" s="107"/>
      <c r="PB294" s="107"/>
      <c r="PC294" s="107"/>
      <c r="PD294" s="107"/>
      <c r="PE294" s="107"/>
      <c r="PF294" s="107"/>
      <c r="PG294" s="107"/>
      <c r="PH294" s="107"/>
      <c r="PI294" s="107"/>
      <c r="PJ294" s="107"/>
      <c r="PK294" s="107"/>
      <c r="PL294" s="107"/>
      <c r="PM294" s="107"/>
      <c r="PN294" s="107"/>
      <c r="PO294" s="107"/>
      <c r="PP294" s="107"/>
      <c r="PQ294" s="107"/>
      <c r="PR294" s="107"/>
      <c r="PS294" s="107"/>
      <c r="PT294" s="107"/>
      <c r="PU294" s="107"/>
      <c r="PV294" s="107"/>
      <c r="PW294" s="107"/>
      <c r="PX294" s="107"/>
      <c r="PY294" s="107"/>
      <c r="PZ294" s="107"/>
      <c r="QA294" s="107"/>
      <c r="QB294" s="107"/>
      <c r="QC294" s="107"/>
      <c r="QD294" s="107"/>
      <c r="QE294" s="107"/>
      <c r="QF294" s="107"/>
      <c r="QG294" s="107"/>
      <c r="QH294" s="107"/>
      <c r="QI294" s="107"/>
      <c r="QJ294" s="107"/>
      <c r="QK294" s="107"/>
      <c r="QL294" s="107"/>
      <c r="QM294" s="107"/>
      <c r="QN294" s="107"/>
      <c r="QO294" s="107"/>
      <c r="QP294" s="107"/>
      <c r="QQ294" s="107"/>
      <c r="QR294" s="107"/>
      <c r="QS294" s="107"/>
      <c r="QT294" s="107"/>
      <c r="QU294" s="107"/>
      <c r="QV294" s="107"/>
      <c r="QW294" s="107"/>
      <c r="QX294" s="107"/>
      <c r="QY294" s="107"/>
      <c r="QZ294" s="107"/>
      <c r="RA294" s="107"/>
      <c r="RB294" s="107"/>
      <c r="RC294" s="107"/>
      <c r="RD294" s="107"/>
      <c r="RE294" s="107"/>
      <c r="RF294" s="107"/>
      <c r="RG294" s="107"/>
      <c r="RH294" s="107"/>
      <c r="RI294" s="107"/>
      <c r="RJ294" s="107"/>
      <c r="RK294" s="107"/>
      <c r="RL294" s="107"/>
      <c r="RM294" s="107"/>
      <c r="RN294" s="107"/>
      <c r="RO294" s="107"/>
      <c r="RP294" s="107"/>
      <c r="RQ294" s="107"/>
      <c r="RR294" s="107"/>
      <c r="RS294" s="107"/>
      <c r="RT294" s="107"/>
      <c r="RU294" s="107"/>
      <c r="RV294" s="107"/>
      <c r="RW294" s="107"/>
      <c r="RX294" s="107"/>
      <c r="RY294" s="107"/>
      <c r="RZ294" s="107"/>
      <c r="SA294" s="107"/>
      <c r="SB294" s="107"/>
      <c r="SC294" s="107"/>
      <c r="SD294" s="107"/>
      <c r="SE294" s="107"/>
      <c r="SF294" s="107"/>
      <c r="SG294" s="107"/>
      <c r="SH294" s="107"/>
      <c r="SI294" s="107"/>
      <c r="SJ294" s="107"/>
      <c r="SK294" s="107"/>
      <c r="SL294" s="107"/>
      <c r="SM294" s="107"/>
      <c r="SN294" s="107"/>
      <c r="SO294" s="107"/>
      <c r="SP294" s="107"/>
      <c r="SQ294" s="107"/>
      <c r="SR294" s="107"/>
      <c r="SS294" s="107"/>
      <c r="ST294" s="107"/>
      <c r="SU294" s="107"/>
      <c r="SV294" s="107"/>
      <c r="SW294" s="107"/>
      <c r="SX294" s="107"/>
      <c r="SY294" s="107"/>
      <c r="SZ294" s="107"/>
      <c r="TA294" s="107"/>
      <c r="TB294" s="107"/>
      <c r="TC294" s="107"/>
      <c r="TD294" s="107"/>
      <c r="TE294" s="107"/>
      <c r="TF294" s="107"/>
      <c r="TG294" s="107"/>
      <c r="TH294" s="107"/>
      <c r="TI294" s="107"/>
      <c r="TJ294" s="107"/>
      <c r="TK294" s="107"/>
      <c r="TL294" s="107"/>
      <c r="TM294" s="107"/>
      <c r="TN294" s="107"/>
      <c r="TO294" s="107"/>
      <c r="TP294" s="107"/>
      <c r="TQ294" s="107"/>
      <c r="TR294" s="107"/>
      <c r="TS294" s="107"/>
      <c r="TT294" s="107"/>
      <c r="TU294" s="107"/>
      <c r="TV294" s="107"/>
      <c r="TW294" s="107"/>
      <c r="TX294" s="107"/>
      <c r="TY294" s="107"/>
      <c r="TZ294" s="107"/>
      <c r="UA294" s="107"/>
      <c r="UB294" s="107"/>
      <c r="UC294" s="107"/>
      <c r="UD294" s="107"/>
      <c r="UE294" s="107"/>
      <c r="UF294" s="107"/>
      <c r="UG294" s="107"/>
      <c r="UH294" s="107"/>
      <c r="UI294" s="107"/>
      <c r="UJ294" s="107"/>
      <c r="UK294" s="107"/>
      <c r="UL294" s="107"/>
      <c r="UM294" s="107"/>
      <c r="UN294" s="107"/>
      <c r="UO294" s="107"/>
      <c r="UP294" s="107"/>
      <c r="UQ294" s="107"/>
      <c r="UR294" s="107"/>
      <c r="US294" s="107"/>
      <c r="UT294" s="107"/>
      <c r="UU294" s="107"/>
      <c r="UV294" s="107"/>
      <c r="UW294" s="107"/>
      <c r="UX294" s="107"/>
      <c r="UY294" s="107"/>
      <c r="UZ294" s="107"/>
      <c r="VA294" s="107"/>
      <c r="VB294" s="107"/>
      <c r="VC294" s="107"/>
      <c r="VD294" s="107"/>
      <c r="VE294" s="107"/>
      <c r="VF294" s="107"/>
      <c r="VG294" s="107"/>
      <c r="VH294" s="107"/>
      <c r="VI294" s="107"/>
      <c r="VJ294" s="107"/>
      <c r="VK294" s="107"/>
      <c r="VL294" s="107"/>
      <c r="VM294" s="107"/>
      <c r="VN294" s="107"/>
      <c r="VO294" s="107"/>
      <c r="VP294" s="107"/>
      <c r="VQ294" s="107"/>
      <c r="VR294" s="107"/>
      <c r="VS294" s="107"/>
      <c r="VT294" s="107"/>
      <c r="VU294" s="107"/>
      <c r="VV294" s="107"/>
      <c r="VW294" s="107"/>
      <c r="VX294" s="107"/>
      <c r="VY294" s="107"/>
      <c r="VZ294" s="107"/>
      <c r="WA294" s="107"/>
      <c r="WB294" s="107"/>
      <c r="WC294" s="107"/>
      <c r="WD294" s="107"/>
      <c r="WE294" s="107"/>
      <c r="WF294" s="107"/>
      <c r="WG294" s="107"/>
      <c r="WH294" s="107"/>
      <c r="WI294" s="107"/>
      <c r="WJ294" s="107"/>
      <c r="WK294" s="107"/>
      <c r="WL294" s="107"/>
      <c r="WM294" s="107"/>
      <c r="WN294" s="107"/>
      <c r="WO294" s="107"/>
      <c r="WP294" s="107"/>
      <c r="WQ294" s="107"/>
      <c r="WR294" s="107"/>
      <c r="WS294" s="107"/>
      <c r="WT294" s="107"/>
      <c r="WU294" s="107"/>
      <c r="WV294" s="107"/>
      <c r="WW294" s="107"/>
      <c r="WX294" s="107"/>
      <c r="WY294" s="107"/>
      <c r="WZ294" s="107"/>
      <c r="XA294" s="107"/>
      <c r="XB294" s="107"/>
      <c r="XC294" s="107"/>
      <c r="XD294" s="107"/>
      <c r="XE294" s="107"/>
      <c r="XF294" s="107"/>
      <c r="XG294" s="107"/>
      <c r="XH294" s="107"/>
      <c r="XI294" s="107"/>
      <c r="XJ294" s="107"/>
      <c r="XK294" s="107"/>
      <c r="XL294" s="107"/>
      <c r="XM294" s="107"/>
      <c r="XN294" s="107"/>
      <c r="XO294" s="107"/>
      <c r="XP294" s="107"/>
      <c r="XQ294" s="107"/>
      <c r="XR294" s="107"/>
      <c r="XS294" s="107"/>
      <c r="XT294" s="107"/>
      <c r="XU294" s="107"/>
      <c r="XV294" s="107"/>
      <c r="XW294" s="107"/>
      <c r="XX294" s="107"/>
      <c r="XY294" s="107"/>
      <c r="XZ294" s="107"/>
      <c r="YA294" s="107"/>
      <c r="YB294" s="107"/>
      <c r="YC294" s="107"/>
      <c r="YD294" s="107"/>
      <c r="YE294" s="107"/>
      <c r="YF294" s="107"/>
      <c r="YG294" s="107"/>
      <c r="YH294" s="107"/>
      <c r="YI294" s="107"/>
      <c r="YJ294" s="107"/>
      <c r="YK294" s="107"/>
      <c r="YL294" s="107"/>
      <c r="YM294" s="107"/>
      <c r="YN294" s="107"/>
      <c r="YO294" s="107"/>
      <c r="YP294" s="107"/>
      <c r="YQ294" s="107"/>
      <c r="YR294" s="107"/>
      <c r="YS294" s="107"/>
      <c r="YT294" s="107"/>
      <c r="YU294" s="107"/>
      <c r="YV294" s="107"/>
      <c r="YW294" s="107"/>
      <c r="YX294" s="107"/>
      <c r="YY294" s="107"/>
      <c r="YZ294" s="107"/>
      <c r="ZA294" s="107"/>
      <c r="ZB294" s="107"/>
      <c r="ZC294" s="107"/>
      <c r="ZD294" s="107"/>
      <c r="ZE294" s="107"/>
      <c r="ZF294" s="107"/>
      <c r="ZG294" s="107"/>
      <c r="ZH294" s="107"/>
      <c r="ZI294" s="107"/>
      <c r="ZJ294" s="107"/>
      <c r="ZK294" s="107"/>
      <c r="ZL294" s="107"/>
      <c r="ZM294" s="107"/>
      <c r="ZN294" s="107"/>
      <c r="ZO294" s="107"/>
      <c r="ZP294" s="107"/>
      <c r="ZQ294" s="107"/>
      <c r="ZR294" s="107"/>
      <c r="ZS294" s="107"/>
      <c r="ZT294" s="107"/>
      <c r="ZU294" s="107"/>
      <c r="ZV294" s="107"/>
      <c r="ZW294" s="107"/>
      <c r="ZX294" s="107"/>
      <c r="ZY294" s="107"/>
      <c r="ZZ294" s="107"/>
      <c r="AAA294" s="107"/>
      <c r="AAB294" s="107"/>
      <c r="AAC294" s="107"/>
      <c r="AAD294" s="107"/>
      <c r="AAE294" s="107"/>
      <c r="AAF294" s="107"/>
      <c r="AAG294" s="107"/>
      <c r="AAH294" s="107"/>
      <c r="AAI294" s="107"/>
      <c r="AAJ294" s="107"/>
      <c r="AAK294" s="107"/>
      <c r="AAL294" s="107"/>
      <c r="AAM294" s="107"/>
      <c r="AAN294" s="107"/>
      <c r="AAO294" s="107"/>
      <c r="AAP294" s="107"/>
      <c r="AAQ294" s="107"/>
      <c r="AAR294" s="107"/>
      <c r="AAS294" s="107"/>
      <c r="AAT294" s="107"/>
      <c r="AAU294" s="107"/>
      <c r="AAV294" s="107"/>
      <c r="AAW294" s="107"/>
      <c r="AAX294" s="107"/>
      <c r="AAY294" s="107"/>
      <c r="AAZ294" s="107"/>
      <c r="ABA294" s="107"/>
      <c r="ABB294" s="107"/>
      <c r="ABC294" s="107"/>
      <c r="ABD294" s="107"/>
      <c r="ABE294" s="107"/>
      <c r="ABF294" s="107"/>
      <c r="ABG294" s="107"/>
      <c r="ABH294" s="107"/>
      <c r="ABI294" s="107"/>
      <c r="ABJ294" s="107"/>
      <c r="ABK294" s="107"/>
      <c r="ABL294" s="107"/>
      <c r="ABM294" s="107"/>
      <c r="ABN294" s="107"/>
      <c r="ABO294" s="107"/>
      <c r="ABP294" s="107"/>
      <c r="ABQ294" s="107"/>
      <c r="ABR294" s="107"/>
      <c r="ABS294" s="107"/>
      <c r="ABT294" s="107"/>
      <c r="ABU294" s="107"/>
      <c r="ABV294" s="107"/>
      <c r="ABW294" s="107"/>
      <c r="ABX294" s="107"/>
      <c r="ABY294" s="107"/>
      <c r="ABZ294" s="107"/>
      <c r="ACA294" s="107"/>
      <c r="ACB294" s="107"/>
      <c r="ACC294" s="107"/>
      <c r="ACD294" s="107"/>
      <c r="ACE294" s="107"/>
      <c r="ACF294" s="107"/>
      <c r="ACG294" s="107"/>
      <c r="ACH294" s="107"/>
      <c r="ACI294" s="107"/>
      <c r="ACJ294" s="107"/>
      <c r="ACK294" s="107"/>
      <c r="ACL294" s="107"/>
      <c r="ACM294" s="107"/>
      <c r="ACN294" s="107"/>
      <c r="ACO294" s="107"/>
      <c r="ACP294" s="107"/>
      <c r="ACQ294" s="107"/>
      <c r="ACR294" s="107"/>
      <c r="ACS294" s="107"/>
      <c r="ACT294" s="107"/>
      <c r="ACU294" s="107"/>
      <c r="ACV294" s="107"/>
      <c r="ACW294" s="107"/>
      <c r="ACX294" s="107"/>
      <c r="ACY294" s="107"/>
      <c r="ACZ294" s="107"/>
      <c r="ADA294" s="107"/>
      <c r="ADB294" s="107"/>
      <c r="ADC294" s="107"/>
      <c r="ADD294" s="107"/>
      <c r="ADE294" s="107"/>
      <c r="ADF294" s="107"/>
      <c r="ADG294" s="107"/>
      <c r="ADH294" s="107"/>
      <c r="ADI294" s="107"/>
      <c r="ADJ294" s="107"/>
      <c r="ADK294" s="107"/>
      <c r="ADL294" s="107"/>
      <c r="ADM294" s="107"/>
      <c r="ADN294" s="107"/>
      <c r="ADO294" s="107"/>
      <c r="ADP294" s="107"/>
      <c r="ADQ294" s="107"/>
      <c r="ADR294" s="107"/>
      <c r="ADS294" s="107"/>
      <c r="ADT294" s="107"/>
      <c r="ADU294" s="107"/>
      <c r="ADV294" s="107"/>
      <c r="ADW294" s="107"/>
      <c r="ADX294" s="107"/>
      <c r="ADY294" s="107"/>
      <c r="ADZ294" s="107"/>
      <c r="AEA294" s="107"/>
      <c r="AEB294" s="107"/>
      <c r="AEC294" s="107"/>
      <c r="AED294" s="107"/>
      <c r="AEE294" s="107"/>
      <c r="AEF294" s="107"/>
      <c r="AEG294" s="107"/>
      <c r="AEH294" s="107"/>
      <c r="AEI294" s="107"/>
      <c r="AEJ294" s="107"/>
      <c r="AEK294" s="107"/>
      <c r="AEL294" s="107"/>
      <c r="AEM294" s="107"/>
      <c r="AEN294" s="107"/>
      <c r="AEO294" s="107"/>
      <c r="AEP294" s="107"/>
      <c r="AEQ294" s="107"/>
      <c r="AER294" s="107"/>
      <c r="AES294" s="107"/>
      <c r="AET294" s="107"/>
      <c r="AEU294" s="107"/>
      <c r="AEV294" s="107"/>
      <c r="AEW294" s="107"/>
      <c r="AEX294" s="107"/>
      <c r="AEY294" s="107"/>
      <c r="AEZ294" s="107"/>
      <c r="AFA294" s="107"/>
      <c r="AFB294" s="107"/>
      <c r="AFC294" s="107"/>
      <c r="AFD294" s="107"/>
      <c r="AFE294" s="107"/>
      <c r="AFF294" s="107"/>
      <c r="AFG294" s="107"/>
      <c r="AFH294" s="107"/>
      <c r="AFI294" s="107"/>
      <c r="AFJ294" s="107"/>
      <c r="AFK294" s="107"/>
      <c r="AFL294" s="107"/>
      <c r="AFM294" s="107"/>
      <c r="AFN294" s="107"/>
      <c r="AFO294" s="107"/>
      <c r="AFP294" s="107"/>
      <c r="AFQ294" s="107"/>
      <c r="AFR294" s="107"/>
      <c r="AFS294" s="107"/>
      <c r="AFT294" s="107"/>
      <c r="AFU294" s="107"/>
      <c r="AFV294" s="107"/>
      <c r="AFW294" s="107"/>
      <c r="AFX294" s="107"/>
      <c r="AFY294" s="107"/>
      <c r="AFZ294" s="107"/>
      <c r="AGA294" s="107"/>
      <c r="AGB294" s="107"/>
      <c r="AGC294" s="107"/>
      <c r="AGD294" s="107"/>
      <c r="AGE294" s="107"/>
      <c r="AGF294" s="107"/>
      <c r="AGG294" s="107"/>
      <c r="AGH294" s="107"/>
      <c r="AGI294" s="107"/>
      <c r="AGJ294" s="107"/>
      <c r="AGK294" s="107"/>
      <c r="AGL294" s="107"/>
      <c r="AGM294" s="107"/>
      <c r="AGN294" s="107"/>
      <c r="AGO294" s="107"/>
      <c r="AGP294" s="107"/>
      <c r="AGQ294" s="107"/>
      <c r="AGR294" s="107"/>
      <c r="AGS294" s="107"/>
      <c r="AGT294" s="107"/>
      <c r="AGU294" s="107"/>
      <c r="AGV294" s="107"/>
      <c r="AGW294" s="107"/>
      <c r="AGX294" s="107"/>
      <c r="AGY294" s="107"/>
      <c r="AGZ294" s="107"/>
      <c r="AHA294" s="107"/>
      <c r="AHB294" s="107"/>
      <c r="AHC294" s="107"/>
      <c r="AHD294" s="107"/>
      <c r="AHE294" s="107"/>
      <c r="AHF294" s="107"/>
      <c r="AHG294" s="107"/>
      <c r="AHH294" s="107"/>
      <c r="AHI294" s="107"/>
      <c r="AHJ294" s="107"/>
      <c r="AHK294" s="107"/>
      <c r="AHL294" s="107"/>
      <c r="AHM294" s="107"/>
      <c r="AHN294" s="107"/>
      <c r="AHO294" s="107"/>
      <c r="AHP294" s="107"/>
      <c r="AHQ294" s="107"/>
      <c r="AHR294" s="107"/>
      <c r="AHS294" s="107"/>
      <c r="AHT294" s="107"/>
      <c r="AHU294" s="107"/>
      <c r="AHV294" s="107"/>
      <c r="AHW294" s="107"/>
      <c r="AHX294" s="107"/>
      <c r="AHY294" s="107"/>
      <c r="AHZ294" s="107"/>
      <c r="AIA294" s="107"/>
      <c r="AIB294" s="107"/>
      <c r="AIC294" s="107"/>
      <c r="AID294" s="107"/>
      <c r="AIE294" s="107"/>
      <c r="AIF294" s="107"/>
      <c r="AIG294" s="107"/>
      <c r="AIH294" s="107"/>
      <c r="AII294" s="107"/>
      <c r="AIJ294" s="107"/>
      <c r="AIK294" s="107"/>
      <c r="AIL294" s="107"/>
      <c r="AIM294" s="107"/>
      <c r="AIN294" s="107"/>
    </row>
    <row r="295" spans="1:924" s="86" customFormat="1" ht="18.75" customHeight="1" x14ac:dyDescent="0.3">
      <c r="A295" s="125"/>
      <c r="B295" s="87">
        <v>356702086853414</v>
      </c>
      <c r="C295" s="87" t="s">
        <v>329</v>
      </c>
      <c r="D295" s="87" t="s">
        <v>35</v>
      </c>
      <c r="E295" s="87" t="s">
        <v>36</v>
      </c>
      <c r="F295" s="87" t="s">
        <v>15</v>
      </c>
      <c r="G295" s="89">
        <f t="shared" si="23"/>
        <v>0</v>
      </c>
      <c r="H295" s="126"/>
      <c r="I295" s="87" t="s">
        <v>15</v>
      </c>
      <c r="J295" s="89">
        <f t="shared" si="24"/>
        <v>1</v>
      </c>
      <c r="K295" s="126"/>
      <c r="L295" s="90" t="s">
        <v>15</v>
      </c>
      <c r="M295" s="89" t="s">
        <v>15</v>
      </c>
      <c r="N295" s="89">
        <f t="shared" si="22"/>
        <v>1</v>
      </c>
      <c r="O295" s="126"/>
      <c r="P295" s="113"/>
      <c r="Q295" s="113"/>
      <c r="R295" s="89" t="s">
        <v>505</v>
      </c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  <c r="BY295" s="107"/>
      <c r="BZ295" s="107"/>
      <c r="CA295" s="107"/>
      <c r="CB295" s="107"/>
      <c r="CC295" s="107"/>
      <c r="CD295" s="107"/>
      <c r="CE295" s="107"/>
      <c r="CF295" s="107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  <c r="DH295" s="107"/>
      <c r="DI295" s="107"/>
      <c r="DJ295" s="107"/>
      <c r="DK295" s="107"/>
      <c r="DL295" s="107"/>
      <c r="DM295" s="107"/>
      <c r="DN295" s="107"/>
      <c r="DO295" s="107"/>
      <c r="DP295" s="107"/>
      <c r="DQ295" s="107"/>
      <c r="DR295" s="107"/>
      <c r="DS295" s="107"/>
      <c r="DT295" s="107"/>
      <c r="DU295" s="107"/>
      <c r="DV295" s="107"/>
      <c r="DW295" s="107"/>
      <c r="DX295" s="107"/>
      <c r="DY295" s="107"/>
      <c r="DZ295" s="107"/>
      <c r="EA295" s="107"/>
      <c r="EB295" s="107"/>
      <c r="EC295" s="107"/>
      <c r="ED295" s="107"/>
      <c r="EE295" s="107"/>
      <c r="EF295" s="107"/>
      <c r="EG295" s="107"/>
      <c r="EH295" s="107"/>
      <c r="EI295" s="107"/>
      <c r="EJ295" s="107"/>
      <c r="EK295" s="107"/>
      <c r="EL295" s="107"/>
      <c r="EM295" s="107"/>
      <c r="EN295" s="107"/>
      <c r="EO295" s="107"/>
      <c r="EP295" s="107"/>
      <c r="EQ295" s="107"/>
      <c r="ER295" s="107"/>
      <c r="ES295" s="107"/>
      <c r="ET295" s="107"/>
      <c r="EU295" s="107"/>
      <c r="EV295" s="107"/>
      <c r="EW295" s="107"/>
      <c r="EX295" s="107"/>
      <c r="EY295" s="107"/>
      <c r="EZ295" s="107"/>
      <c r="FA295" s="107"/>
      <c r="FB295" s="107"/>
      <c r="FC295" s="107"/>
      <c r="FD295" s="107"/>
      <c r="FE295" s="107"/>
      <c r="FF295" s="107"/>
      <c r="FG295" s="107"/>
      <c r="FH295" s="107"/>
      <c r="FI295" s="107"/>
      <c r="FJ295" s="107"/>
      <c r="FK295" s="107"/>
      <c r="FL295" s="107"/>
      <c r="FM295" s="107"/>
      <c r="FN295" s="107"/>
      <c r="FO295" s="107"/>
      <c r="FP295" s="107"/>
      <c r="FQ295" s="107"/>
      <c r="FR295" s="107"/>
      <c r="FS295" s="107"/>
      <c r="FT295" s="107"/>
      <c r="FU295" s="107"/>
      <c r="FV295" s="107"/>
      <c r="FW295" s="107"/>
      <c r="FX295" s="107"/>
      <c r="FY295" s="107"/>
      <c r="FZ295" s="107"/>
      <c r="GA295" s="107"/>
      <c r="GB295" s="107"/>
      <c r="GC295" s="107"/>
      <c r="GD295" s="107"/>
      <c r="GE295" s="107"/>
      <c r="GF295" s="107"/>
      <c r="GG295" s="107"/>
      <c r="GH295" s="107"/>
      <c r="GI295" s="107"/>
      <c r="GJ295" s="107"/>
      <c r="GK295" s="107"/>
      <c r="GL295" s="107"/>
      <c r="GM295" s="107"/>
      <c r="GN295" s="107"/>
      <c r="GO295" s="107"/>
      <c r="GP295" s="107"/>
      <c r="GQ295" s="107"/>
      <c r="GR295" s="107"/>
      <c r="GS295" s="107"/>
      <c r="GT295" s="107"/>
      <c r="GU295" s="107"/>
      <c r="GV295" s="107"/>
      <c r="GW295" s="107"/>
      <c r="GX295" s="107"/>
      <c r="GY295" s="107"/>
      <c r="GZ295" s="107"/>
      <c r="HA295" s="107"/>
      <c r="HB295" s="107"/>
      <c r="HC295" s="107"/>
      <c r="HD295" s="107"/>
      <c r="HE295" s="107"/>
      <c r="HF295" s="107"/>
      <c r="HG295" s="107"/>
      <c r="HH295" s="107"/>
      <c r="HI295" s="107"/>
      <c r="HJ295" s="107"/>
      <c r="HK295" s="107"/>
      <c r="HL295" s="107"/>
      <c r="HM295" s="107"/>
      <c r="HN295" s="107"/>
      <c r="HO295" s="107"/>
      <c r="HP295" s="107"/>
      <c r="HQ295" s="107"/>
      <c r="HR295" s="107"/>
      <c r="HS295" s="107"/>
      <c r="HT295" s="107"/>
      <c r="HU295" s="107"/>
      <c r="HV295" s="107"/>
      <c r="HW295" s="107"/>
      <c r="HX295" s="107"/>
      <c r="HY295" s="107"/>
      <c r="HZ295" s="107"/>
      <c r="IA295" s="107"/>
      <c r="IB295" s="107"/>
      <c r="IC295" s="107"/>
      <c r="ID295" s="107"/>
      <c r="IE295" s="107"/>
      <c r="IF295" s="107"/>
      <c r="IG295" s="107"/>
      <c r="IH295" s="107"/>
      <c r="II295" s="107"/>
      <c r="IJ295" s="107"/>
      <c r="IK295" s="107"/>
      <c r="IL295" s="107"/>
      <c r="IM295" s="107"/>
      <c r="IN295" s="107"/>
      <c r="IO295" s="107"/>
      <c r="IP295" s="107"/>
      <c r="IQ295" s="107"/>
      <c r="IR295" s="107"/>
      <c r="IS295" s="107"/>
      <c r="IT295" s="107"/>
      <c r="IU295" s="107"/>
      <c r="IV295" s="107"/>
      <c r="IW295" s="107"/>
      <c r="IX295" s="107"/>
      <c r="IY295" s="107"/>
      <c r="IZ295" s="107"/>
      <c r="JA295" s="107"/>
      <c r="JB295" s="107"/>
      <c r="JC295" s="107"/>
      <c r="JD295" s="107"/>
      <c r="JE295" s="107"/>
      <c r="JF295" s="107"/>
      <c r="JG295" s="107"/>
      <c r="JH295" s="107"/>
      <c r="JI295" s="107"/>
      <c r="JJ295" s="107"/>
      <c r="JK295" s="107"/>
      <c r="JL295" s="107"/>
      <c r="JM295" s="107"/>
      <c r="JN295" s="107"/>
      <c r="JO295" s="107"/>
      <c r="JP295" s="107"/>
      <c r="JQ295" s="107"/>
      <c r="JR295" s="107"/>
      <c r="JS295" s="107"/>
      <c r="JT295" s="107"/>
      <c r="JU295" s="107"/>
      <c r="JV295" s="107"/>
      <c r="JW295" s="107"/>
      <c r="JX295" s="107"/>
      <c r="JY295" s="107"/>
      <c r="JZ295" s="107"/>
      <c r="KA295" s="107"/>
      <c r="KB295" s="107"/>
      <c r="KC295" s="107"/>
      <c r="KD295" s="107"/>
      <c r="KE295" s="107"/>
      <c r="KF295" s="107"/>
      <c r="KG295" s="107"/>
      <c r="KH295" s="107"/>
      <c r="KI295" s="107"/>
      <c r="KJ295" s="107"/>
      <c r="KK295" s="107"/>
      <c r="KL295" s="107"/>
      <c r="KM295" s="107"/>
      <c r="KN295" s="107"/>
      <c r="KO295" s="107"/>
      <c r="KP295" s="107"/>
      <c r="KQ295" s="107"/>
      <c r="KR295" s="107"/>
      <c r="KS295" s="107"/>
      <c r="KT295" s="107"/>
      <c r="KU295" s="107"/>
      <c r="KV295" s="107"/>
      <c r="KW295" s="107"/>
      <c r="KX295" s="107"/>
      <c r="KY295" s="107"/>
      <c r="KZ295" s="107"/>
      <c r="LA295" s="107"/>
      <c r="LB295" s="107"/>
      <c r="LC295" s="107"/>
      <c r="LD295" s="107"/>
      <c r="LE295" s="107"/>
      <c r="LF295" s="107"/>
      <c r="LG295" s="107"/>
      <c r="LH295" s="107"/>
      <c r="LI295" s="107"/>
      <c r="LJ295" s="107"/>
      <c r="LK295" s="107"/>
      <c r="LL295" s="107"/>
      <c r="LM295" s="107"/>
      <c r="LN295" s="107"/>
      <c r="LO295" s="107"/>
      <c r="LP295" s="107"/>
      <c r="LQ295" s="107"/>
      <c r="LR295" s="107"/>
      <c r="LS295" s="107"/>
      <c r="LT295" s="107"/>
      <c r="LU295" s="107"/>
      <c r="LV295" s="107"/>
      <c r="LW295" s="107"/>
      <c r="LX295" s="107"/>
      <c r="LY295" s="107"/>
      <c r="LZ295" s="107"/>
      <c r="MA295" s="107"/>
      <c r="MB295" s="107"/>
      <c r="MC295" s="107"/>
      <c r="MD295" s="107"/>
      <c r="ME295" s="107"/>
      <c r="MF295" s="107"/>
      <c r="MG295" s="107"/>
      <c r="MH295" s="107"/>
      <c r="MI295" s="107"/>
      <c r="MJ295" s="107"/>
      <c r="MK295" s="107"/>
      <c r="ML295" s="107"/>
      <c r="MM295" s="107"/>
      <c r="MN295" s="107"/>
      <c r="MO295" s="107"/>
      <c r="MP295" s="107"/>
      <c r="MQ295" s="107"/>
      <c r="MR295" s="107"/>
      <c r="MS295" s="107"/>
      <c r="MT295" s="107"/>
      <c r="MU295" s="107"/>
      <c r="MV295" s="107"/>
      <c r="MW295" s="107"/>
      <c r="MX295" s="107"/>
      <c r="MY295" s="107"/>
      <c r="MZ295" s="107"/>
      <c r="NA295" s="107"/>
      <c r="NB295" s="107"/>
      <c r="NC295" s="107"/>
      <c r="ND295" s="107"/>
      <c r="NE295" s="107"/>
      <c r="NF295" s="107"/>
      <c r="NG295" s="107"/>
      <c r="NH295" s="107"/>
      <c r="NI295" s="107"/>
      <c r="NJ295" s="107"/>
      <c r="NK295" s="107"/>
      <c r="NL295" s="107"/>
      <c r="NM295" s="107"/>
      <c r="NN295" s="107"/>
      <c r="NO295" s="107"/>
      <c r="NP295" s="107"/>
      <c r="NQ295" s="107"/>
      <c r="NR295" s="107"/>
      <c r="NS295" s="107"/>
      <c r="NT295" s="107"/>
      <c r="NU295" s="107"/>
      <c r="NV295" s="107"/>
      <c r="NW295" s="107"/>
      <c r="NX295" s="107"/>
      <c r="NY295" s="107"/>
      <c r="NZ295" s="107"/>
      <c r="OA295" s="107"/>
      <c r="OB295" s="107"/>
      <c r="OC295" s="107"/>
      <c r="OD295" s="107"/>
      <c r="OE295" s="107"/>
      <c r="OF295" s="107"/>
      <c r="OG295" s="107"/>
      <c r="OH295" s="107"/>
      <c r="OI295" s="107"/>
      <c r="OJ295" s="107"/>
      <c r="OK295" s="107"/>
      <c r="OL295" s="107"/>
      <c r="OM295" s="107"/>
      <c r="ON295" s="107"/>
      <c r="OO295" s="107"/>
      <c r="OP295" s="107"/>
      <c r="OQ295" s="107"/>
      <c r="OR295" s="107"/>
      <c r="OS295" s="107"/>
      <c r="OT295" s="107"/>
      <c r="OU295" s="107"/>
      <c r="OV295" s="107"/>
      <c r="OW295" s="107"/>
      <c r="OX295" s="107"/>
      <c r="OY295" s="107"/>
      <c r="OZ295" s="107"/>
      <c r="PA295" s="107"/>
      <c r="PB295" s="107"/>
      <c r="PC295" s="107"/>
      <c r="PD295" s="107"/>
      <c r="PE295" s="107"/>
      <c r="PF295" s="107"/>
      <c r="PG295" s="107"/>
      <c r="PH295" s="107"/>
      <c r="PI295" s="107"/>
      <c r="PJ295" s="107"/>
      <c r="PK295" s="107"/>
      <c r="PL295" s="107"/>
      <c r="PM295" s="107"/>
      <c r="PN295" s="107"/>
      <c r="PO295" s="107"/>
      <c r="PP295" s="107"/>
      <c r="PQ295" s="107"/>
      <c r="PR295" s="107"/>
      <c r="PS295" s="107"/>
      <c r="PT295" s="107"/>
      <c r="PU295" s="107"/>
      <c r="PV295" s="107"/>
      <c r="PW295" s="107"/>
      <c r="PX295" s="107"/>
      <c r="PY295" s="107"/>
      <c r="PZ295" s="107"/>
      <c r="QA295" s="107"/>
      <c r="QB295" s="107"/>
      <c r="QC295" s="107"/>
      <c r="QD295" s="107"/>
      <c r="QE295" s="107"/>
      <c r="QF295" s="107"/>
      <c r="QG295" s="107"/>
      <c r="QH295" s="107"/>
      <c r="QI295" s="107"/>
      <c r="QJ295" s="107"/>
      <c r="QK295" s="107"/>
      <c r="QL295" s="107"/>
      <c r="QM295" s="107"/>
      <c r="QN295" s="107"/>
      <c r="QO295" s="107"/>
      <c r="QP295" s="107"/>
      <c r="QQ295" s="107"/>
      <c r="QR295" s="107"/>
      <c r="QS295" s="107"/>
      <c r="QT295" s="107"/>
      <c r="QU295" s="107"/>
      <c r="QV295" s="107"/>
      <c r="QW295" s="107"/>
      <c r="QX295" s="107"/>
      <c r="QY295" s="107"/>
      <c r="QZ295" s="107"/>
      <c r="RA295" s="107"/>
      <c r="RB295" s="107"/>
      <c r="RC295" s="107"/>
      <c r="RD295" s="107"/>
      <c r="RE295" s="107"/>
      <c r="RF295" s="107"/>
      <c r="RG295" s="107"/>
      <c r="RH295" s="107"/>
      <c r="RI295" s="107"/>
      <c r="RJ295" s="107"/>
      <c r="RK295" s="107"/>
      <c r="RL295" s="107"/>
      <c r="RM295" s="107"/>
      <c r="RN295" s="107"/>
      <c r="RO295" s="107"/>
      <c r="RP295" s="107"/>
      <c r="RQ295" s="107"/>
      <c r="RR295" s="107"/>
      <c r="RS295" s="107"/>
      <c r="RT295" s="107"/>
      <c r="RU295" s="107"/>
      <c r="RV295" s="107"/>
      <c r="RW295" s="107"/>
      <c r="RX295" s="107"/>
      <c r="RY295" s="107"/>
      <c r="RZ295" s="107"/>
      <c r="SA295" s="107"/>
      <c r="SB295" s="107"/>
      <c r="SC295" s="107"/>
      <c r="SD295" s="107"/>
      <c r="SE295" s="107"/>
      <c r="SF295" s="107"/>
      <c r="SG295" s="107"/>
      <c r="SH295" s="107"/>
      <c r="SI295" s="107"/>
      <c r="SJ295" s="107"/>
      <c r="SK295" s="107"/>
      <c r="SL295" s="107"/>
      <c r="SM295" s="107"/>
      <c r="SN295" s="107"/>
      <c r="SO295" s="107"/>
      <c r="SP295" s="107"/>
      <c r="SQ295" s="107"/>
      <c r="SR295" s="107"/>
      <c r="SS295" s="107"/>
      <c r="ST295" s="107"/>
      <c r="SU295" s="107"/>
      <c r="SV295" s="107"/>
      <c r="SW295" s="107"/>
      <c r="SX295" s="107"/>
      <c r="SY295" s="107"/>
      <c r="SZ295" s="107"/>
      <c r="TA295" s="107"/>
      <c r="TB295" s="107"/>
      <c r="TC295" s="107"/>
      <c r="TD295" s="107"/>
      <c r="TE295" s="107"/>
      <c r="TF295" s="107"/>
      <c r="TG295" s="107"/>
      <c r="TH295" s="107"/>
      <c r="TI295" s="107"/>
      <c r="TJ295" s="107"/>
      <c r="TK295" s="107"/>
      <c r="TL295" s="107"/>
      <c r="TM295" s="107"/>
      <c r="TN295" s="107"/>
      <c r="TO295" s="107"/>
      <c r="TP295" s="107"/>
      <c r="TQ295" s="107"/>
      <c r="TR295" s="107"/>
      <c r="TS295" s="107"/>
      <c r="TT295" s="107"/>
      <c r="TU295" s="107"/>
      <c r="TV295" s="107"/>
      <c r="TW295" s="107"/>
      <c r="TX295" s="107"/>
      <c r="TY295" s="107"/>
      <c r="TZ295" s="107"/>
      <c r="UA295" s="107"/>
      <c r="UB295" s="107"/>
      <c r="UC295" s="107"/>
      <c r="UD295" s="107"/>
      <c r="UE295" s="107"/>
      <c r="UF295" s="107"/>
      <c r="UG295" s="107"/>
      <c r="UH295" s="107"/>
      <c r="UI295" s="107"/>
      <c r="UJ295" s="107"/>
      <c r="UK295" s="107"/>
      <c r="UL295" s="107"/>
      <c r="UM295" s="107"/>
      <c r="UN295" s="107"/>
      <c r="UO295" s="107"/>
      <c r="UP295" s="107"/>
      <c r="UQ295" s="107"/>
      <c r="UR295" s="107"/>
      <c r="US295" s="107"/>
      <c r="UT295" s="107"/>
      <c r="UU295" s="107"/>
      <c r="UV295" s="107"/>
      <c r="UW295" s="107"/>
      <c r="UX295" s="107"/>
      <c r="UY295" s="107"/>
      <c r="UZ295" s="107"/>
      <c r="VA295" s="107"/>
      <c r="VB295" s="107"/>
      <c r="VC295" s="107"/>
      <c r="VD295" s="107"/>
      <c r="VE295" s="107"/>
      <c r="VF295" s="107"/>
      <c r="VG295" s="107"/>
      <c r="VH295" s="107"/>
      <c r="VI295" s="107"/>
      <c r="VJ295" s="107"/>
      <c r="VK295" s="107"/>
      <c r="VL295" s="107"/>
      <c r="VM295" s="107"/>
      <c r="VN295" s="107"/>
      <c r="VO295" s="107"/>
      <c r="VP295" s="107"/>
      <c r="VQ295" s="107"/>
      <c r="VR295" s="107"/>
      <c r="VS295" s="107"/>
      <c r="VT295" s="107"/>
      <c r="VU295" s="107"/>
      <c r="VV295" s="107"/>
      <c r="VW295" s="107"/>
      <c r="VX295" s="107"/>
      <c r="VY295" s="107"/>
      <c r="VZ295" s="107"/>
      <c r="WA295" s="107"/>
      <c r="WB295" s="107"/>
      <c r="WC295" s="107"/>
      <c r="WD295" s="107"/>
      <c r="WE295" s="107"/>
      <c r="WF295" s="107"/>
      <c r="WG295" s="107"/>
      <c r="WH295" s="107"/>
      <c r="WI295" s="107"/>
      <c r="WJ295" s="107"/>
      <c r="WK295" s="107"/>
      <c r="WL295" s="107"/>
      <c r="WM295" s="107"/>
      <c r="WN295" s="107"/>
      <c r="WO295" s="107"/>
      <c r="WP295" s="107"/>
      <c r="WQ295" s="107"/>
      <c r="WR295" s="107"/>
      <c r="WS295" s="107"/>
      <c r="WT295" s="107"/>
      <c r="WU295" s="107"/>
      <c r="WV295" s="107"/>
      <c r="WW295" s="107"/>
      <c r="WX295" s="107"/>
      <c r="WY295" s="107"/>
      <c r="WZ295" s="107"/>
      <c r="XA295" s="107"/>
      <c r="XB295" s="107"/>
      <c r="XC295" s="107"/>
      <c r="XD295" s="107"/>
      <c r="XE295" s="107"/>
      <c r="XF295" s="107"/>
      <c r="XG295" s="107"/>
      <c r="XH295" s="107"/>
      <c r="XI295" s="107"/>
      <c r="XJ295" s="107"/>
      <c r="XK295" s="107"/>
      <c r="XL295" s="107"/>
      <c r="XM295" s="107"/>
      <c r="XN295" s="107"/>
      <c r="XO295" s="107"/>
      <c r="XP295" s="107"/>
      <c r="XQ295" s="107"/>
      <c r="XR295" s="107"/>
      <c r="XS295" s="107"/>
      <c r="XT295" s="107"/>
      <c r="XU295" s="107"/>
      <c r="XV295" s="107"/>
      <c r="XW295" s="107"/>
      <c r="XX295" s="107"/>
      <c r="XY295" s="107"/>
      <c r="XZ295" s="107"/>
      <c r="YA295" s="107"/>
      <c r="YB295" s="107"/>
      <c r="YC295" s="107"/>
      <c r="YD295" s="107"/>
      <c r="YE295" s="107"/>
      <c r="YF295" s="107"/>
      <c r="YG295" s="107"/>
      <c r="YH295" s="107"/>
      <c r="YI295" s="107"/>
      <c r="YJ295" s="107"/>
      <c r="YK295" s="107"/>
      <c r="YL295" s="107"/>
      <c r="YM295" s="107"/>
      <c r="YN295" s="107"/>
      <c r="YO295" s="107"/>
      <c r="YP295" s="107"/>
      <c r="YQ295" s="107"/>
      <c r="YR295" s="107"/>
      <c r="YS295" s="107"/>
      <c r="YT295" s="107"/>
      <c r="YU295" s="107"/>
      <c r="YV295" s="107"/>
      <c r="YW295" s="107"/>
      <c r="YX295" s="107"/>
      <c r="YY295" s="107"/>
      <c r="YZ295" s="107"/>
      <c r="ZA295" s="107"/>
      <c r="ZB295" s="107"/>
      <c r="ZC295" s="107"/>
      <c r="ZD295" s="107"/>
      <c r="ZE295" s="107"/>
      <c r="ZF295" s="107"/>
      <c r="ZG295" s="107"/>
      <c r="ZH295" s="107"/>
      <c r="ZI295" s="107"/>
      <c r="ZJ295" s="107"/>
      <c r="ZK295" s="107"/>
      <c r="ZL295" s="107"/>
      <c r="ZM295" s="107"/>
      <c r="ZN295" s="107"/>
      <c r="ZO295" s="107"/>
      <c r="ZP295" s="107"/>
      <c r="ZQ295" s="107"/>
      <c r="ZR295" s="107"/>
      <c r="ZS295" s="107"/>
      <c r="ZT295" s="107"/>
      <c r="ZU295" s="107"/>
      <c r="ZV295" s="107"/>
      <c r="ZW295" s="107"/>
      <c r="ZX295" s="107"/>
      <c r="ZY295" s="107"/>
      <c r="ZZ295" s="107"/>
      <c r="AAA295" s="107"/>
      <c r="AAB295" s="107"/>
      <c r="AAC295" s="107"/>
      <c r="AAD295" s="107"/>
      <c r="AAE295" s="107"/>
      <c r="AAF295" s="107"/>
      <c r="AAG295" s="107"/>
      <c r="AAH295" s="107"/>
      <c r="AAI295" s="107"/>
      <c r="AAJ295" s="107"/>
      <c r="AAK295" s="107"/>
      <c r="AAL295" s="107"/>
      <c r="AAM295" s="107"/>
      <c r="AAN295" s="107"/>
      <c r="AAO295" s="107"/>
      <c r="AAP295" s="107"/>
      <c r="AAQ295" s="107"/>
      <c r="AAR295" s="107"/>
      <c r="AAS295" s="107"/>
      <c r="AAT295" s="107"/>
      <c r="AAU295" s="107"/>
      <c r="AAV295" s="107"/>
      <c r="AAW295" s="107"/>
      <c r="AAX295" s="107"/>
      <c r="AAY295" s="107"/>
      <c r="AAZ295" s="107"/>
      <c r="ABA295" s="107"/>
      <c r="ABB295" s="107"/>
      <c r="ABC295" s="107"/>
      <c r="ABD295" s="107"/>
      <c r="ABE295" s="107"/>
      <c r="ABF295" s="107"/>
      <c r="ABG295" s="107"/>
      <c r="ABH295" s="107"/>
      <c r="ABI295" s="107"/>
      <c r="ABJ295" s="107"/>
      <c r="ABK295" s="107"/>
      <c r="ABL295" s="107"/>
      <c r="ABM295" s="107"/>
      <c r="ABN295" s="107"/>
      <c r="ABO295" s="107"/>
      <c r="ABP295" s="107"/>
      <c r="ABQ295" s="107"/>
      <c r="ABR295" s="107"/>
      <c r="ABS295" s="107"/>
      <c r="ABT295" s="107"/>
      <c r="ABU295" s="107"/>
      <c r="ABV295" s="107"/>
      <c r="ABW295" s="107"/>
      <c r="ABX295" s="107"/>
      <c r="ABY295" s="107"/>
      <c r="ABZ295" s="107"/>
      <c r="ACA295" s="107"/>
      <c r="ACB295" s="107"/>
      <c r="ACC295" s="107"/>
      <c r="ACD295" s="107"/>
      <c r="ACE295" s="107"/>
      <c r="ACF295" s="107"/>
      <c r="ACG295" s="107"/>
      <c r="ACH295" s="107"/>
      <c r="ACI295" s="107"/>
      <c r="ACJ295" s="107"/>
      <c r="ACK295" s="107"/>
      <c r="ACL295" s="107"/>
      <c r="ACM295" s="107"/>
      <c r="ACN295" s="107"/>
      <c r="ACO295" s="107"/>
      <c r="ACP295" s="107"/>
      <c r="ACQ295" s="107"/>
      <c r="ACR295" s="107"/>
      <c r="ACS295" s="107"/>
      <c r="ACT295" s="107"/>
      <c r="ACU295" s="107"/>
      <c r="ACV295" s="107"/>
      <c r="ACW295" s="107"/>
      <c r="ACX295" s="107"/>
      <c r="ACY295" s="107"/>
      <c r="ACZ295" s="107"/>
      <c r="ADA295" s="107"/>
      <c r="ADB295" s="107"/>
      <c r="ADC295" s="107"/>
      <c r="ADD295" s="107"/>
      <c r="ADE295" s="107"/>
      <c r="ADF295" s="107"/>
      <c r="ADG295" s="107"/>
      <c r="ADH295" s="107"/>
      <c r="ADI295" s="107"/>
      <c r="ADJ295" s="107"/>
      <c r="ADK295" s="107"/>
      <c r="ADL295" s="107"/>
      <c r="ADM295" s="107"/>
      <c r="ADN295" s="107"/>
      <c r="ADO295" s="107"/>
      <c r="ADP295" s="107"/>
      <c r="ADQ295" s="107"/>
      <c r="ADR295" s="107"/>
      <c r="ADS295" s="107"/>
      <c r="ADT295" s="107"/>
      <c r="ADU295" s="107"/>
      <c r="ADV295" s="107"/>
      <c r="ADW295" s="107"/>
      <c r="ADX295" s="107"/>
      <c r="ADY295" s="107"/>
      <c r="ADZ295" s="107"/>
      <c r="AEA295" s="107"/>
      <c r="AEB295" s="107"/>
      <c r="AEC295" s="107"/>
      <c r="AED295" s="107"/>
      <c r="AEE295" s="107"/>
      <c r="AEF295" s="107"/>
      <c r="AEG295" s="107"/>
      <c r="AEH295" s="107"/>
      <c r="AEI295" s="107"/>
      <c r="AEJ295" s="107"/>
      <c r="AEK295" s="107"/>
      <c r="AEL295" s="107"/>
      <c r="AEM295" s="107"/>
      <c r="AEN295" s="107"/>
      <c r="AEO295" s="107"/>
      <c r="AEP295" s="107"/>
      <c r="AEQ295" s="107"/>
      <c r="AER295" s="107"/>
      <c r="AES295" s="107"/>
      <c r="AET295" s="107"/>
      <c r="AEU295" s="107"/>
      <c r="AEV295" s="107"/>
      <c r="AEW295" s="107"/>
      <c r="AEX295" s="107"/>
      <c r="AEY295" s="107"/>
      <c r="AEZ295" s="107"/>
      <c r="AFA295" s="107"/>
      <c r="AFB295" s="107"/>
      <c r="AFC295" s="107"/>
      <c r="AFD295" s="107"/>
      <c r="AFE295" s="107"/>
      <c r="AFF295" s="107"/>
      <c r="AFG295" s="107"/>
      <c r="AFH295" s="107"/>
      <c r="AFI295" s="107"/>
      <c r="AFJ295" s="107"/>
      <c r="AFK295" s="107"/>
      <c r="AFL295" s="107"/>
      <c r="AFM295" s="107"/>
      <c r="AFN295" s="107"/>
      <c r="AFO295" s="107"/>
      <c r="AFP295" s="107"/>
      <c r="AFQ295" s="107"/>
      <c r="AFR295" s="107"/>
      <c r="AFS295" s="107"/>
      <c r="AFT295" s="107"/>
      <c r="AFU295" s="107"/>
      <c r="AFV295" s="107"/>
      <c r="AFW295" s="107"/>
      <c r="AFX295" s="107"/>
      <c r="AFY295" s="107"/>
      <c r="AFZ295" s="107"/>
      <c r="AGA295" s="107"/>
      <c r="AGB295" s="107"/>
      <c r="AGC295" s="107"/>
      <c r="AGD295" s="107"/>
      <c r="AGE295" s="107"/>
      <c r="AGF295" s="107"/>
      <c r="AGG295" s="107"/>
      <c r="AGH295" s="107"/>
      <c r="AGI295" s="107"/>
      <c r="AGJ295" s="107"/>
      <c r="AGK295" s="107"/>
      <c r="AGL295" s="107"/>
      <c r="AGM295" s="107"/>
      <c r="AGN295" s="107"/>
      <c r="AGO295" s="107"/>
      <c r="AGP295" s="107"/>
      <c r="AGQ295" s="107"/>
      <c r="AGR295" s="107"/>
      <c r="AGS295" s="107"/>
      <c r="AGT295" s="107"/>
      <c r="AGU295" s="107"/>
      <c r="AGV295" s="107"/>
      <c r="AGW295" s="107"/>
      <c r="AGX295" s="107"/>
      <c r="AGY295" s="107"/>
      <c r="AGZ295" s="107"/>
      <c r="AHA295" s="107"/>
      <c r="AHB295" s="107"/>
      <c r="AHC295" s="107"/>
      <c r="AHD295" s="107"/>
      <c r="AHE295" s="107"/>
      <c r="AHF295" s="107"/>
      <c r="AHG295" s="107"/>
      <c r="AHH295" s="107"/>
      <c r="AHI295" s="107"/>
      <c r="AHJ295" s="107"/>
      <c r="AHK295" s="107"/>
      <c r="AHL295" s="107"/>
      <c r="AHM295" s="107"/>
      <c r="AHN295" s="107"/>
      <c r="AHO295" s="107"/>
      <c r="AHP295" s="107"/>
      <c r="AHQ295" s="107"/>
      <c r="AHR295" s="107"/>
      <c r="AHS295" s="107"/>
      <c r="AHT295" s="107"/>
      <c r="AHU295" s="107"/>
      <c r="AHV295" s="107"/>
      <c r="AHW295" s="107"/>
      <c r="AHX295" s="107"/>
      <c r="AHY295" s="107"/>
      <c r="AHZ295" s="107"/>
      <c r="AIA295" s="107"/>
      <c r="AIB295" s="107"/>
      <c r="AIC295" s="107"/>
      <c r="AID295" s="107"/>
      <c r="AIE295" s="107"/>
      <c r="AIF295" s="107"/>
      <c r="AIG295" s="107"/>
      <c r="AIH295" s="107"/>
      <c r="AII295" s="107"/>
      <c r="AIJ295" s="107"/>
      <c r="AIK295" s="107"/>
      <c r="AIL295" s="107"/>
      <c r="AIM295" s="107"/>
      <c r="AIN295" s="107"/>
    </row>
    <row r="296" spans="1:924" s="86" customFormat="1" ht="18.75" customHeight="1" x14ac:dyDescent="0.3">
      <c r="A296" s="125"/>
      <c r="B296" s="87">
        <v>353003092514717</v>
      </c>
      <c r="C296" s="87" t="s">
        <v>329</v>
      </c>
      <c r="D296" s="87" t="s">
        <v>35</v>
      </c>
      <c r="E296" s="87" t="s">
        <v>36</v>
      </c>
      <c r="F296" s="87" t="s">
        <v>36</v>
      </c>
      <c r="G296" s="89">
        <f t="shared" si="23"/>
        <v>1</v>
      </c>
      <c r="H296" s="126"/>
      <c r="I296" s="87" t="s">
        <v>15</v>
      </c>
      <c r="J296" s="89">
        <f t="shared" si="24"/>
        <v>0</v>
      </c>
      <c r="K296" s="126"/>
      <c r="L296" s="90" t="s">
        <v>36</v>
      </c>
      <c r="M296" s="89" t="s">
        <v>36</v>
      </c>
      <c r="N296" s="89">
        <f t="shared" si="22"/>
        <v>1</v>
      </c>
      <c r="O296" s="126"/>
      <c r="P296" s="113"/>
      <c r="Q296" s="113"/>
      <c r="R296" s="89" t="s">
        <v>506</v>
      </c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  <c r="BY296" s="107"/>
      <c r="BZ296" s="107"/>
      <c r="CA296" s="107"/>
      <c r="CB296" s="107"/>
      <c r="CC296" s="107"/>
      <c r="CD296" s="107"/>
      <c r="CE296" s="107"/>
      <c r="CF296" s="107"/>
      <c r="CG296" s="107"/>
      <c r="CH296" s="107"/>
      <c r="CI296" s="107"/>
      <c r="CJ296" s="107"/>
      <c r="CK296" s="107"/>
      <c r="CL296" s="107"/>
      <c r="CM296" s="107"/>
      <c r="CN296" s="107"/>
      <c r="CO296" s="107"/>
      <c r="CP296" s="107"/>
      <c r="CQ296" s="107"/>
      <c r="CR296" s="107"/>
      <c r="CS296" s="107"/>
      <c r="CT296" s="107"/>
      <c r="CU296" s="107"/>
      <c r="CV296" s="107"/>
      <c r="CW296" s="107"/>
      <c r="CX296" s="107"/>
      <c r="CY296" s="107"/>
      <c r="CZ296" s="107"/>
      <c r="DA296" s="107"/>
      <c r="DB296" s="107"/>
      <c r="DC296" s="107"/>
      <c r="DD296" s="107"/>
      <c r="DE296" s="107"/>
      <c r="DF296" s="107"/>
      <c r="DG296" s="107"/>
      <c r="DH296" s="107"/>
      <c r="DI296" s="107"/>
      <c r="DJ296" s="107"/>
      <c r="DK296" s="107"/>
      <c r="DL296" s="107"/>
      <c r="DM296" s="107"/>
      <c r="DN296" s="107"/>
      <c r="DO296" s="107"/>
      <c r="DP296" s="107"/>
      <c r="DQ296" s="107"/>
      <c r="DR296" s="107"/>
      <c r="DS296" s="107"/>
      <c r="DT296" s="107"/>
      <c r="DU296" s="107"/>
      <c r="DV296" s="107"/>
      <c r="DW296" s="107"/>
      <c r="DX296" s="107"/>
      <c r="DY296" s="107"/>
      <c r="DZ296" s="107"/>
      <c r="EA296" s="107"/>
      <c r="EB296" s="107"/>
      <c r="EC296" s="107"/>
      <c r="ED296" s="107"/>
      <c r="EE296" s="107"/>
      <c r="EF296" s="107"/>
      <c r="EG296" s="107"/>
      <c r="EH296" s="107"/>
      <c r="EI296" s="107"/>
      <c r="EJ296" s="107"/>
      <c r="EK296" s="107"/>
      <c r="EL296" s="107"/>
      <c r="EM296" s="107"/>
      <c r="EN296" s="107"/>
      <c r="EO296" s="107"/>
      <c r="EP296" s="107"/>
      <c r="EQ296" s="107"/>
      <c r="ER296" s="107"/>
      <c r="ES296" s="107"/>
      <c r="ET296" s="107"/>
      <c r="EU296" s="107"/>
      <c r="EV296" s="107"/>
      <c r="EW296" s="107"/>
      <c r="EX296" s="107"/>
      <c r="EY296" s="107"/>
      <c r="EZ296" s="107"/>
      <c r="FA296" s="107"/>
      <c r="FB296" s="107"/>
      <c r="FC296" s="107"/>
      <c r="FD296" s="107"/>
      <c r="FE296" s="107"/>
      <c r="FF296" s="107"/>
      <c r="FG296" s="107"/>
      <c r="FH296" s="107"/>
      <c r="FI296" s="107"/>
      <c r="FJ296" s="107"/>
      <c r="FK296" s="107"/>
      <c r="FL296" s="107"/>
      <c r="FM296" s="107"/>
      <c r="FN296" s="107"/>
      <c r="FO296" s="107"/>
      <c r="FP296" s="107"/>
      <c r="FQ296" s="107"/>
      <c r="FR296" s="107"/>
      <c r="FS296" s="107"/>
      <c r="FT296" s="107"/>
      <c r="FU296" s="107"/>
      <c r="FV296" s="107"/>
      <c r="FW296" s="107"/>
      <c r="FX296" s="107"/>
      <c r="FY296" s="107"/>
      <c r="FZ296" s="107"/>
      <c r="GA296" s="107"/>
      <c r="GB296" s="107"/>
      <c r="GC296" s="107"/>
      <c r="GD296" s="107"/>
      <c r="GE296" s="107"/>
      <c r="GF296" s="107"/>
      <c r="GG296" s="107"/>
      <c r="GH296" s="107"/>
      <c r="GI296" s="107"/>
      <c r="GJ296" s="107"/>
      <c r="GK296" s="107"/>
      <c r="GL296" s="107"/>
      <c r="GM296" s="107"/>
      <c r="GN296" s="107"/>
      <c r="GO296" s="107"/>
      <c r="GP296" s="107"/>
      <c r="GQ296" s="107"/>
      <c r="GR296" s="107"/>
      <c r="GS296" s="107"/>
      <c r="GT296" s="107"/>
      <c r="GU296" s="107"/>
      <c r="GV296" s="107"/>
      <c r="GW296" s="107"/>
      <c r="GX296" s="107"/>
      <c r="GY296" s="107"/>
      <c r="GZ296" s="107"/>
      <c r="HA296" s="107"/>
      <c r="HB296" s="107"/>
      <c r="HC296" s="107"/>
      <c r="HD296" s="107"/>
      <c r="HE296" s="107"/>
      <c r="HF296" s="107"/>
      <c r="HG296" s="107"/>
      <c r="HH296" s="107"/>
      <c r="HI296" s="107"/>
      <c r="HJ296" s="107"/>
      <c r="HK296" s="107"/>
      <c r="HL296" s="107"/>
      <c r="HM296" s="107"/>
      <c r="HN296" s="107"/>
      <c r="HO296" s="107"/>
      <c r="HP296" s="107"/>
      <c r="HQ296" s="107"/>
      <c r="HR296" s="107"/>
      <c r="HS296" s="107"/>
      <c r="HT296" s="107"/>
      <c r="HU296" s="107"/>
      <c r="HV296" s="107"/>
      <c r="HW296" s="107"/>
      <c r="HX296" s="107"/>
      <c r="HY296" s="107"/>
      <c r="HZ296" s="107"/>
      <c r="IA296" s="107"/>
      <c r="IB296" s="107"/>
      <c r="IC296" s="107"/>
      <c r="ID296" s="107"/>
      <c r="IE296" s="107"/>
      <c r="IF296" s="107"/>
      <c r="IG296" s="107"/>
      <c r="IH296" s="107"/>
      <c r="II296" s="107"/>
      <c r="IJ296" s="107"/>
      <c r="IK296" s="107"/>
      <c r="IL296" s="107"/>
      <c r="IM296" s="107"/>
      <c r="IN296" s="107"/>
      <c r="IO296" s="107"/>
      <c r="IP296" s="107"/>
      <c r="IQ296" s="107"/>
      <c r="IR296" s="107"/>
      <c r="IS296" s="107"/>
      <c r="IT296" s="107"/>
      <c r="IU296" s="107"/>
      <c r="IV296" s="107"/>
      <c r="IW296" s="107"/>
      <c r="IX296" s="107"/>
      <c r="IY296" s="107"/>
      <c r="IZ296" s="107"/>
      <c r="JA296" s="107"/>
      <c r="JB296" s="107"/>
      <c r="JC296" s="107"/>
      <c r="JD296" s="107"/>
      <c r="JE296" s="107"/>
      <c r="JF296" s="107"/>
      <c r="JG296" s="107"/>
      <c r="JH296" s="107"/>
      <c r="JI296" s="107"/>
      <c r="JJ296" s="107"/>
      <c r="JK296" s="107"/>
      <c r="JL296" s="107"/>
      <c r="JM296" s="107"/>
      <c r="JN296" s="107"/>
      <c r="JO296" s="107"/>
      <c r="JP296" s="107"/>
      <c r="JQ296" s="107"/>
      <c r="JR296" s="107"/>
      <c r="JS296" s="107"/>
      <c r="JT296" s="107"/>
      <c r="JU296" s="107"/>
      <c r="JV296" s="107"/>
      <c r="JW296" s="107"/>
      <c r="JX296" s="107"/>
      <c r="JY296" s="107"/>
      <c r="JZ296" s="107"/>
      <c r="KA296" s="107"/>
      <c r="KB296" s="107"/>
      <c r="KC296" s="107"/>
      <c r="KD296" s="107"/>
      <c r="KE296" s="107"/>
      <c r="KF296" s="107"/>
      <c r="KG296" s="107"/>
      <c r="KH296" s="107"/>
      <c r="KI296" s="107"/>
      <c r="KJ296" s="107"/>
      <c r="KK296" s="107"/>
      <c r="KL296" s="107"/>
      <c r="KM296" s="107"/>
      <c r="KN296" s="107"/>
      <c r="KO296" s="107"/>
      <c r="KP296" s="107"/>
      <c r="KQ296" s="107"/>
      <c r="KR296" s="107"/>
      <c r="KS296" s="107"/>
      <c r="KT296" s="107"/>
      <c r="KU296" s="107"/>
      <c r="KV296" s="107"/>
      <c r="KW296" s="107"/>
      <c r="KX296" s="107"/>
      <c r="KY296" s="107"/>
      <c r="KZ296" s="107"/>
      <c r="LA296" s="107"/>
      <c r="LB296" s="107"/>
      <c r="LC296" s="107"/>
      <c r="LD296" s="107"/>
      <c r="LE296" s="107"/>
      <c r="LF296" s="107"/>
      <c r="LG296" s="107"/>
      <c r="LH296" s="107"/>
      <c r="LI296" s="107"/>
      <c r="LJ296" s="107"/>
      <c r="LK296" s="107"/>
      <c r="LL296" s="107"/>
      <c r="LM296" s="107"/>
      <c r="LN296" s="107"/>
      <c r="LO296" s="107"/>
      <c r="LP296" s="107"/>
      <c r="LQ296" s="107"/>
      <c r="LR296" s="107"/>
      <c r="LS296" s="107"/>
      <c r="LT296" s="107"/>
      <c r="LU296" s="107"/>
      <c r="LV296" s="107"/>
      <c r="LW296" s="107"/>
      <c r="LX296" s="107"/>
      <c r="LY296" s="107"/>
      <c r="LZ296" s="107"/>
      <c r="MA296" s="107"/>
      <c r="MB296" s="107"/>
      <c r="MC296" s="107"/>
      <c r="MD296" s="107"/>
      <c r="ME296" s="107"/>
      <c r="MF296" s="107"/>
      <c r="MG296" s="107"/>
      <c r="MH296" s="107"/>
      <c r="MI296" s="107"/>
      <c r="MJ296" s="107"/>
      <c r="MK296" s="107"/>
      <c r="ML296" s="107"/>
      <c r="MM296" s="107"/>
      <c r="MN296" s="107"/>
      <c r="MO296" s="107"/>
      <c r="MP296" s="107"/>
      <c r="MQ296" s="107"/>
      <c r="MR296" s="107"/>
      <c r="MS296" s="107"/>
      <c r="MT296" s="107"/>
      <c r="MU296" s="107"/>
      <c r="MV296" s="107"/>
      <c r="MW296" s="107"/>
      <c r="MX296" s="107"/>
      <c r="MY296" s="107"/>
      <c r="MZ296" s="107"/>
      <c r="NA296" s="107"/>
      <c r="NB296" s="107"/>
      <c r="NC296" s="107"/>
      <c r="ND296" s="107"/>
      <c r="NE296" s="107"/>
      <c r="NF296" s="107"/>
      <c r="NG296" s="107"/>
      <c r="NH296" s="107"/>
      <c r="NI296" s="107"/>
      <c r="NJ296" s="107"/>
      <c r="NK296" s="107"/>
      <c r="NL296" s="107"/>
      <c r="NM296" s="107"/>
      <c r="NN296" s="107"/>
      <c r="NO296" s="107"/>
      <c r="NP296" s="107"/>
      <c r="NQ296" s="107"/>
      <c r="NR296" s="107"/>
      <c r="NS296" s="107"/>
      <c r="NT296" s="107"/>
      <c r="NU296" s="107"/>
      <c r="NV296" s="107"/>
      <c r="NW296" s="107"/>
      <c r="NX296" s="107"/>
      <c r="NY296" s="107"/>
      <c r="NZ296" s="107"/>
      <c r="OA296" s="107"/>
      <c r="OB296" s="107"/>
      <c r="OC296" s="107"/>
      <c r="OD296" s="107"/>
      <c r="OE296" s="107"/>
      <c r="OF296" s="107"/>
      <c r="OG296" s="107"/>
      <c r="OH296" s="107"/>
      <c r="OI296" s="107"/>
      <c r="OJ296" s="107"/>
      <c r="OK296" s="107"/>
      <c r="OL296" s="107"/>
      <c r="OM296" s="107"/>
      <c r="ON296" s="107"/>
      <c r="OO296" s="107"/>
      <c r="OP296" s="107"/>
      <c r="OQ296" s="107"/>
      <c r="OR296" s="107"/>
      <c r="OS296" s="107"/>
      <c r="OT296" s="107"/>
      <c r="OU296" s="107"/>
      <c r="OV296" s="107"/>
      <c r="OW296" s="107"/>
      <c r="OX296" s="107"/>
      <c r="OY296" s="107"/>
      <c r="OZ296" s="107"/>
      <c r="PA296" s="107"/>
      <c r="PB296" s="107"/>
      <c r="PC296" s="107"/>
      <c r="PD296" s="107"/>
      <c r="PE296" s="107"/>
      <c r="PF296" s="107"/>
      <c r="PG296" s="107"/>
      <c r="PH296" s="107"/>
      <c r="PI296" s="107"/>
      <c r="PJ296" s="107"/>
      <c r="PK296" s="107"/>
      <c r="PL296" s="107"/>
      <c r="PM296" s="107"/>
      <c r="PN296" s="107"/>
      <c r="PO296" s="107"/>
      <c r="PP296" s="107"/>
      <c r="PQ296" s="107"/>
      <c r="PR296" s="107"/>
      <c r="PS296" s="107"/>
      <c r="PT296" s="107"/>
      <c r="PU296" s="107"/>
      <c r="PV296" s="107"/>
      <c r="PW296" s="107"/>
      <c r="PX296" s="107"/>
      <c r="PY296" s="107"/>
      <c r="PZ296" s="107"/>
      <c r="QA296" s="107"/>
      <c r="QB296" s="107"/>
      <c r="QC296" s="107"/>
      <c r="QD296" s="107"/>
      <c r="QE296" s="107"/>
      <c r="QF296" s="107"/>
      <c r="QG296" s="107"/>
      <c r="QH296" s="107"/>
      <c r="QI296" s="107"/>
      <c r="QJ296" s="107"/>
      <c r="QK296" s="107"/>
      <c r="QL296" s="107"/>
      <c r="QM296" s="107"/>
      <c r="QN296" s="107"/>
      <c r="QO296" s="107"/>
      <c r="QP296" s="107"/>
      <c r="QQ296" s="107"/>
      <c r="QR296" s="107"/>
      <c r="QS296" s="107"/>
      <c r="QT296" s="107"/>
      <c r="QU296" s="107"/>
      <c r="QV296" s="107"/>
      <c r="QW296" s="107"/>
      <c r="QX296" s="107"/>
      <c r="QY296" s="107"/>
      <c r="QZ296" s="107"/>
      <c r="RA296" s="107"/>
      <c r="RB296" s="107"/>
      <c r="RC296" s="107"/>
      <c r="RD296" s="107"/>
      <c r="RE296" s="107"/>
      <c r="RF296" s="107"/>
      <c r="RG296" s="107"/>
      <c r="RH296" s="107"/>
      <c r="RI296" s="107"/>
      <c r="RJ296" s="107"/>
      <c r="RK296" s="107"/>
      <c r="RL296" s="107"/>
      <c r="RM296" s="107"/>
      <c r="RN296" s="107"/>
      <c r="RO296" s="107"/>
      <c r="RP296" s="107"/>
      <c r="RQ296" s="107"/>
      <c r="RR296" s="107"/>
      <c r="RS296" s="107"/>
      <c r="RT296" s="107"/>
      <c r="RU296" s="107"/>
      <c r="RV296" s="107"/>
      <c r="RW296" s="107"/>
      <c r="RX296" s="107"/>
      <c r="RY296" s="107"/>
      <c r="RZ296" s="107"/>
      <c r="SA296" s="107"/>
      <c r="SB296" s="107"/>
      <c r="SC296" s="107"/>
      <c r="SD296" s="107"/>
      <c r="SE296" s="107"/>
      <c r="SF296" s="107"/>
      <c r="SG296" s="107"/>
      <c r="SH296" s="107"/>
      <c r="SI296" s="107"/>
      <c r="SJ296" s="107"/>
      <c r="SK296" s="107"/>
      <c r="SL296" s="107"/>
      <c r="SM296" s="107"/>
      <c r="SN296" s="107"/>
      <c r="SO296" s="107"/>
      <c r="SP296" s="107"/>
      <c r="SQ296" s="107"/>
      <c r="SR296" s="107"/>
      <c r="SS296" s="107"/>
      <c r="ST296" s="107"/>
      <c r="SU296" s="107"/>
      <c r="SV296" s="107"/>
      <c r="SW296" s="107"/>
      <c r="SX296" s="107"/>
      <c r="SY296" s="107"/>
      <c r="SZ296" s="107"/>
      <c r="TA296" s="107"/>
      <c r="TB296" s="107"/>
      <c r="TC296" s="107"/>
      <c r="TD296" s="107"/>
      <c r="TE296" s="107"/>
      <c r="TF296" s="107"/>
      <c r="TG296" s="107"/>
      <c r="TH296" s="107"/>
      <c r="TI296" s="107"/>
      <c r="TJ296" s="107"/>
      <c r="TK296" s="107"/>
      <c r="TL296" s="107"/>
      <c r="TM296" s="107"/>
      <c r="TN296" s="107"/>
      <c r="TO296" s="107"/>
      <c r="TP296" s="107"/>
      <c r="TQ296" s="107"/>
      <c r="TR296" s="107"/>
      <c r="TS296" s="107"/>
      <c r="TT296" s="107"/>
      <c r="TU296" s="107"/>
      <c r="TV296" s="107"/>
      <c r="TW296" s="107"/>
      <c r="TX296" s="107"/>
      <c r="TY296" s="107"/>
      <c r="TZ296" s="107"/>
      <c r="UA296" s="107"/>
      <c r="UB296" s="107"/>
      <c r="UC296" s="107"/>
      <c r="UD296" s="107"/>
      <c r="UE296" s="107"/>
      <c r="UF296" s="107"/>
      <c r="UG296" s="107"/>
      <c r="UH296" s="107"/>
      <c r="UI296" s="107"/>
      <c r="UJ296" s="107"/>
      <c r="UK296" s="107"/>
      <c r="UL296" s="107"/>
      <c r="UM296" s="107"/>
      <c r="UN296" s="107"/>
      <c r="UO296" s="107"/>
      <c r="UP296" s="107"/>
      <c r="UQ296" s="107"/>
      <c r="UR296" s="107"/>
      <c r="US296" s="107"/>
      <c r="UT296" s="107"/>
      <c r="UU296" s="107"/>
      <c r="UV296" s="107"/>
      <c r="UW296" s="107"/>
      <c r="UX296" s="107"/>
      <c r="UY296" s="107"/>
      <c r="UZ296" s="107"/>
      <c r="VA296" s="107"/>
      <c r="VB296" s="107"/>
      <c r="VC296" s="107"/>
      <c r="VD296" s="107"/>
      <c r="VE296" s="107"/>
      <c r="VF296" s="107"/>
      <c r="VG296" s="107"/>
      <c r="VH296" s="107"/>
      <c r="VI296" s="107"/>
      <c r="VJ296" s="107"/>
      <c r="VK296" s="107"/>
      <c r="VL296" s="107"/>
      <c r="VM296" s="107"/>
      <c r="VN296" s="107"/>
      <c r="VO296" s="107"/>
      <c r="VP296" s="107"/>
      <c r="VQ296" s="107"/>
      <c r="VR296" s="107"/>
      <c r="VS296" s="107"/>
      <c r="VT296" s="107"/>
      <c r="VU296" s="107"/>
      <c r="VV296" s="107"/>
      <c r="VW296" s="107"/>
      <c r="VX296" s="107"/>
      <c r="VY296" s="107"/>
      <c r="VZ296" s="107"/>
      <c r="WA296" s="107"/>
      <c r="WB296" s="107"/>
      <c r="WC296" s="107"/>
      <c r="WD296" s="107"/>
      <c r="WE296" s="107"/>
      <c r="WF296" s="107"/>
      <c r="WG296" s="107"/>
      <c r="WH296" s="107"/>
      <c r="WI296" s="107"/>
      <c r="WJ296" s="107"/>
      <c r="WK296" s="107"/>
      <c r="WL296" s="107"/>
      <c r="WM296" s="107"/>
      <c r="WN296" s="107"/>
      <c r="WO296" s="107"/>
      <c r="WP296" s="107"/>
      <c r="WQ296" s="107"/>
      <c r="WR296" s="107"/>
      <c r="WS296" s="107"/>
      <c r="WT296" s="107"/>
      <c r="WU296" s="107"/>
      <c r="WV296" s="107"/>
      <c r="WW296" s="107"/>
      <c r="WX296" s="107"/>
      <c r="WY296" s="107"/>
      <c r="WZ296" s="107"/>
      <c r="XA296" s="107"/>
      <c r="XB296" s="107"/>
      <c r="XC296" s="107"/>
      <c r="XD296" s="107"/>
      <c r="XE296" s="107"/>
      <c r="XF296" s="107"/>
      <c r="XG296" s="107"/>
      <c r="XH296" s="107"/>
      <c r="XI296" s="107"/>
      <c r="XJ296" s="107"/>
      <c r="XK296" s="107"/>
      <c r="XL296" s="107"/>
      <c r="XM296" s="107"/>
      <c r="XN296" s="107"/>
      <c r="XO296" s="107"/>
      <c r="XP296" s="107"/>
      <c r="XQ296" s="107"/>
      <c r="XR296" s="107"/>
      <c r="XS296" s="107"/>
      <c r="XT296" s="107"/>
      <c r="XU296" s="107"/>
      <c r="XV296" s="107"/>
      <c r="XW296" s="107"/>
      <c r="XX296" s="107"/>
      <c r="XY296" s="107"/>
      <c r="XZ296" s="107"/>
      <c r="YA296" s="107"/>
      <c r="YB296" s="107"/>
      <c r="YC296" s="107"/>
      <c r="YD296" s="107"/>
      <c r="YE296" s="107"/>
      <c r="YF296" s="107"/>
      <c r="YG296" s="107"/>
      <c r="YH296" s="107"/>
      <c r="YI296" s="107"/>
      <c r="YJ296" s="107"/>
      <c r="YK296" s="107"/>
      <c r="YL296" s="107"/>
      <c r="YM296" s="107"/>
      <c r="YN296" s="107"/>
      <c r="YO296" s="107"/>
      <c r="YP296" s="107"/>
      <c r="YQ296" s="107"/>
      <c r="YR296" s="107"/>
      <c r="YS296" s="107"/>
      <c r="YT296" s="107"/>
      <c r="YU296" s="107"/>
      <c r="YV296" s="107"/>
      <c r="YW296" s="107"/>
      <c r="YX296" s="107"/>
      <c r="YY296" s="107"/>
      <c r="YZ296" s="107"/>
      <c r="ZA296" s="107"/>
      <c r="ZB296" s="107"/>
      <c r="ZC296" s="107"/>
      <c r="ZD296" s="107"/>
      <c r="ZE296" s="107"/>
      <c r="ZF296" s="107"/>
      <c r="ZG296" s="107"/>
      <c r="ZH296" s="107"/>
      <c r="ZI296" s="107"/>
      <c r="ZJ296" s="107"/>
      <c r="ZK296" s="107"/>
      <c r="ZL296" s="107"/>
      <c r="ZM296" s="107"/>
      <c r="ZN296" s="107"/>
      <c r="ZO296" s="107"/>
      <c r="ZP296" s="107"/>
      <c r="ZQ296" s="107"/>
      <c r="ZR296" s="107"/>
      <c r="ZS296" s="107"/>
      <c r="ZT296" s="107"/>
      <c r="ZU296" s="107"/>
      <c r="ZV296" s="107"/>
      <c r="ZW296" s="107"/>
      <c r="ZX296" s="107"/>
      <c r="ZY296" s="107"/>
      <c r="ZZ296" s="107"/>
      <c r="AAA296" s="107"/>
      <c r="AAB296" s="107"/>
      <c r="AAC296" s="107"/>
      <c r="AAD296" s="107"/>
      <c r="AAE296" s="107"/>
      <c r="AAF296" s="107"/>
      <c r="AAG296" s="107"/>
      <c r="AAH296" s="107"/>
      <c r="AAI296" s="107"/>
      <c r="AAJ296" s="107"/>
      <c r="AAK296" s="107"/>
      <c r="AAL296" s="107"/>
      <c r="AAM296" s="107"/>
      <c r="AAN296" s="107"/>
      <c r="AAO296" s="107"/>
      <c r="AAP296" s="107"/>
      <c r="AAQ296" s="107"/>
      <c r="AAR296" s="107"/>
      <c r="AAS296" s="107"/>
      <c r="AAT296" s="107"/>
      <c r="AAU296" s="107"/>
      <c r="AAV296" s="107"/>
      <c r="AAW296" s="107"/>
      <c r="AAX296" s="107"/>
      <c r="AAY296" s="107"/>
      <c r="AAZ296" s="107"/>
      <c r="ABA296" s="107"/>
      <c r="ABB296" s="107"/>
      <c r="ABC296" s="107"/>
      <c r="ABD296" s="107"/>
      <c r="ABE296" s="107"/>
      <c r="ABF296" s="107"/>
      <c r="ABG296" s="107"/>
      <c r="ABH296" s="107"/>
      <c r="ABI296" s="107"/>
      <c r="ABJ296" s="107"/>
      <c r="ABK296" s="107"/>
      <c r="ABL296" s="107"/>
      <c r="ABM296" s="107"/>
      <c r="ABN296" s="107"/>
      <c r="ABO296" s="107"/>
      <c r="ABP296" s="107"/>
      <c r="ABQ296" s="107"/>
      <c r="ABR296" s="107"/>
      <c r="ABS296" s="107"/>
      <c r="ABT296" s="107"/>
      <c r="ABU296" s="107"/>
      <c r="ABV296" s="107"/>
      <c r="ABW296" s="107"/>
      <c r="ABX296" s="107"/>
      <c r="ABY296" s="107"/>
      <c r="ABZ296" s="107"/>
      <c r="ACA296" s="107"/>
      <c r="ACB296" s="107"/>
      <c r="ACC296" s="107"/>
      <c r="ACD296" s="107"/>
      <c r="ACE296" s="107"/>
      <c r="ACF296" s="107"/>
      <c r="ACG296" s="107"/>
      <c r="ACH296" s="107"/>
      <c r="ACI296" s="107"/>
      <c r="ACJ296" s="107"/>
      <c r="ACK296" s="107"/>
      <c r="ACL296" s="107"/>
      <c r="ACM296" s="107"/>
      <c r="ACN296" s="107"/>
      <c r="ACO296" s="107"/>
      <c r="ACP296" s="107"/>
      <c r="ACQ296" s="107"/>
      <c r="ACR296" s="107"/>
      <c r="ACS296" s="107"/>
      <c r="ACT296" s="107"/>
      <c r="ACU296" s="107"/>
      <c r="ACV296" s="107"/>
      <c r="ACW296" s="107"/>
      <c r="ACX296" s="107"/>
      <c r="ACY296" s="107"/>
      <c r="ACZ296" s="107"/>
      <c r="ADA296" s="107"/>
      <c r="ADB296" s="107"/>
      <c r="ADC296" s="107"/>
      <c r="ADD296" s="107"/>
      <c r="ADE296" s="107"/>
      <c r="ADF296" s="107"/>
      <c r="ADG296" s="107"/>
      <c r="ADH296" s="107"/>
      <c r="ADI296" s="107"/>
      <c r="ADJ296" s="107"/>
      <c r="ADK296" s="107"/>
      <c r="ADL296" s="107"/>
      <c r="ADM296" s="107"/>
      <c r="ADN296" s="107"/>
      <c r="ADO296" s="107"/>
      <c r="ADP296" s="107"/>
      <c r="ADQ296" s="107"/>
      <c r="ADR296" s="107"/>
      <c r="ADS296" s="107"/>
      <c r="ADT296" s="107"/>
      <c r="ADU296" s="107"/>
      <c r="ADV296" s="107"/>
      <c r="ADW296" s="107"/>
      <c r="ADX296" s="107"/>
      <c r="ADY296" s="107"/>
      <c r="ADZ296" s="107"/>
      <c r="AEA296" s="107"/>
      <c r="AEB296" s="107"/>
      <c r="AEC296" s="107"/>
      <c r="AED296" s="107"/>
      <c r="AEE296" s="107"/>
      <c r="AEF296" s="107"/>
      <c r="AEG296" s="107"/>
      <c r="AEH296" s="107"/>
      <c r="AEI296" s="107"/>
      <c r="AEJ296" s="107"/>
      <c r="AEK296" s="107"/>
      <c r="AEL296" s="107"/>
      <c r="AEM296" s="107"/>
      <c r="AEN296" s="107"/>
      <c r="AEO296" s="107"/>
      <c r="AEP296" s="107"/>
      <c r="AEQ296" s="107"/>
      <c r="AER296" s="107"/>
      <c r="AES296" s="107"/>
      <c r="AET296" s="107"/>
      <c r="AEU296" s="107"/>
      <c r="AEV296" s="107"/>
      <c r="AEW296" s="107"/>
      <c r="AEX296" s="107"/>
      <c r="AEY296" s="107"/>
      <c r="AEZ296" s="107"/>
      <c r="AFA296" s="107"/>
      <c r="AFB296" s="107"/>
      <c r="AFC296" s="107"/>
      <c r="AFD296" s="107"/>
      <c r="AFE296" s="107"/>
      <c r="AFF296" s="107"/>
      <c r="AFG296" s="107"/>
      <c r="AFH296" s="107"/>
      <c r="AFI296" s="107"/>
      <c r="AFJ296" s="107"/>
      <c r="AFK296" s="107"/>
      <c r="AFL296" s="107"/>
      <c r="AFM296" s="107"/>
      <c r="AFN296" s="107"/>
      <c r="AFO296" s="107"/>
      <c r="AFP296" s="107"/>
      <c r="AFQ296" s="107"/>
      <c r="AFR296" s="107"/>
      <c r="AFS296" s="107"/>
      <c r="AFT296" s="107"/>
      <c r="AFU296" s="107"/>
      <c r="AFV296" s="107"/>
      <c r="AFW296" s="107"/>
      <c r="AFX296" s="107"/>
      <c r="AFY296" s="107"/>
      <c r="AFZ296" s="107"/>
      <c r="AGA296" s="107"/>
      <c r="AGB296" s="107"/>
      <c r="AGC296" s="107"/>
      <c r="AGD296" s="107"/>
      <c r="AGE296" s="107"/>
      <c r="AGF296" s="107"/>
      <c r="AGG296" s="107"/>
      <c r="AGH296" s="107"/>
      <c r="AGI296" s="107"/>
      <c r="AGJ296" s="107"/>
      <c r="AGK296" s="107"/>
      <c r="AGL296" s="107"/>
      <c r="AGM296" s="107"/>
      <c r="AGN296" s="107"/>
      <c r="AGO296" s="107"/>
      <c r="AGP296" s="107"/>
      <c r="AGQ296" s="107"/>
      <c r="AGR296" s="107"/>
      <c r="AGS296" s="107"/>
      <c r="AGT296" s="107"/>
      <c r="AGU296" s="107"/>
      <c r="AGV296" s="107"/>
      <c r="AGW296" s="107"/>
      <c r="AGX296" s="107"/>
      <c r="AGY296" s="107"/>
      <c r="AGZ296" s="107"/>
      <c r="AHA296" s="107"/>
      <c r="AHB296" s="107"/>
      <c r="AHC296" s="107"/>
      <c r="AHD296" s="107"/>
      <c r="AHE296" s="107"/>
      <c r="AHF296" s="107"/>
      <c r="AHG296" s="107"/>
      <c r="AHH296" s="107"/>
      <c r="AHI296" s="107"/>
      <c r="AHJ296" s="107"/>
      <c r="AHK296" s="107"/>
      <c r="AHL296" s="107"/>
      <c r="AHM296" s="107"/>
      <c r="AHN296" s="107"/>
      <c r="AHO296" s="107"/>
      <c r="AHP296" s="107"/>
      <c r="AHQ296" s="107"/>
      <c r="AHR296" s="107"/>
      <c r="AHS296" s="107"/>
      <c r="AHT296" s="107"/>
      <c r="AHU296" s="107"/>
      <c r="AHV296" s="107"/>
      <c r="AHW296" s="107"/>
      <c r="AHX296" s="107"/>
      <c r="AHY296" s="107"/>
      <c r="AHZ296" s="107"/>
      <c r="AIA296" s="107"/>
      <c r="AIB296" s="107"/>
      <c r="AIC296" s="107"/>
      <c r="AID296" s="107"/>
      <c r="AIE296" s="107"/>
      <c r="AIF296" s="107"/>
      <c r="AIG296" s="107"/>
      <c r="AIH296" s="107"/>
      <c r="AII296" s="107"/>
      <c r="AIJ296" s="107"/>
      <c r="AIK296" s="107"/>
      <c r="AIL296" s="107"/>
      <c r="AIM296" s="107"/>
      <c r="AIN296" s="107"/>
    </row>
    <row r="297" spans="1:924" s="86" customFormat="1" ht="18.75" customHeight="1" x14ac:dyDescent="0.3">
      <c r="A297" s="125"/>
      <c r="B297" s="87">
        <v>352999098674788</v>
      </c>
      <c r="C297" s="87" t="s">
        <v>329</v>
      </c>
      <c r="D297" s="87" t="s">
        <v>35</v>
      </c>
      <c r="E297" s="87" t="s">
        <v>10</v>
      </c>
      <c r="F297" s="87" t="s">
        <v>15</v>
      </c>
      <c r="G297" s="89">
        <f t="shared" si="23"/>
        <v>0</v>
      </c>
      <c r="H297" s="126"/>
      <c r="I297" s="87" t="s">
        <v>36</v>
      </c>
      <c r="J297" s="89">
        <f t="shared" si="24"/>
        <v>0</v>
      </c>
      <c r="K297" s="126"/>
      <c r="L297" s="90" t="s">
        <v>15</v>
      </c>
      <c r="M297" s="89" t="s">
        <v>36</v>
      </c>
      <c r="N297" s="89">
        <f t="shared" si="22"/>
        <v>0</v>
      </c>
      <c r="O297" s="126"/>
      <c r="P297" s="113"/>
      <c r="Q297" s="113"/>
      <c r="R297" s="89" t="s">
        <v>507</v>
      </c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  <c r="BY297" s="107"/>
      <c r="BZ297" s="107"/>
      <c r="CA297" s="107"/>
      <c r="CB297" s="107"/>
      <c r="CC297" s="107"/>
      <c r="CD297" s="107"/>
      <c r="CE297" s="107"/>
      <c r="CF297" s="107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  <c r="DH297" s="107"/>
      <c r="DI297" s="107"/>
      <c r="DJ297" s="107"/>
      <c r="DK297" s="107"/>
      <c r="DL297" s="107"/>
      <c r="DM297" s="107"/>
      <c r="DN297" s="107"/>
      <c r="DO297" s="107"/>
      <c r="DP297" s="107"/>
      <c r="DQ297" s="107"/>
      <c r="DR297" s="107"/>
      <c r="DS297" s="107"/>
      <c r="DT297" s="107"/>
      <c r="DU297" s="107"/>
      <c r="DV297" s="107"/>
      <c r="DW297" s="107"/>
      <c r="DX297" s="107"/>
      <c r="DY297" s="107"/>
      <c r="DZ297" s="107"/>
      <c r="EA297" s="107"/>
      <c r="EB297" s="107"/>
      <c r="EC297" s="107"/>
      <c r="ED297" s="107"/>
      <c r="EE297" s="107"/>
      <c r="EF297" s="107"/>
      <c r="EG297" s="107"/>
      <c r="EH297" s="107"/>
      <c r="EI297" s="107"/>
      <c r="EJ297" s="107"/>
      <c r="EK297" s="107"/>
      <c r="EL297" s="107"/>
      <c r="EM297" s="107"/>
      <c r="EN297" s="107"/>
      <c r="EO297" s="107"/>
      <c r="EP297" s="107"/>
      <c r="EQ297" s="107"/>
      <c r="ER297" s="107"/>
      <c r="ES297" s="107"/>
      <c r="ET297" s="107"/>
      <c r="EU297" s="107"/>
      <c r="EV297" s="107"/>
      <c r="EW297" s="107"/>
      <c r="EX297" s="107"/>
      <c r="EY297" s="107"/>
      <c r="EZ297" s="107"/>
      <c r="FA297" s="107"/>
      <c r="FB297" s="107"/>
      <c r="FC297" s="107"/>
      <c r="FD297" s="107"/>
      <c r="FE297" s="107"/>
      <c r="FF297" s="107"/>
      <c r="FG297" s="107"/>
      <c r="FH297" s="107"/>
      <c r="FI297" s="107"/>
      <c r="FJ297" s="107"/>
      <c r="FK297" s="107"/>
      <c r="FL297" s="107"/>
      <c r="FM297" s="107"/>
      <c r="FN297" s="107"/>
      <c r="FO297" s="107"/>
      <c r="FP297" s="107"/>
      <c r="FQ297" s="107"/>
      <c r="FR297" s="107"/>
      <c r="FS297" s="107"/>
      <c r="FT297" s="107"/>
      <c r="FU297" s="107"/>
      <c r="FV297" s="107"/>
      <c r="FW297" s="107"/>
      <c r="FX297" s="107"/>
      <c r="FY297" s="107"/>
      <c r="FZ297" s="107"/>
      <c r="GA297" s="107"/>
      <c r="GB297" s="107"/>
      <c r="GC297" s="107"/>
      <c r="GD297" s="107"/>
      <c r="GE297" s="107"/>
      <c r="GF297" s="107"/>
      <c r="GG297" s="107"/>
      <c r="GH297" s="107"/>
      <c r="GI297" s="107"/>
      <c r="GJ297" s="107"/>
      <c r="GK297" s="107"/>
      <c r="GL297" s="107"/>
      <c r="GM297" s="107"/>
      <c r="GN297" s="107"/>
      <c r="GO297" s="107"/>
      <c r="GP297" s="107"/>
      <c r="GQ297" s="107"/>
      <c r="GR297" s="107"/>
      <c r="GS297" s="107"/>
      <c r="GT297" s="107"/>
      <c r="GU297" s="107"/>
      <c r="GV297" s="107"/>
      <c r="GW297" s="107"/>
      <c r="GX297" s="107"/>
      <c r="GY297" s="107"/>
      <c r="GZ297" s="107"/>
      <c r="HA297" s="107"/>
      <c r="HB297" s="107"/>
      <c r="HC297" s="107"/>
      <c r="HD297" s="107"/>
      <c r="HE297" s="107"/>
      <c r="HF297" s="107"/>
      <c r="HG297" s="107"/>
      <c r="HH297" s="107"/>
      <c r="HI297" s="107"/>
      <c r="HJ297" s="107"/>
      <c r="HK297" s="107"/>
      <c r="HL297" s="107"/>
      <c r="HM297" s="107"/>
      <c r="HN297" s="107"/>
      <c r="HO297" s="107"/>
      <c r="HP297" s="107"/>
      <c r="HQ297" s="107"/>
      <c r="HR297" s="107"/>
      <c r="HS297" s="107"/>
      <c r="HT297" s="107"/>
      <c r="HU297" s="107"/>
      <c r="HV297" s="107"/>
      <c r="HW297" s="107"/>
      <c r="HX297" s="107"/>
      <c r="HY297" s="107"/>
      <c r="HZ297" s="107"/>
      <c r="IA297" s="107"/>
      <c r="IB297" s="107"/>
      <c r="IC297" s="107"/>
      <c r="ID297" s="107"/>
      <c r="IE297" s="107"/>
      <c r="IF297" s="107"/>
      <c r="IG297" s="107"/>
      <c r="IH297" s="107"/>
      <c r="II297" s="107"/>
      <c r="IJ297" s="107"/>
      <c r="IK297" s="107"/>
      <c r="IL297" s="107"/>
      <c r="IM297" s="107"/>
      <c r="IN297" s="107"/>
      <c r="IO297" s="107"/>
      <c r="IP297" s="107"/>
      <c r="IQ297" s="107"/>
      <c r="IR297" s="107"/>
      <c r="IS297" s="107"/>
      <c r="IT297" s="107"/>
      <c r="IU297" s="107"/>
      <c r="IV297" s="107"/>
      <c r="IW297" s="107"/>
      <c r="IX297" s="107"/>
      <c r="IY297" s="107"/>
      <c r="IZ297" s="107"/>
      <c r="JA297" s="107"/>
      <c r="JB297" s="107"/>
      <c r="JC297" s="107"/>
      <c r="JD297" s="107"/>
      <c r="JE297" s="107"/>
      <c r="JF297" s="107"/>
      <c r="JG297" s="107"/>
      <c r="JH297" s="107"/>
      <c r="JI297" s="107"/>
      <c r="JJ297" s="107"/>
      <c r="JK297" s="107"/>
      <c r="JL297" s="107"/>
      <c r="JM297" s="107"/>
      <c r="JN297" s="107"/>
      <c r="JO297" s="107"/>
      <c r="JP297" s="107"/>
      <c r="JQ297" s="107"/>
      <c r="JR297" s="107"/>
      <c r="JS297" s="107"/>
      <c r="JT297" s="107"/>
      <c r="JU297" s="107"/>
      <c r="JV297" s="107"/>
      <c r="JW297" s="107"/>
      <c r="JX297" s="107"/>
      <c r="JY297" s="107"/>
      <c r="JZ297" s="107"/>
      <c r="KA297" s="107"/>
      <c r="KB297" s="107"/>
      <c r="KC297" s="107"/>
      <c r="KD297" s="107"/>
      <c r="KE297" s="107"/>
      <c r="KF297" s="107"/>
      <c r="KG297" s="107"/>
      <c r="KH297" s="107"/>
      <c r="KI297" s="107"/>
      <c r="KJ297" s="107"/>
      <c r="KK297" s="107"/>
      <c r="KL297" s="107"/>
      <c r="KM297" s="107"/>
      <c r="KN297" s="107"/>
      <c r="KO297" s="107"/>
      <c r="KP297" s="107"/>
      <c r="KQ297" s="107"/>
      <c r="KR297" s="107"/>
      <c r="KS297" s="107"/>
      <c r="KT297" s="107"/>
      <c r="KU297" s="107"/>
      <c r="KV297" s="107"/>
      <c r="KW297" s="107"/>
      <c r="KX297" s="107"/>
      <c r="KY297" s="107"/>
      <c r="KZ297" s="107"/>
      <c r="LA297" s="107"/>
      <c r="LB297" s="107"/>
      <c r="LC297" s="107"/>
      <c r="LD297" s="107"/>
      <c r="LE297" s="107"/>
      <c r="LF297" s="107"/>
      <c r="LG297" s="107"/>
      <c r="LH297" s="107"/>
      <c r="LI297" s="107"/>
      <c r="LJ297" s="107"/>
      <c r="LK297" s="107"/>
      <c r="LL297" s="107"/>
      <c r="LM297" s="107"/>
      <c r="LN297" s="107"/>
      <c r="LO297" s="107"/>
      <c r="LP297" s="107"/>
      <c r="LQ297" s="107"/>
      <c r="LR297" s="107"/>
      <c r="LS297" s="107"/>
      <c r="LT297" s="107"/>
      <c r="LU297" s="107"/>
      <c r="LV297" s="107"/>
      <c r="LW297" s="107"/>
      <c r="LX297" s="107"/>
      <c r="LY297" s="107"/>
      <c r="LZ297" s="107"/>
      <c r="MA297" s="107"/>
      <c r="MB297" s="107"/>
      <c r="MC297" s="107"/>
      <c r="MD297" s="107"/>
      <c r="ME297" s="107"/>
      <c r="MF297" s="107"/>
      <c r="MG297" s="107"/>
      <c r="MH297" s="107"/>
      <c r="MI297" s="107"/>
      <c r="MJ297" s="107"/>
      <c r="MK297" s="107"/>
      <c r="ML297" s="107"/>
      <c r="MM297" s="107"/>
      <c r="MN297" s="107"/>
      <c r="MO297" s="107"/>
      <c r="MP297" s="107"/>
      <c r="MQ297" s="107"/>
      <c r="MR297" s="107"/>
      <c r="MS297" s="107"/>
      <c r="MT297" s="107"/>
      <c r="MU297" s="107"/>
      <c r="MV297" s="107"/>
      <c r="MW297" s="107"/>
      <c r="MX297" s="107"/>
      <c r="MY297" s="107"/>
      <c r="MZ297" s="107"/>
      <c r="NA297" s="107"/>
      <c r="NB297" s="107"/>
      <c r="NC297" s="107"/>
      <c r="ND297" s="107"/>
      <c r="NE297" s="107"/>
      <c r="NF297" s="107"/>
      <c r="NG297" s="107"/>
      <c r="NH297" s="107"/>
      <c r="NI297" s="107"/>
      <c r="NJ297" s="107"/>
      <c r="NK297" s="107"/>
      <c r="NL297" s="107"/>
      <c r="NM297" s="107"/>
      <c r="NN297" s="107"/>
      <c r="NO297" s="107"/>
      <c r="NP297" s="107"/>
      <c r="NQ297" s="107"/>
      <c r="NR297" s="107"/>
      <c r="NS297" s="107"/>
      <c r="NT297" s="107"/>
      <c r="NU297" s="107"/>
      <c r="NV297" s="107"/>
      <c r="NW297" s="107"/>
      <c r="NX297" s="107"/>
      <c r="NY297" s="107"/>
      <c r="NZ297" s="107"/>
      <c r="OA297" s="107"/>
      <c r="OB297" s="107"/>
      <c r="OC297" s="107"/>
      <c r="OD297" s="107"/>
      <c r="OE297" s="107"/>
      <c r="OF297" s="107"/>
      <c r="OG297" s="107"/>
      <c r="OH297" s="107"/>
      <c r="OI297" s="107"/>
      <c r="OJ297" s="107"/>
      <c r="OK297" s="107"/>
      <c r="OL297" s="107"/>
      <c r="OM297" s="107"/>
      <c r="ON297" s="107"/>
      <c r="OO297" s="107"/>
      <c r="OP297" s="107"/>
      <c r="OQ297" s="107"/>
      <c r="OR297" s="107"/>
      <c r="OS297" s="107"/>
      <c r="OT297" s="107"/>
      <c r="OU297" s="107"/>
      <c r="OV297" s="107"/>
      <c r="OW297" s="107"/>
      <c r="OX297" s="107"/>
      <c r="OY297" s="107"/>
      <c r="OZ297" s="107"/>
      <c r="PA297" s="107"/>
      <c r="PB297" s="107"/>
      <c r="PC297" s="107"/>
      <c r="PD297" s="107"/>
      <c r="PE297" s="107"/>
      <c r="PF297" s="107"/>
      <c r="PG297" s="107"/>
      <c r="PH297" s="107"/>
      <c r="PI297" s="107"/>
      <c r="PJ297" s="107"/>
      <c r="PK297" s="107"/>
      <c r="PL297" s="107"/>
      <c r="PM297" s="107"/>
      <c r="PN297" s="107"/>
      <c r="PO297" s="107"/>
      <c r="PP297" s="107"/>
      <c r="PQ297" s="107"/>
      <c r="PR297" s="107"/>
      <c r="PS297" s="107"/>
      <c r="PT297" s="107"/>
      <c r="PU297" s="107"/>
      <c r="PV297" s="107"/>
      <c r="PW297" s="107"/>
      <c r="PX297" s="107"/>
      <c r="PY297" s="107"/>
      <c r="PZ297" s="107"/>
      <c r="QA297" s="107"/>
      <c r="QB297" s="107"/>
      <c r="QC297" s="107"/>
      <c r="QD297" s="107"/>
      <c r="QE297" s="107"/>
      <c r="QF297" s="107"/>
      <c r="QG297" s="107"/>
      <c r="QH297" s="107"/>
      <c r="QI297" s="107"/>
      <c r="QJ297" s="107"/>
      <c r="QK297" s="107"/>
      <c r="QL297" s="107"/>
      <c r="QM297" s="107"/>
      <c r="QN297" s="107"/>
      <c r="QO297" s="107"/>
      <c r="QP297" s="107"/>
      <c r="QQ297" s="107"/>
      <c r="QR297" s="107"/>
      <c r="QS297" s="107"/>
      <c r="QT297" s="107"/>
      <c r="QU297" s="107"/>
      <c r="QV297" s="107"/>
      <c r="QW297" s="107"/>
      <c r="QX297" s="107"/>
      <c r="QY297" s="107"/>
      <c r="QZ297" s="107"/>
      <c r="RA297" s="107"/>
      <c r="RB297" s="107"/>
      <c r="RC297" s="107"/>
      <c r="RD297" s="107"/>
      <c r="RE297" s="107"/>
      <c r="RF297" s="107"/>
      <c r="RG297" s="107"/>
      <c r="RH297" s="107"/>
      <c r="RI297" s="107"/>
      <c r="RJ297" s="107"/>
      <c r="RK297" s="107"/>
      <c r="RL297" s="107"/>
      <c r="RM297" s="107"/>
      <c r="RN297" s="107"/>
      <c r="RO297" s="107"/>
      <c r="RP297" s="107"/>
      <c r="RQ297" s="107"/>
      <c r="RR297" s="107"/>
      <c r="RS297" s="107"/>
      <c r="RT297" s="107"/>
      <c r="RU297" s="107"/>
      <c r="RV297" s="107"/>
      <c r="RW297" s="107"/>
      <c r="RX297" s="107"/>
      <c r="RY297" s="107"/>
      <c r="RZ297" s="107"/>
      <c r="SA297" s="107"/>
      <c r="SB297" s="107"/>
      <c r="SC297" s="107"/>
      <c r="SD297" s="107"/>
      <c r="SE297" s="107"/>
      <c r="SF297" s="107"/>
      <c r="SG297" s="107"/>
      <c r="SH297" s="107"/>
      <c r="SI297" s="107"/>
      <c r="SJ297" s="107"/>
      <c r="SK297" s="107"/>
      <c r="SL297" s="107"/>
      <c r="SM297" s="107"/>
      <c r="SN297" s="107"/>
      <c r="SO297" s="107"/>
      <c r="SP297" s="107"/>
      <c r="SQ297" s="107"/>
      <c r="SR297" s="107"/>
      <c r="SS297" s="107"/>
      <c r="ST297" s="107"/>
      <c r="SU297" s="107"/>
      <c r="SV297" s="107"/>
      <c r="SW297" s="107"/>
      <c r="SX297" s="107"/>
      <c r="SY297" s="107"/>
      <c r="SZ297" s="107"/>
      <c r="TA297" s="107"/>
      <c r="TB297" s="107"/>
      <c r="TC297" s="107"/>
      <c r="TD297" s="107"/>
      <c r="TE297" s="107"/>
      <c r="TF297" s="107"/>
      <c r="TG297" s="107"/>
      <c r="TH297" s="107"/>
      <c r="TI297" s="107"/>
      <c r="TJ297" s="107"/>
      <c r="TK297" s="107"/>
      <c r="TL297" s="107"/>
      <c r="TM297" s="107"/>
      <c r="TN297" s="107"/>
      <c r="TO297" s="107"/>
      <c r="TP297" s="107"/>
      <c r="TQ297" s="107"/>
      <c r="TR297" s="107"/>
      <c r="TS297" s="107"/>
      <c r="TT297" s="107"/>
      <c r="TU297" s="107"/>
      <c r="TV297" s="107"/>
      <c r="TW297" s="107"/>
      <c r="TX297" s="107"/>
      <c r="TY297" s="107"/>
      <c r="TZ297" s="107"/>
      <c r="UA297" s="107"/>
      <c r="UB297" s="107"/>
      <c r="UC297" s="107"/>
      <c r="UD297" s="107"/>
      <c r="UE297" s="107"/>
      <c r="UF297" s="107"/>
      <c r="UG297" s="107"/>
      <c r="UH297" s="107"/>
      <c r="UI297" s="107"/>
      <c r="UJ297" s="107"/>
      <c r="UK297" s="107"/>
      <c r="UL297" s="107"/>
      <c r="UM297" s="107"/>
      <c r="UN297" s="107"/>
      <c r="UO297" s="107"/>
      <c r="UP297" s="107"/>
      <c r="UQ297" s="107"/>
      <c r="UR297" s="107"/>
      <c r="US297" s="107"/>
      <c r="UT297" s="107"/>
      <c r="UU297" s="107"/>
      <c r="UV297" s="107"/>
      <c r="UW297" s="107"/>
      <c r="UX297" s="107"/>
      <c r="UY297" s="107"/>
      <c r="UZ297" s="107"/>
      <c r="VA297" s="107"/>
      <c r="VB297" s="107"/>
      <c r="VC297" s="107"/>
      <c r="VD297" s="107"/>
      <c r="VE297" s="107"/>
      <c r="VF297" s="107"/>
      <c r="VG297" s="107"/>
      <c r="VH297" s="107"/>
      <c r="VI297" s="107"/>
      <c r="VJ297" s="107"/>
      <c r="VK297" s="107"/>
      <c r="VL297" s="107"/>
      <c r="VM297" s="107"/>
      <c r="VN297" s="107"/>
      <c r="VO297" s="107"/>
      <c r="VP297" s="107"/>
      <c r="VQ297" s="107"/>
      <c r="VR297" s="107"/>
      <c r="VS297" s="107"/>
      <c r="VT297" s="107"/>
      <c r="VU297" s="107"/>
      <c r="VV297" s="107"/>
      <c r="VW297" s="107"/>
      <c r="VX297" s="107"/>
      <c r="VY297" s="107"/>
      <c r="VZ297" s="107"/>
      <c r="WA297" s="107"/>
      <c r="WB297" s="107"/>
      <c r="WC297" s="107"/>
      <c r="WD297" s="107"/>
      <c r="WE297" s="107"/>
      <c r="WF297" s="107"/>
      <c r="WG297" s="107"/>
      <c r="WH297" s="107"/>
      <c r="WI297" s="107"/>
      <c r="WJ297" s="107"/>
      <c r="WK297" s="107"/>
      <c r="WL297" s="107"/>
      <c r="WM297" s="107"/>
      <c r="WN297" s="107"/>
      <c r="WO297" s="107"/>
      <c r="WP297" s="107"/>
      <c r="WQ297" s="107"/>
      <c r="WR297" s="107"/>
      <c r="WS297" s="107"/>
      <c r="WT297" s="107"/>
      <c r="WU297" s="107"/>
      <c r="WV297" s="107"/>
      <c r="WW297" s="107"/>
      <c r="WX297" s="107"/>
      <c r="WY297" s="107"/>
      <c r="WZ297" s="107"/>
      <c r="XA297" s="107"/>
      <c r="XB297" s="107"/>
      <c r="XC297" s="107"/>
      <c r="XD297" s="107"/>
      <c r="XE297" s="107"/>
      <c r="XF297" s="107"/>
      <c r="XG297" s="107"/>
      <c r="XH297" s="107"/>
      <c r="XI297" s="107"/>
      <c r="XJ297" s="107"/>
      <c r="XK297" s="107"/>
      <c r="XL297" s="107"/>
      <c r="XM297" s="107"/>
      <c r="XN297" s="107"/>
      <c r="XO297" s="107"/>
      <c r="XP297" s="107"/>
      <c r="XQ297" s="107"/>
      <c r="XR297" s="107"/>
      <c r="XS297" s="107"/>
      <c r="XT297" s="107"/>
      <c r="XU297" s="107"/>
      <c r="XV297" s="107"/>
      <c r="XW297" s="107"/>
      <c r="XX297" s="107"/>
      <c r="XY297" s="107"/>
      <c r="XZ297" s="107"/>
      <c r="YA297" s="107"/>
      <c r="YB297" s="107"/>
      <c r="YC297" s="107"/>
      <c r="YD297" s="107"/>
      <c r="YE297" s="107"/>
      <c r="YF297" s="107"/>
      <c r="YG297" s="107"/>
      <c r="YH297" s="107"/>
      <c r="YI297" s="107"/>
      <c r="YJ297" s="107"/>
      <c r="YK297" s="107"/>
      <c r="YL297" s="107"/>
      <c r="YM297" s="107"/>
      <c r="YN297" s="107"/>
      <c r="YO297" s="107"/>
      <c r="YP297" s="107"/>
      <c r="YQ297" s="107"/>
      <c r="YR297" s="107"/>
      <c r="YS297" s="107"/>
      <c r="YT297" s="107"/>
      <c r="YU297" s="107"/>
      <c r="YV297" s="107"/>
      <c r="YW297" s="107"/>
      <c r="YX297" s="107"/>
      <c r="YY297" s="107"/>
      <c r="YZ297" s="107"/>
      <c r="ZA297" s="107"/>
      <c r="ZB297" s="107"/>
      <c r="ZC297" s="107"/>
      <c r="ZD297" s="107"/>
      <c r="ZE297" s="107"/>
      <c r="ZF297" s="107"/>
      <c r="ZG297" s="107"/>
      <c r="ZH297" s="107"/>
      <c r="ZI297" s="107"/>
      <c r="ZJ297" s="107"/>
      <c r="ZK297" s="107"/>
      <c r="ZL297" s="107"/>
      <c r="ZM297" s="107"/>
      <c r="ZN297" s="107"/>
      <c r="ZO297" s="107"/>
      <c r="ZP297" s="107"/>
      <c r="ZQ297" s="107"/>
      <c r="ZR297" s="107"/>
      <c r="ZS297" s="107"/>
      <c r="ZT297" s="107"/>
      <c r="ZU297" s="107"/>
      <c r="ZV297" s="107"/>
      <c r="ZW297" s="107"/>
      <c r="ZX297" s="107"/>
      <c r="ZY297" s="107"/>
      <c r="ZZ297" s="107"/>
      <c r="AAA297" s="107"/>
      <c r="AAB297" s="107"/>
      <c r="AAC297" s="107"/>
      <c r="AAD297" s="107"/>
      <c r="AAE297" s="107"/>
      <c r="AAF297" s="107"/>
      <c r="AAG297" s="107"/>
      <c r="AAH297" s="107"/>
      <c r="AAI297" s="107"/>
      <c r="AAJ297" s="107"/>
      <c r="AAK297" s="107"/>
      <c r="AAL297" s="107"/>
      <c r="AAM297" s="107"/>
      <c r="AAN297" s="107"/>
      <c r="AAO297" s="107"/>
      <c r="AAP297" s="107"/>
      <c r="AAQ297" s="107"/>
      <c r="AAR297" s="107"/>
      <c r="AAS297" s="107"/>
      <c r="AAT297" s="107"/>
      <c r="AAU297" s="107"/>
      <c r="AAV297" s="107"/>
      <c r="AAW297" s="107"/>
      <c r="AAX297" s="107"/>
      <c r="AAY297" s="107"/>
      <c r="AAZ297" s="107"/>
      <c r="ABA297" s="107"/>
      <c r="ABB297" s="107"/>
      <c r="ABC297" s="107"/>
      <c r="ABD297" s="107"/>
      <c r="ABE297" s="107"/>
      <c r="ABF297" s="107"/>
      <c r="ABG297" s="107"/>
      <c r="ABH297" s="107"/>
      <c r="ABI297" s="107"/>
      <c r="ABJ297" s="107"/>
      <c r="ABK297" s="107"/>
      <c r="ABL297" s="107"/>
      <c r="ABM297" s="107"/>
      <c r="ABN297" s="107"/>
      <c r="ABO297" s="107"/>
      <c r="ABP297" s="107"/>
      <c r="ABQ297" s="107"/>
      <c r="ABR297" s="107"/>
      <c r="ABS297" s="107"/>
      <c r="ABT297" s="107"/>
      <c r="ABU297" s="107"/>
      <c r="ABV297" s="107"/>
      <c r="ABW297" s="107"/>
      <c r="ABX297" s="107"/>
      <c r="ABY297" s="107"/>
      <c r="ABZ297" s="107"/>
      <c r="ACA297" s="107"/>
      <c r="ACB297" s="107"/>
      <c r="ACC297" s="107"/>
      <c r="ACD297" s="107"/>
      <c r="ACE297" s="107"/>
      <c r="ACF297" s="107"/>
      <c r="ACG297" s="107"/>
      <c r="ACH297" s="107"/>
      <c r="ACI297" s="107"/>
      <c r="ACJ297" s="107"/>
      <c r="ACK297" s="107"/>
      <c r="ACL297" s="107"/>
      <c r="ACM297" s="107"/>
      <c r="ACN297" s="107"/>
      <c r="ACO297" s="107"/>
      <c r="ACP297" s="107"/>
      <c r="ACQ297" s="107"/>
      <c r="ACR297" s="107"/>
      <c r="ACS297" s="107"/>
      <c r="ACT297" s="107"/>
      <c r="ACU297" s="107"/>
      <c r="ACV297" s="107"/>
      <c r="ACW297" s="107"/>
      <c r="ACX297" s="107"/>
      <c r="ACY297" s="107"/>
      <c r="ACZ297" s="107"/>
      <c r="ADA297" s="107"/>
      <c r="ADB297" s="107"/>
      <c r="ADC297" s="107"/>
      <c r="ADD297" s="107"/>
      <c r="ADE297" s="107"/>
      <c r="ADF297" s="107"/>
      <c r="ADG297" s="107"/>
      <c r="ADH297" s="107"/>
      <c r="ADI297" s="107"/>
      <c r="ADJ297" s="107"/>
      <c r="ADK297" s="107"/>
      <c r="ADL297" s="107"/>
      <c r="ADM297" s="107"/>
      <c r="ADN297" s="107"/>
      <c r="ADO297" s="107"/>
      <c r="ADP297" s="107"/>
      <c r="ADQ297" s="107"/>
      <c r="ADR297" s="107"/>
      <c r="ADS297" s="107"/>
      <c r="ADT297" s="107"/>
      <c r="ADU297" s="107"/>
      <c r="ADV297" s="107"/>
      <c r="ADW297" s="107"/>
      <c r="ADX297" s="107"/>
      <c r="ADY297" s="107"/>
      <c r="ADZ297" s="107"/>
      <c r="AEA297" s="107"/>
      <c r="AEB297" s="107"/>
      <c r="AEC297" s="107"/>
      <c r="AED297" s="107"/>
      <c r="AEE297" s="107"/>
      <c r="AEF297" s="107"/>
      <c r="AEG297" s="107"/>
      <c r="AEH297" s="107"/>
      <c r="AEI297" s="107"/>
      <c r="AEJ297" s="107"/>
      <c r="AEK297" s="107"/>
      <c r="AEL297" s="107"/>
      <c r="AEM297" s="107"/>
      <c r="AEN297" s="107"/>
      <c r="AEO297" s="107"/>
      <c r="AEP297" s="107"/>
      <c r="AEQ297" s="107"/>
      <c r="AER297" s="107"/>
      <c r="AES297" s="107"/>
      <c r="AET297" s="107"/>
      <c r="AEU297" s="107"/>
      <c r="AEV297" s="107"/>
      <c r="AEW297" s="107"/>
      <c r="AEX297" s="107"/>
      <c r="AEY297" s="107"/>
      <c r="AEZ297" s="107"/>
      <c r="AFA297" s="107"/>
      <c r="AFB297" s="107"/>
      <c r="AFC297" s="107"/>
      <c r="AFD297" s="107"/>
      <c r="AFE297" s="107"/>
      <c r="AFF297" s="107"/>
      <c r="AFG297" s="107"/>
      <c r="AFH297" s="107"/>
      <c r="AFI297" s="107"/>
      <c r="AFJ297" s="107"/>
      <c r="AFK297" s="107"/>
      <c r="AFL297" s="107"/>
      <c r="AFM297" s="107"/>
      <c r="AFN297" s="107"/>
      <c r="AFO297" s="107"/>
      <c r="AFP297" s="107"/>
      <c r="AFQ297" s="107"/>
      <c r="AFR297" s="107"/>
      <c r="AFS297" s="107"/>
      <c r="AFT297" s="107"/>
      <c r="AFU297" s="107"/>
      <c r="AFV297" s="107"/>
      <c r="AFW297" s="107"/>
      <c r="AFX297" s="107"/>
      <c r="AFY297" s="107"/>
      <c r="AFZ297" s="107"/>
      <c r="AGA297" s="107"/>
      <c r="AGB297" s="107"/>
      <c r="AGC297" s="107"/>
      <c r="AGD297" s="107"/>
      <c r="AGE297" s="107"/>
      <c r="AGF297" s="107"/>
      <c r="AGG297" s="107"/>
      <c r="AGH297" s="107"/>
      <c r="AGI297" s="107"/>
      <c r="AGJ297" s="107"/>
      <c r="AGK297" s="107"/>
      <c r="AGL297" s="107"/>
      <c r="AGM297" s="107"/>
      <c r="AGN297" s="107"/>
      <c r="AGO297" s="107"/>
      <c r="AGP297" s="107"/>
      <c r="AGQ297" s="107"/>
      <c r="AGR297" s="107"/>
      <c r="AGS297" s="107"/>
      <c r="AGT297" s="107"/>
      <c r="AGU297" s="107"/>
      <c r="AGV297" s="107"/>
      <c r="AGW297" s="107"/>
      <c r="AGX297" s="107"/>
      <c r="AGY297" s="107"/>
      <c r="AGZ297" s="107"/>
      <c r="AHA297" s="107"/>
      <c r="AHB297" s="107"/>
      <c r="AHC297" s="107"/>
      <c r="AHD297" s="107"/>
      <c r="AHE297" s="107"/>
      <c r="AHF297" s="107"/>
      <c r="AHG297" s="107"/>
      <c r="AHH297" s="107"/>
      <c r="AHI297" s="107"/>
      <c r="AHJ297" s="107"/>
      <c r="AHK297" s="107"/>
      <c r="AHL297" s="107"/>
      <c r="AHM297" s="107"/>
      <c r="AHN297" s="107"/>
      <c r="AHO297" s="107"/>
      <c r="AHP297" s="107"/>
      <c r="AHQ297" s="107"/>
      <c r="AHR297" s="107"/>
      <c r="AHS297" s="107"/>
      <c r="AHT297" s="107"/>
      <c r="AHU297" s="107"/>
      <c r="AHV297" s="107"/>
      <c r="AHW297" s="107"/>
      <c r="AHX297" s="107"/>
      <c r="AHY297" s="107"/>
      <c r="AHZ297" s="107"/>
      <c r="AIA297" s="107"/>
      <c r="AIB297" s="107"/>
      <c r="AIC297" s="107"/>
      <c r="AID297" s="107"/>
      <c r="AIE297" s="107"/>
      <c r="AIF297" s="107"/>
      <c r="AIG297" s="107"/>
      <c r="AIH297" s="107"/>
      <c r="AII297" s="107"/>
      <c r="AIJ297" s="107"/>
      <c r="AIK297" s="107"/>
      <c r="AIL297" s="107"/>
      <c r="AIM297" s="107"/>
      <c r="AIN297" s="107"/>
    </row>
    <row r="298" spans="1:924" s="86" customFormat="1" ht="18.75" customHeight="1" x14ac:dyDescent="0.3">
      <c r="A298" s="125"/>
      <c r="B298" s="87">
        <v>354896093606385</v>
      </c>
      <c r="C298" s="87" t="s">
        <v>329</v>
      </c>
      <c r="D298" s="87" t="s">
        <v>35</v>
      </c>
      <c r="E298" s="87" t="s">
        <v>36</v>
      </c>
      <c r="F298" s="87" t="s">
        <v>15</v>
      </c>
      <c r="G298" s="89">
        <f t="shared" si="23"/>
        <v>0</v>
      </c>
      <c r="H298" s="126"/>
      <c r="I298" s="87" t="s">
        <v>15</v>
      </c>
      <c r="J298" s="89">
        <f t="shared" si="24"/>
        <v>1</v>
      </c>
      <c r="K298" s="126"/>
      <c r="L298" s="90" t="s">
        <v>15</v>
      </c>
      <c r="M298" s="89" t="s">
        <v>15</v>
      </c>
      <c r="N298" s="89">
        <f t="shared" si="22"/>
        <v>1</v>
      </c>
      <c r="O298" s="126"/>
      <c r="P298" s="113"/>
      <c r="Q298" s="113"/>
      <c r="R298" s="89" t="s">
        <v>508</v>
      </c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  <c r="BY298" s="107"/>
      <c r="BZ298" s="107"/>
      <c r="CA298" s="107"/>
      <c r="CB298" s="107"/>
      <c r="CC298" s="107"/>
      <c r="CD298" s="107"/>
      <c r="CE298" s="107"/>
      <c r="CF298" s="107"/>
      <c r="CG298" s="107"/>
      <c r="CH298" s="107"/>
      <c r="CI298" s="107"/>
      <c r="CJ298" s="107"/>
      <c r="CK298" s="107"/>
      <c r="CL298" s="107"/>
      <c r="CM298" s="107"/>
      <c r="CN298" s="107"/>
      <c r="CO298" s="107"/>
      <c r="CP298" s="107"/>
      <c r="CQ298" s="107"/>
      <c r="CR298" s="107"/>
      <c r="CS298" s="107"/>
      <c r="CT298" s="107"/>
      <c r="CU298" s="107"/>
      <c r="CV298" s="107"/>
      <c r="CW298" s="107"/>
      <c r="CX298" s="107"/>
      <c r="CY298" s="107"/>
      <c r="CZ298" s="107"/>
      <c r="DA298" s="107"/>
      <c r="DB298" s="107"/>
      <c r="DC298" s="107"/>
      <c r="DD298" s="107"/>
      <c r="DE298" s="107"/>
      <c r="DF298" s="107"/>
      <c r="DG298" s="107"/>
      <c r="DH298" s="107"/>
      <c r="DI298" s="107"/>
      <c r="DJ298" s="107"/>
      <c r="DK298" s="107"/>
      <c r="DL298" s="107"/>
      <c r="DM298" s="107"/>
      <c r="DN298" s="107"/>
      <c r="DO298" s="107"/>
      <c r="DP298" s="107"/>
      <c r="DQ298" s="107"/>
      <c r="DR298" s="107"/>
      <c r="DS298" s="107"/>
      <c r="DT298" s="107"/>
      <c r="DU298" s="107"/>
      <c r="DV298" s="107"/>
      <c r="DW298" s="107"/>
      <c r="DX298" s="107"/>
      <c r="DY298" s="107"/>
      <c r="DZ298" s="107"/>
      <c r="EA298" s="107"/>
      <c r="EB298" s="107"/>
      <c r="EC298" s="107"/>
      <c r="ED298" s="107"/>
      <c r="EE298" s="107"/>
      <c r="EF298" s="107"/>
      <c r="EG298" s="107"/>
      <c r="EH298" s="107"/>
      <c r="EI298" s="107"/>
      <c r="EJ298" s="107"/>
      <c r="EK298" s="107"/>
      <c r="EL298" s="107"/>
      <c r="EM298" s="107"/>
      <c r="EN298" s="107"/>
      <c r="EO298" s="107"/>
      <c r="EP298" s="107"/>
      <c r="EQ298" s="107"/>
      <c r="ER298" s="107"/>
      <c r="ES298" s="107"/>
      <c r="ET298" s="107"/>
      <c r="EU298" s="107"/>
      <c r="EV298" s="107"/>
      <c r="EW298" s="107"/>
      <c r="EX298" s="107"/>
      <c r="EY298" s="107"/>
      <c r="EZ298" s="107"/>
      <c r="FA298" s="107"/>
      <c r="FB298" s="107"/>
      <c r="FC298" s="107"/>
      <c r="FD298" s="107"/>
      <c r="FE298" s="107"/>
      <c r="FF298" s="107"/>
      <c r="FG298" s="107"/>
      <c r="FH298" s="107"/>
      <c r="FI298" s="107"/>
      <c r="FJ298" s="107"/>
      <c r="FK298" s="107"/>
      <c r="FL298" s="107"/>
      <c r="FM298" s="107"/>
      <c r="FN298" s="107"/>
      <c r="FO298" s="107"/>
      <c r="FP298" s="107"/>
      <c r="FQ298" s="107"/>
      <c r="FR298" s="107"/>
      <c r="FS298" s="107"/>
      <c r="FT298" s="107"/>
      <c r="FU298" s="107"/>
      <c r="FV298" s="107"/>
      <c r="FW298" s="107"/>
      <c r="FX298" s="107"/>
      <c r="FY298" s="107"/>
      <c r="FZ298" s="107"/>
      <c r="GA298" s="107"/>
      <c r="GB298" s="107"/>
      <c r="GC298" s="107"/>
      <c r="GD298" s="107"/>
      <c r="GE298" s="107"/>
      <c r="GF298" s="107"/>
      <c r="GG298" s="107"/>
      <c r="GH298" s="107"/>
      <c r="GI298" s="107"/>
      <c r="GJ298" s="107"/>
      <c r="GK298" s="107"/>
      <c r="GL298" s="107"/>
      <c r="GM298" s="107"/>
      <c r="GN298" s="107"/>
      <c r="GO298" s="107"/>
      <c r="GP298" s="107"/>
      <c r="GQ298" s="107"/>
      <c r="GR298" s="107"/>
      <c r="GS298" s="107"/>
      <c r="GT298" s="107"/>
      <c r="GU298" s="107"/>
      <c r="GV298" s="107"/>
      <c r="GW298" s="107"/>
      <c r="GX298" s="107"/>
      <c r="GY298" s="107"/>
      <c r="GZ298" s="107"/>
      <c r="HA298" s="107"/>
      <c r="HB298" s="107"/>
      <c r="HC298" s="107"/>
      <c r="HD298" s="107"/>
      <c r="HE298" s="107"/>
      <c r="HF298" s="107"/>
      <c r="HG298" s="107"/>
      <c r="HH298" s="107"/>
      <c r="HI298" s="107"/>
      <c r="HJ298" s="107"/>
      <c r="HK298" s="107"/>
      <c r="HL298" s="107"/>
      <c r="HM298" s="107"/>
      <c r="HN298" s="107"/>
      <c r="HO298" s="107"/>
      <c r="HP298" s="107"/>
      <c r="HQ298" s="107"/>
      <c r="HR298" s="107"/>
      <c r="HS298" s="107"/>
      <c r="HT298" s="107"/>
      <c r="HU298" s="107"/>
      <c r="HV298" s="107"/>
      <c r="HW298" s="107"/>
      <c r="HX298" s="107"/>
      <c r="HY298" s="107"/>
      <c r="HZ298" s="107"/>
      <c r="IA298" s="107"/>
      <c r="IB298" s="107"/>
      <c r="IC298" s="107"/>
      <c r="ID298" s="107"/>
      <c r="IE298" s="107"/>
      <c r="IF298" s="107"/>
      <c r="IG298" s="107"/>
      <c r="IH298" s="107"/>
      <c r="II298" s="107"/>
      <c r="IJ298" s="107"/>
      <c r="IK298" s="107"/>
      <c r="IL298" s="107"/>
      <c r="IM298" s="107"/>
      <c r="IN298" s="107"/>
      <c r="IO298" s="107"/>
      <c r="IP298" s="107"/>
      <c r="IQ298" s="107"/>
      <c r="IR298" s="107"/>
      <c r="IS298" s="107"/>
      <c r="IT298" s="107"/>
      <c r="IU298" s="107"/>
      <c r="IV298" s="107"/>
      <c r="IW298" s="107"/>
      <c r="IX298" s="107"/>
      <c r="IY298" s="107"/>
      <c r="IZ298" s="107"/>
      <c r="JA298" s="107"/>
      <c r="JB298" s="107"/>
      <c r="JC298" s="107"/>
      <c r="JD298" s="107"/>
      <c r="JE298" s="107"/>
      <c r="JF298" s="107"/>
      <c r="JG298" s="107"/>
      <c r="JH298" s="107"/>
      <c r="JI298" s="107"/>
      <c r="JJ298" s="107"/>
      <c r="JK298" s="107"/>
      <c r="JL298" s="107"/>
      <c r="JM298" s="107"/>
      <c r="JN298" s="107"/>
      <c r="JO298" s="107"/>
      <c r="JP298" s="107"/>
      <c r="JQ298" s="107"/>
      <c r="JR298" s="107"/>
      <c r="JS298" s="107"/>
      <c r="JT298" s="107"/>
      <c r="JU298" s="107"/>
      <c r="JV298" s="107"/>
      <c r="JW298" s="107"/>
      <c r="JX298" s="107"/>
      <c r="JY298" s="107"/>
      <c r="JZ298" s="107"/>
      <c r="KA298" s="107"/>
      <c r="KB298" s="107"/>
      <c r="KC298" s="107"/>
      <c r="KD298" s="107"/>
      <c r="KE298" s="107"/>
      <c r="KF298" s="107"/>
      <c r="KG298" s="107"/>
      <c r="KH298" s="107"/>
      <c r="KI298" s="107"/>
      <c r="KJ298" s="107"/>
      <c r="KK298" s="107"/>
      <c r="KL298" s="107"/>
      <c r="KM298" s="107"/>
      <c r="KN298" s="107"/>
      <c r="KO298" s="107"/>
      <c r="KP298" s="107"/>
      <c r="KQ298" s="107"/>
      <c r="KR298" s="107"/>
      <c r="KS298" s="107"/>
      <c r="KT298" s="107"/>
      <c r="KU298" s="107"/>
      <c r="KV298" s="107"/>
      <c r="KW298" s="107"/>
      <c r="KX298" s="107"/>
      <c r="KY298" s="107"/>
      <c r="KZ298" s="107"/>
      <c r="LA298" s="107"/>
      <c r="LB298" s="107"/>
      <c r="LC298" s="107"/>
      <c r="LD298" s="107"/>
      <c r="LE298" s="107"/>
      <c r="LF298" s="107"/>
      <c r="LG298" s="107"/>
      <c r="LH298" s="107"/>
      <c r="LI298" s="107"/>
      <c r="LJ298" s="107"/>
      <c r="LK298" s="107"/>
      <c r="LL298" s="107"/>
      <c r="LM298" s="107"/>
      <c r="LN298" s="107"/>
      <c r="LO298" s="107"/>
      <c r="LP298" s="107"/>
      <c r="LQ298" s="107"/>
      <c r="LR298" s="107"/>
      <c r="LS298" s="107"/>
      <c r="LT298" s="107"/>
      <c r="LU298" s="107"/>
      <c r="LV298" s="107"/>
      <c r="LW298" s="107"/>
      <c r="LX298" s="107"/>
      <c r="LY298" s="107"/>
      <c r="LZ298" s="107"/>
      <c r="MA298" s="107"/>
      <c r="MB298" s="107"/>
      <c r="MC298" s="107"/>
      <c r="MD298" s="107"/>
      <c r="ME298" s="107"/>
      <c r="MF298" s="107"/>
      <c r="MG298" s="107"/>
      <c r="MH298" s="107"/>
      <c r="MI298" s="107"/>
      <c r="MJ298" s="107"/>
      <c r="MK298" s="107"/>
      <c r="ML298" s="107"/>
      <c r="MM298" s="107"/>
      <c r="MN298" s="107"/>
      <c r="MO298" s="107"/>
      <c r="MP298" s="107"/>
      <c r="MQ298" s="107"/>
      <c r="MR298" s="107"/>
      <c r="MS298" s="107"/>
      <c r="MT298" s="107"/>
      <c r="MU298" s="107"/>
      <c r="MV298" s="107"/>
      <c r="MW298" s="107"/>
      <c r="MX298" s="107"/>
      <c r="MY298" s="107"/>
      <c r="MZ298" s="107"/>
      <c r="NA298" s="107"/>
      <c r="NB298" s="107"/>
      <c r="NC298" s="107"/>
      <c r="ND298" s="107"/>
      <c r="NE298" s="107"/>
      <c r="NF298" s="107"/>
      <c r="NG298" s="107"/>
      <c r="NH298" s="107"/>
      <c r="NI298" s="107"/>
      <c r="NJ298" s="107"/>
      <c r="NK298" s="107"/>
      <c r="NL298" s="107"/>
      <c r="NM298" s="107"/>
      <c r="NN298" s="107"/>
      <c r="NO298" s="107"/>
      <c r="NP298" s="107"/>
      <c r="NQ298" s="107"/>
      <c r="NR298" s="107"/>
      <c r="NS298" s="107"/>
      <c r="NT298" s="107"/>
      <c r="NU298" s="107"/>
      <c r="NV298" s="107"/>
      <c r="NW298" s="107"/>
      <c r="NX298" s="107"/>
      <c r="NY298" s="107"/>
      <c r="NZ298" s="107"/>
      <c r="OA298" s="107"/>
      <c r="OB298" s="107"/>
      <c r="OC298" s="107"/>
      <c r="OD298" s="107"/>
      <c r="OE298" s="107"/>
      <c r="OF298" s="107"/>
      <c r="OG298" s="107"/>
      <c r="OH298" s="107"/>
      <c r="OI298" s="107"/>
      <c r="OJ298" s="107"/>
      <c r="OK298" s="107"/>
      <c r="OL298" s="107"/>
      <c r="OM298" s="107"/>
      <c r="ON298" s="107"/>
      <c r="OO298" s="107"/>
      <c r="OP298" s="107"/>
      <c r="OQ298" s="107"/>
      <c r="OR298" s="107"/>
      <c r="OS298" s="107"/>
      <c r="OT298" s="107"/>
      <c r="OU298" s="107"/>
      <c r="OV298" s="107"/>
      <c r="OW298" s="107"/>
      <c r="OX298" s="107"/>
      <c r="OY298" s="107"/>
      <c r="OZ298" s="107"/>
      <c r="PA298" s="107"/>
      <c r="PB298" s="107"/>
      <c r="PC298" s="107"/>
      <c r="PD298" s="107"/>
      <c r="PE298" s="107"/>
      <c r="PF298" s="107"/>
      <c r="PG298" s="107"/>
      <c r="PH298" s="107"/>
      <c r="PI298" s="107"/>
      <c r="PJ298" s="107"/>
      <c r="PK298" s="107"/>
      <c r="PL298" s="107"/>
      <c r="PM298" s="107"/>
      <c r="PN298" s="107"/>
      <c r="PO298" s="107"/>
      <c r="PP298" s="107"/>
      <c r="PQ298" s="107"/>
      <c r="PR298" s="107"/>
      <c r="PS298" s="107"/>
      <c r="PT298" s="107"/>
      <c r="PU298" s="107"/>
      <c r="PV298" s="107"/>
      <c r="PW298" s="107"/>
      <c r="PX298" s="107"/>
      <c r="PY298" s="107"/>
      <c r="PZ298" s="107"/>
      <c r="QA298" s="107"/>
      <c r="QB298" s="107"/>
      <c r="QC298" s="107"/>
      <c r="QD298" s="107"/>
      <c r="QE298" s="107"/>
      <c r="QF298" s="107"/>
      <c r="QG298" s="107"/>
      <c r="QH298" s="107"/>
      <c r="QI298" s="107"/>
      <c r="QJ298" s="107"/>
      <c r="QK298" s="107"/>
      <c r="QL298" s="107"/>
      <c r="QM298" s="107"/>
      <c r="QN298" s="107"/>
      <c r="QO298" s="107"/>
      <c r="QP298" s="107"/>
      <c r="QQ298" s="107"/>
      <c r="QR298" s="107"/>
      <c r="QS298" s="107"/>
      <c r="QT298" s="107"/>
      <c r="QU298" s="107"/>
      <c r="QV298" s="107"/>
      <c r="QW298" s="107"/>
      <c r="QX298" s="107"/>
      <c r="QY298" s="107"/>
      <c r="QZ298" s="107"/>
      <c r="RA298" s="107"/>
      <c r="RB298" s="107"/>
      <c r="RC298" s="107"/>
      <c r="RD298" s="107"/>
      <c r="RE298" s="107"/>
      <c r="RF298" s="107"/>
      <c r="RG298" s="107"/>
      <c r="RH298" s="107"/>
      <c r="RI298" s="107"/>
      <c r="RJ298" s="107"/>
      <c r="RK298" s="107"/>
      <c r="RL298" s="107"/>
      <c r="RM298" s="107"/>
      <c r="RN298" s="107"/>
      <c r="RO298" s="107"/>
      <c r="RP298" s="107"/>
      <c r="RQ298" s="107"/>
      <c r="RR298" s="107"/>
      <c r="RS298" s="107"/>
      <c r="RT298" s="107"/>
      <c r="RU298" s="107"/>
      <c r="RV298" s="107"/>
      <c r="RW298" s="107"/>
      <c r="RX298" s="107"/>
      <c r="RY298" s="107"/>
      <c r="RZ298" s="107"/>
      <c r="SA298" s="107"/>
      <c r="SB298" s="107"/>
      <c r="SC298" s="107"/>
      <c r="SD298" s="107"/>
      <c r="SE298" s="107"/>
      <c r="SF298" s="107"/>
      <c r="SG298" s="107"/>
      <c r="SH298" s="107"/>
      <c r="SI298" s="107"/>
      <c r="SJ298" s="107"/>
      <c r="SK298" s="107"/>
      <c r="SL298" s="107"/>
      <c r="SM298" s="107"/>
      <c r="SN298" s="107"/>
      <c r="SO298" s="107"/>
      <c r="SP298" s="107"/>
      <c r="SQ298" s="107"/>
      <c r="SR298" s="107"/>
      <c r="SS298" s="107"/>
      <c r="ST298" s="107"/>
      <c r="SU298" s="107"/>
      <c r="SV298" s="107"/>
      <c r="SW298" s="107"/>
      <c r="SX298" s="107"/>
      <c r="SY298" s="107"/>
      <c r="SZ298" s="107"/>
      <c r="TA298" s="107"/>
      <c r="TB298" s="107"/>
      <c r="TC298" s="107"/>
      <c r="TD298" s="107"/>
      <c r="TE298" s="107"/>
      <c r="TF298" s="107"/>
      <c r="TG298" s="107"/>
      <c r="TH298" s="107"/>
      <c r="TI298" s="107"/>
      <c r="TJ298" s="107"/>
      <c r="TK298" s="107"/>
      <c r="TL298" s="107"/>
      <c r="TM298" s="107"/>
      <c r="TN298" s="107"/>
      <c r="TO298" s="107"/>
      <c r="TP298" s="107"/>
      <c r="TQ298" s="107"/>
      <c r="TR298" s="107"/>
      <c r="TS298" s="107"/>
      <c r="TT298" s="107"/>
      <c r="TU298" s="107"/>
      <c r="TV298" s="107"/>
      <c r="TW298" s="107"/>
      <c r="TX298" s="107"/>
      <c r="TY298" s="107"/>
      <c r="TZ298" s="107"/>
      <c r="UA298" s="107"/>
      <c r="UB298" s="107"/>
      <c r="UC298" s="107"/>
      <c r="UD298" s="107"/>
      <c r="UE298" s="107"/>
      <c r="UF298" s="107"/>
      <c r="UG298" s="107"/>
      <c r="UH298" s="107"/>
      <c r="UI298" s="107"/>
      <c r="UJ298" s="107"/>
      <c r="UK298" s="107"/>
      <c r="UL298" s="107"/>
      <c r="UM298" s="107"/>
      <c r="UN298" s="107"/>
      <c r="UO298" s="107"/>
      <c r="UP298" s="107"/>
      <c r="UQ298" s="107"/>
      <c r="UR298" s="107"/>
      <c r="US298" s="107"/>
      <c r="UT298" s="107"/>
      <c r="UU298" s="107"/>
      <c r="UV298" s="107"/>
      <c r="UW298" s="107"/>
      <c r="UX298" s="107"/>
      <c r="UY298" s="107"/>
      <c r="UZ298" s="107"/>
      <c r="VA298" s="107"/>
      <c r="VB298" s="107"/>
      <c r="VC298" s="107"/>
      <c r="VD298" s="107"/>
      <c r="VE298" s="107"/>
      <c r="VF298" s="107"/>
      <c r="VG298" s="107"/>
      <c r="VH298" s="107"/>
      <c r="VI298" s="107"/>
      <c r="VJ298" s="107"/>
      <c r="VK298" s="107"/>
      <c r="VL298" s="107"/>
      <c r="VM298" s="107"/>
      <c r="VN298" s="107"/>
      <c r="VO298" s="107"/>
      <c r="VP298" s="107"/>
      <c r="VQ298" s="107"/>
      <c r="VR298" s="107"/>
      <c r="VS298" s="107"/>
      <c r="VT298" s="107"/>
      <c r="VU298" s="107"/>
      <c r="VV298" s="107"/>
      <c r="VW298" s="107"/>
      <c r="VX298" s="107"/>
      <c r="VY298" s="107"/>
      <c r="VZ298" s="107"/>
      <c r="WA298" s="107"/>
      <c r="WB298" s="107"/>
      <c r="WC298" s="107"/>
      <c r="WD298" s="107"/>
      <c r="WE298" s="107"/>
      <c r="WF298" s="107"/>
      <c r="WG298" s="107"/>
      <c r="WH298" s="107"/>
      <c r="WI298" s="107"/>
      <c r="WJ298" s="107"/>
      <c r="WK298" s="107"/>
      <c r="WL298" s="107"/>
      <c r="WM298" s="107"/>
      <c r="WN298" s="107"/>
      <c r="WO298" s="107"/>
      <c r="WP298" s="107"/>
      <c r="WQ298" s="107"/>
      <c r="WR298" s="107"/>
      <c r="WS298" s="107"/>
      <c r="WT298" s="107"/>
      <c r="WU298" s="107"/>
      <c r="WV298" s="107"/>
      <c r="WW298" s="107"/>
      <c r="WX298" s="107"/>
      <c r="WY298" s="107"/>
      <c r="WZ298" s="107"/>
      <c r="XA298" s="107"/>
      <c r="XB298" s="107"/>
      <c r="XC298" s="107"/>
      <c r="XD298" s="107"/>
      <c r="XE298" s="107"/>
      <c r="XF298" s="107"/>
      <c r="XG298" s="107"/>
      <c r="XH298" s="107"/>
      <c r="XI298" s="107"/>
      <c r="XJ298" s="107"/>
      <c r="XK298" s="107"/>
      <c r="XL298" s="107"/>
      <c r="XM298" s="107"/>
      <c r="XN298" s="107"/>
      <c r="XO298" s="107"/>
      <c r="XP298" s="107"/>
      <c r="XQ298" s="107"/>
      <c r="XR298" s="107"/>
      <c r="XS298" s="107"/>
      <c r="XT298" s="107"/>
      <c r="XU298" s="107"/>
      <c r="XV298" s="107"/>
      <c r="XW298" s="107"/>
      <c r="XX298" s="107"/>
      <c r="XY298" s="107"/>
      <c r="XZ298" s="107"/>
      <c r="YA298" s="107"/>
      <c r="YB298" s="107"/>
      <c r="YC298" s="107"/>
      <c r="YD298" s="107"/>
      <c r="YE298" s="107"/>
      <c r="YF298" s="107"/>
      <c r="YG298" s="107"/>
      <c r="YH298" s="107"/>
      <c r="YI298" s="107"/>
      <c r="YJ298" s="107"/>
      <c r="YK298" s="107"/>
      <c r="YL298" s="107"/>
      <c r="YM298" s="107"/>
      <c r="YN298" s="107"/>
      <c r="YO298" s="107"/>
      <c r="YP298" s="107"/>
      <c r="YQ298" s="107"/>
      <c r="YR298" s="107"/>
      <c r="YS298" s="107"/>
      <c r="YT298" s="107"/>
      <c r="YU298" s="107"/>
      <c r="YV298" s="107"/>
      <c r="YW298" s="107"/>
      <c r="YX298" s="107"/>
      <c r="YY298" s="107"/>
      <c r="YZ298" s="107"/>
      <c r="ZA298" s="107"/>
      <c r="ZB298" s="107"/>
      <c r="ZC298" s="107"/>
      <c r="ZD298" s="107"/>
      <c r="ZE298" s="107"/>
      <c r="ZF298" s="107"/>
      <c r="ZG298" s="107"/>
      <c r="ZH298" s="107"/>
      <c r="ZI298" s="107"/>
      <c r="ZJ298" s="107"/>
      <c r="ZK298" s="107"/>
      <c r="ZL298" s="107"/>
      <c r="ZM298" s="107"/>
      <c r="ZN298" s="107"/>
      <c r="ZO298" s="107"/>
      <c r="ZP298" s="107"/>
      <c r="ZQ298" s="107"/>
      <c r="ZR298" s="107"/>
      <c r="ZS298" s="107"/>
      <c r="ZT298" s="107"/>
      <c r="ZU298" s="107"/>
      <c r="ZV298" s="107"/>
      <c r="ZW298" s="107"/>
      <c r="ZX298" s="107"/>
      <c r="ZY298" s="107"/>
      <c r="ZZ298" s="107"/>
      <c r="AAA298" s="107"/>
      <c r="AAB298" s="107"/>
      <c r="AAC298" s="107"/>
      <c r="AAD298" s="107"/>
      <c r="AAE298" s="107"/>
      <c r="AAF298" s="107"/>
      <c r="AAG298" s="107"/>
      <c r="AAH298" s="107"/>
      <c r="AAI298" s="107"/>
      <c r="AAJ298" s="107"/>
      <c r="AAK298" s="107"/>
      <c r="AAL298" s="107"/>
      <c r="AAM298" s="107"/>
      <c r="AAN298" s="107"/>
      <c r="AAO298" s="107"/>
      <c r="AAP298" s="107"/>
      <c r="AAQ298" s="107"/>
      <c r="AAR298" s="107"/>
      <c r="AAS298" s="107"/>
      <c r="AAT298" s="107"/>
      <c r="AAU298" s="107"/>
      <c r="AAV298" s="107"/>
      <c r="AAW298" s="107"/>
      <c r="AAX298" s="107"/>
      <c r="AAY298" s="107"/>
      <c r="AAZ298" s="107"/>
      <c r="ABA298" s="107"/>
      <c r="ABB298" s="107"/>
      <c r="ABC298" s="107"/>
      <c r="ABD298" s="107"/>
      <c r="ABE298" s="107"/>
      <c r="ABF298" s="107"/>
      <c r="ABG298" s="107"/>
      <c r="ABH298" s="107"/>
      <c r="ABI298" s="107"/>
      <c r="ABJ298" s="107"/>
      <c r="ABK298" s="107"/>
      <c r="ABL298" s="107"/>
      <c r="ABM298" s="107"/>
      <c r="ABN298" s="107"/>
      <c r="ABO298" s="107"/>
      <c r="ABP298" s="107"/>
      <c r="ABQ298" s="107"/>
      <c r="ABR298" s="107"/>
      <c r="ABS298" s="107"/>
      <c r="ABT298" s="107"/>
      <c r="ABU298" s="107"/>
      <c r="ABV298" s="107"/>
      <c r="ABW298" s="107"/>
      <c r="ABX298" s="107"/>
      <c r="ABY298" s="107"/>
      <c r="ABZ298" s="107"/>
      <c r="ACA298" s="107"/>
      <c r="ACB298" s="107"/>
      <c r="ACC298" s="107"/>
      <c r="ACD298" s="107"/>
      <c r="ACE298" s="107"/>
      <c r="ACF298" s="107"/>
      <c r="ACG298" s="107"/>
      <c r="ACH298" s="107"/>
      <c r="ACI298" s="107"/>
      <c r="ACJ298" s="107"/>
      <c r="ACK298" s="107"/>
      <c r="ACL298" s="107"/>
      <c r="ACM298" s="107"/>
      <c r="ACN298" s="107"/>
      <c r="ACO298" s="107"/>
      <c r="ACP298" s="107"/>
      <c r="ACQ298" s="107"/>
      <c r="ACR298" s="107"/>
      <c r="ACS298" s="107"/>
      <c r="ACT298" s="107"/>
      <c r="ACU298" s="107"/>
      <c r="ACV298" s="107"/>
      <c r="ACW298" s="107"/>
      <c r="ACX298" s="107"/>
      <c r="ACY298" s="107"/>
      <c r="ACZ298" s="107"/>
      <c r="ADA298" s="107"/>
      <c r="ADB298" s="107"/>
      <c r="ADC298" s="107"/>
      <c r="ADD298" s="107"/>
      <c r="ADE298" s="107"/>
      <c r="ADF298" s="107"/>
      <c r="ADG298" s="107"/>
      <c r="ADH298" s="107"/>
      <c r="ADI298" s="107"/>
      <c r="ADJ298" s="107"/>
      <c r="ADK298" s="107"/>
      <c r="ADL298" s="107"/>
      <c r="ADM298" s="107"/>
      <c r="ADN298" s="107"/>
      <c r="ADO298" s="107"/>
      <c r="ADP298" s="107"/>
      <c r="ADQ298" s="107"/>
      <c r="ADR298" s="107"/>
      <c r="ADS298" s="107"/>
      <c r="ADT298" s="107"/>
      <c r="ADU298" s="107"/>
      <c r="ADV298" s="107"/>
      <c r="ADW298" s="107"/>
      <c r="ADX298" s="107"/>
      <c r="ADY298" s="107"/>
      <c r="ADZ298" s="107"/>
      <c r="AEA298" s="107"/>
      <c r="AEB298" s="107"/>
      <c r="AEC298" s="107"/>
      <c r="AED298" s="107"/>
      <c r="AEE298" s="107"/>
      <c r="AEF298" s="107"/>
      <c r="AEG298" s="107"/>
      <c r="AEH298" s="107"/>
      <c r="AEI298" s="107"/>
      <c r="AEJ298" s="107"/>
      <c r="AEK298" s="107"/>
      <c r="AEL298" s="107"/>
      <c r="AEM298" s="107"/>
      <c r="AEN298" s="107"/>
      <c r="AEO298" s="107"/>
      <c r="AEP298" s="107"/>
      <c r="AEQ298" s="107"/>
      <c r="AER298" s="107"/>
      <c r="AES298" s="107"/>
      <c r="AET298" s="107"/>
      <c r="AEU298" s="107"/>
      <c r="AEV298" s="107"/>
      <c r="AEW298" s="107"/>
      <c r="AEX298" s="107"/>
      <c r="AEY298" s="107"/>
      <c r="AEZ298" s="107"/>
      <c r="AFA298" s="107"/>
      <c r="AFB298" s="107"/>
      <c r="AFC298" s="107"/>
      <c r="AFD298" s="107"/>
      <c r="AFE298" s="107"/>
      <c r="AFF298" s="107"/>
      <c r="AFG298" s="107"/>
      <c r="AFH298" s="107"/>
      <c r="AFI298" s="107"/>
      <c r="AFJ298" s="107"/>
      <c r="AFK298" s="107"/>
      <c r="AFL298" s="107"/>
      <c r="AFM298" s="107"/>
      <c r="AFN298" s="107"/>
      <c r="AFO298" s="107"/>
      <c r="AFP298" s="107"/>
      <c r="AFQ298" s="107"/>
      <c r="AFR298" s="107"/>
      <c r="AFS298" s="107"/>
      <c r="AFT298" s="107"/>
      <c r="AFU298" s="107"/>
      <c r="AFV298" s="107"/>
      <c r="AFW298" s="107"/>
      <c r="AFX298" s="107"/>
      <c r="AFY298" s="107"/>
      <c r="AFZ298" s="107"/>
      <c r="AGA298" s="107"/>
      <c r="AGB298" s="107"/>
      <c r="AGC298" s="107"/>
      <c r="AGD298" s="107"/>
      <c r="AGE298" s="107"/>
      <c r="AGF298" s="107"/>
      <c r="AGG298" s="107"/>
      <c r="AGH298" s="107"/>
      <c r="AGI298" s="107"/>
      <c r="AGJ298" s="107"/>
      <c r="AGK298" s="107"/>
      <c r="AGL298" s="107"/>
      <c r="AGM298" s="107"/>
      <c r="AGN298" s="107"/>
      <c r="AGO298" s="107"/>
      <c r="AGP298" s="107"/>
      <c r="AGQ298" s="107"/>
      <c r="AGR298" s="107"/>
      <c r="AGS298" s="107"/>
      <c r="AGT298" s="107"/>
      <c r="AGU298" s="107"/>
      <c r="AGV298" s="107"/>
      <c r="AGW298" s="107"/>
      <c r="AGX298" s="107"/>
      <c r="AGY298" s="107"/>
      <c r="AGZ298" s="107"/>
      <c r="AHA298" s="107"/>
      <c r="AHB298" s="107"/>
      <c r="AHC298" s="107"/>
      <c r="AHD298" s="107"/>
      <c r="AHE298" s="107"/>
      <c r="AHF298" s="107"/>
      <c r="AHG298" s="107"/>
      <c r="AHH298" s="107"/>
      <c r="AHI298" s="107"/>
      <c r="AHJ298" s="107"/>
      <c r="AHK298" s="107"/>
      <c r="AHL298" s="107"/>
      <c r="AHM298" s="107"/>
      <c r="AHN298" s="107"/>
      <c r="AHO298" s="107"/>
      <c r="AHP298" s="107"/>
      <c r="AHQ298" s="107"/>
      <c r="AHR298" s="107"/>
      <c r="AHS298" s="107"/>
      <c r="AHT298" s="107"/>
      <c r="AHU298" s="107"/>
      <c r="AHV298" s="107"/>
      <c r="AHW298" s="107"/>
      <c r="AHX298" s="107"/>
      <c r="AHY298" s="107"/>
      <c r="AHZ298" s="107"/>
      <c r="AIA298" s="107"/>
      <c r="AIB298" s="107"/>
      <c r="AIC298" s="107"/>
      <c r="AID298" s="107"/>
      <c r="AIE298" s="107"/>
      <c r="AIF298" s="107"/>
      <c r="AIG298" s="107"/>
      <c r="AIH298" s="107"/>
      <c r="AII298" s="107"/>
      <c r="AIJ298" s="107"/>
      <c r="AIK298" s="107"/>
      <c r="AIL298" s="107"/>
      <c r="AIM298" s="107"/>
      <c r="AIN298" s="107"/>
    </row>
    <row r="299" spans="1:924" s="86" customFormat="1" ht="18.75" customHeight="1" x14ac:dyDescent="0.3">
      <c r="A299" s="125"/>
      <c r="B299" s="87">
        <v>356706080936398</v>
      </c>
      <c r="C299" s="87" t="s">
        <v>329</v>
      </c>
      <c r="D299" s="87" t="s">
        <v>35</v>
      </c>
      <c r="E299" s="87" t="s">
        <v>10</v>
      </c>
      <c r="F299" s="87" t="s">
        <v>33</v>
      </c>
      <c r="G299" s="89">
        <f t="shared" si="23"/>
        <v>0</v>
      </c>
      <c r="H299" s="126"/>
      <c r="I299" s="87" t="s">
        <v>10</v>
      </c>
      <c r="J299" s="89">
        <f t="shared" si="24"/>
        <v>0</v>
      </c>
      <c r="K299" s="126"/>
      <c r="L299" s="90" t="s">
        <v>33</v>
      </c>
      <c r="M299" s="89" t="s">
        <v>33</v>
      </c>
      <c r="N299" s="89">
        <f t="shared" si="22"/>
        <v>1</v>
      </c>
      <c r="O299" s="126"/>
      <c r="P299" s="113"/>
      <c r="Q299" s="113"/>
      <c r="R299" s="89" t="s">
        <v>467</v>
      </c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  <c r="BY299" s="107"/>
      <c r="BZ299" s="107"/>
      <c r="CA299" s="107"/>
      <c r="CB299" s="107"/>
      <c r="CC299" s="107"/>
      <c r="CD299" s="107"/>
      <c r="CE299" s="107"/>
      <c r="CF299" s="107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  <c r="DH299" s="107"/>
      <c r="DI299" s="107"/>
      <c r="DJ299" s="107"/>
      <c r="DK299" s="107"/>
      <c r="DL299" s="107"/>
      <c r="DM299" s="107"/>
      <c r="DN299" s="107"/>
      <c r="DO299" s="107"/>
      <c r="DP299" s="107"/>
      <c r="DQ299" s="107"/>
      <c r="DR299" s="107"/>
      <c r="DS299" s="107"/>
      <c r="DT299" s="107"/>
      <c r="DU299" s="107"/>
      <c r="DV299" s="107"/>
      <c r="DW299" s="107"/>
      <c r="DX299" s="107"/>
      <c r="DY299" s="107"/>
      <c r="DZ299" s="107"/>
      <c r="EA299" s="107"/>
      <c r="EB299" s="107"/>
      <c r="EC299" s="107"/>
      <c r="ED299" s="107"/>
      <c r="EE299" s="107"/>
      <c r="EF299" s="107"/>
      <c r="EG299" s="107"/>
      <c r="EH299" s="107"/>
      <c r="EI299" s="107"/>
      <c r="EJ299" s="107"/>
      <c r="EK299" s="107"/>
      <c r="EL299" s="107"/>
      <c r="EM299" s="107"/>
      <c r="EN299" s="107"/>
      <c r="EO299" s="107"/>
      <c r="EP299" s="107"/>
      <c r="EQ299" s="107"/>
      <c r="ER299" s="107"/>
      <c r="ES299" s="107"/>
      <c r="ET299" s="107"/>
      <c r="EU299" s="107"/>
      <c r="EV299" s="107"/>
      <c r="EW299" s="107"/>
      <c r="EX299" s="107"/>
      <c r="EY299" s="107"/>
      <c r="EZ299" s="107"/>
      <c r="FA299" s="107"/>
      <c r="FB299" s="107"/>
      <c r="FC299" s="107"/>
      <c r="FD299" s="107"/>
      <c r="FE299" s="107"/>
      <c r="FF299" s="107"/>
      <c r="FG299" s="107"/>
      <c r="FH299" s="107"/>
      <c r="FI299" s="107"/>
      <c r="FJ299" s="107"/>
      <c r="FK299" s="107"/>
      <c r="FL299" s="107"/>
      <c r="FM299" s="107"/>
      <c r="FN299" s="107"/>
      <c r="FO299" s="107"/>
      <c r="FP299" s="107"/>
      <c r="FQ299" s="107"/>
      <c r="FR299" s="107"/>
      <c r="FS299" s="107"/>
      <c r="FT299" s="107"/>
      <c r="FU299" s="107"/>
      <c r="FV299" s="107"/>
      <c r="FW299" s="107"/>
      <c r="FX299" s="107"/>
      <c r="FY299" s="107"/>
      <c r="FZ299" s="107"/>
      <c r="GA299" s="107"/>
      <c r="GB299" s="107"/>
      <c r="GC299" s="107"/>
      <c r="GD299" s="107"/>
      <c r="GE299" s="107"/>
      <c r="GF299" s="107"/>
      <c r="GG299" s="107"/>
      <c r="GH299" s="107"/>
      <c r="GI299" s="107"/>
      <c r="GJ299" s="107"/>
      <c r="GK299" s="107"/>
      <c r="GL299" s="107"/>
      <c r="GM299" s="107"/>
      <c r="GN299" s="107"/>
      <c r="GO299" s="107"/>
      <c r="GP299" s="107"/>
      <c r="GQ299" s="107"/>
      <c r="GR299" s="107"/>
      <c r="GS299" s="107"/>
      <c r="GT299" s="107"/>
      <c r="GU299" s="107"/>
      <c r="GV299" s="107"/>
      <c r="GW299" s="107"/>
      <c r="GX299" s="107"/>
      <c r="GY299" s="107"/>
      <c r="GZ299" s="107"/>
      <c r="HA299" s="107"/>
      <c r="HB299" s="107"/>
      <c r="HC299" s="107"/>
      <c r="HD299" s="107"/>
      <c r="HE299" s="107"/>
      <c r="HF299" s="107"/>
      <c r="HG299" s="107"/>
      <c r="HH299" s="107"/>
      <c r="HI299" s="107"/>
      <c r="HJ299" s="107"/>
      <c r="HK299" s="107"/>
      <c r="HL299" s="107"/>
      <c r="HM299" s="107"/>
      <c r="HN299" s="107"/>
      <c r="HO299" s="107"/>
      <c r="HP299" s="107"/>
      <c r="HQ299" s="107"/>
      <c r="HR299" s="107"/>
      <c r="HS299" s="107"/>
      <c r="HT299" s="107"/>
      <c r="HU299" s="107"/>
      <c r="HV299" s="107"/>
      <c r="HW299" s="107"/>
      <c r="HX299" s="107"/>
      <c r="HY299" s="107"/>
      <c r="HZ299" s="107"/>
      <c r="IA299" s="107"/>
      <c r="IB299" s="107"/>
      <c r="IC299" s="107"/>
      <c r="ID299" s="107"/>
      <c r="IE299" s="107"/>
      <c r="IF299" s="107"/>
      <c r="IG299" s="107"/>
      <c r="IH299" s="107"/>
      <c r="II299" s="107"/>
      <c r="IJ299" s="107"/>
      <c r="IK299" s="107"/>
      <c r="IL299" s="107"/>
      <c r="IM299" s="107"/>
      <c r="IN299" s="107"/>
      <c r="IO299" s="107"/>
      <c r="IP299" s="107"/>
      <c r="IQ299" s="107"/>
      <c r="IR299" s="107"/>
      <c r="IS299" s="107"/>
      <c r="IT299" s="107"/>
      <c r="IU299" s="107"/>
      <c r="IV299" s="107"/>
      <c r="IW299" s="107"/>
      <c r="IX299" s="107"/>
      <c r="IY299" s="107"/>
      <c r="IZ299" s="107"/>
      <c r="JA299" s="107"/>
      <c r="JB299" s="107"/>
      <c r="JC299" s="107"/>
      <c r="JD299" s="107"/>
      <c r="JE299" s="107"/>
      <c r="JF299" s="107"/>
      <c r="JG299" s="107"/>
      <c r="JH299" s="107"/>
      <c r="JI299" s="107"/>
      <c r="JJ299" s="107"/>
      <c r="JK299" s="107"/>
      <c r="JL299" s="107"/>
      <c r="JM299" s="107"/>
      <c r="JN299" s="107"/>
      <c r="JO299" s="107"/>
      <c r="JP299" s="107"/>
      <c r="JQ299" s="107"/>
      <c r="JR299" s="107"/>
      <c r="JS299" s="107"/>
      <c r="JT299" s="107"/>
      <c r="JU299" s="107"/>
      <c r="JV299" s="107"/>
      <c r="JW299" s="107"/>
      <c r="JX299" s="107"/>
      <c r="JY299" s="107"/>
      <c r="JZ299" s="107"/>
      <c r="KA299" s="107"/>
      <c r="KB299" s="107"/>
      <c r="KC299" s="107"/>
      <c r="KD299" s="107"/>
      <c r="KE299" s="107"/>
      <c r="KF299" s="107"/>
      <c r="KG299" s="107"/>
      <c r="KH299" s="107"/>
      <c r="KI299" s="107"/>
      <c r="KJ299" s="107"/>
      <c r="KK299" s="107"/>
      <c r="KL299" s="107"/>
      <c r="KM299" s="107"/>
      <c r="KN299" s="107"/>
      <c r="KO299" s="107"/>
      <c r="KP299" s="107"/>
      <c r="KQ299" s="107"/>
      <c r="KR299" s="107"/>
      <c r="KS299" s="107"/>
      <c r="KT299" s="107"/>
      <c r="KU299" s="107"/>
      <c r="KV299" s="107"/>
      <c r="KW299" s="107"/>
      <c r="KX299" s="107"/>
      <c r="KY299" s="107"/>
      <c r="KZ299" s="107"/>
      <c r="LA299" s="107"/>
      <c r="LB299" s="107"/>
      <c r="LC299" s="107"/>
      <c r="LD299" s="107"/>
      <c r="LE299" s="107"/>
      <c r="LF299" s="107"/>
      <c r="LG299" s="107"/>
      <c r="LH299" s="107"/>
      <c r="LI299" s="107"/>
      <c r="LJ299" s="107"/>
      <c r="LK299" s="107"/>
      <c r="LL299" s="107"/>
      <c r="LM299" s="107"/>
      <c r="LN299" s="107"/>
      <c r="LO299" s="107"/>
      <c r="LP299" s="107"/>
      <c r="LQ299" s="107"/>
      <c r="LR299" s="107"/>
      <c r="LS299" s="107"/>
      <c r="LT299" s="107"/>
      <c r="LU299" s="107"/>
      <c r="LV299" s="107"/>
      <c r="LW299" s="107"/>
      <c r="LX299" s="107"/>
      <c r="LY299" s="107"/>
      <c r="LZ299" s="107"/>
      <c r="MA299" s="107"/>
      <c r="MB299" s="107"/>
      <c r="MC299" s="107"/>
      <c r="MD299" s="107"/>
      <c r="ME299" s="107"/>
      <c r="MF299" s="107"/>
      <c r="MG299" s="107"/>
      <c r="MH299" s="107"/>
      <c r="MI299" s="107"/>
      <c r="MJ299" s="107"/>
      <c r="MK299" s="107"/>
      <c r="ML299" s="107"/>
      <c r="MM299" s="107"/>
      <c r="MN299" s="107"/>
      <c r="MO299" s="107"/>
      <c r="MP299" s="107"/>
      <c r="MQ299" s="107"/>
      <c r="MR299" s="107"/>
      <c r="MS299" s="107"/>
      <c r="MT299" s="107"/>
      <c r="MU299" s="107"/>
      <c r="MV299" s="107"/>
      <c r="MW299" s="107"/>
      <c r="MX299" s="107"/>
      <c r="MY299" s="107"/>
      <c r="MZ299" s="107"/>
      <c r="NA299" s="107"/>
      <c r="NB299" s="107"/>
      <c r="NC299" s="107"/>
      <c r="ND299" s="107"/>
      <c r="NE299" s="107"/>
      <c r="NF299" s="107"/>
      <c r="NG299" s="107"/>
      <c r="NH299" s="107"/>
      <c r="NI299" s="107"/>
      <c r="NJ299" s="107"/>
      <c r="NK299" s="107"/>
      <c r="NL299" s="107"/>
      <c r="NM299" s="107"/>
      <c r="NN299" s="107"/>
      <c r="NO299" s="107"/>
      <c r="NP299" s="107"/>
      <c r="NQ299" s="107"/>
      <c r="NR299" s="107"/>
      <c r="NS299" s="107"/>
      <c r="NT299" s="107"/>
      <c r="NU299" s="107"/>
      <c r="NV299" s="107"/>
      <c r="NW299" s="107"/>
      <c r="NX299" s="107"/>
      <c r="NY299" s="107"/>
      <c r="NZ299" s="107"/>
      <c r="OA299" s="107"/>
      <c r="OB299" s="107"/>
      <c r="OC299" s="107"/>
      <c r="OD299" s="107"/>
      <c r="OE299" s="107"/>
      <c r="OF299" s="107"/>
      <c r="OG299" s="107"/>
      <c r="OH299" s="107"/>
      <c r="OI299" s="107"/>
      <c r="OJ299" s="107"/>
      <c r="OK299" s="107"/>
      <c r="OL299" s="107"/>
      <c r="OM299" s="107"/>
      <c r="ON299" s="107"/>
      <c r="OO299" s="107"/>
      <c r="OP299" s="107"/>
      <c r="OQ299" s="107"/>
      <c r="OR299" s="107"/>
      <c r="OS299" s="107"/>
      <c r="OT299" s="107"/>
      <c r="OU299" s="107"/>
      <c r="OV299" s="107"/>
      <c r="OW299" s="107"/>
      <c r="OX299" s="107"/>
      <c r="OY299" s="107"/>
      <c r="OZ299" s="107"/>
      <c r="PA299" s="107"/>
      <c r="PB299" s="107"/>
      <c r="PC299" s="107"/>
      <c r="PD299" s="107"/>
      <c r="PE299" s="107"/>
      <c r="PF299" s="107"/>
      <c r="PG299" s="107"/>
      <c r="PH299" s="107"/>
      <c r="PI299" s="107"/>
      <c r="PJ299" s="107"/>
      <c r="PK299" s="107"/>
      <c r="PL299" s="107"/>
      <c r="PM299" s="107"/>
      <c r="PN299" s="107"/>
      <c r="PO299" s="107"/>
      <c r="PP299" s="107"/>
      <c r="PQ299" s="107"/>
      <c r="PR299" s="107"/>
      <c r="PS299" s="107"/>
      <c r="PT299" s="107"/>
      <c r="PU299" s="107"/>
      <c r="PV299" s="107"/>
      <c r="PW299" s="107"/>
      <c r="PX299" s="107"/>
      <c r="PY299" s="107"/>
      <c r="PZ299" s="107"/>
      <c r="QA299" s="107"/>
      <c r="QB299" s="107"/>
      <c r="QC299" s="107"/>
      <c r="QD299" s="107"/>
      <c r="QE299" s="107"/>
      <c r="QF299" s="107"/>
      <c r="QG299" s="107"/>
      <c r="QH299" s="107"/>
      <c r="QI299" s="107"/>
      <c r="QJ299" s="107"/>
      <c r="QK299" s="107"/>
      <c r="QL299" s="107"/>
      <c r="QM299" s="107"/>
      <c r="QN299" s="107"/>
      <c r="QO299" s="107"/>
      <c r="QP299" s="107"/>
      <c r="QQ299" s="107"/>
      <c r="QR299" s="107"/>
      <c r="QS299" s="107"/>
      <c r="QT299" s="107"/>
      <c r="QU299" s="107"/>
      <c r="QV299" s="107"/>
      <c r="QW299" s="107"/>
      <c r="QX299" s="107"/>
      <c r="QY299" s="107"/>
      <c r="QZ299" s="107"/>
      <c r="RA299" s="107"/>
      <c r="RB299" s="107"/>
      <c r="RC299" s="107"/>
      <c r="RD299" s="107"/>
      <c r="RE299" s="107"/>
      <c r="RF299" s="107"/>
      <c r="RG299" s="107"/>
      <c r="RH299" s="107"/>
      <c r="RI299" s="107"/>
      <c r="RJ299" s="107"/>
      <c r="RK299" s="107"/>
      <c r="RL299" s="107"/>
      <c r="RM299" s="107"/>
      <c r="RN299" s="107"/>
      <c r="RO299" s="107"/>
      <c r="RP299" s="107"/>
      <c r="RQ299" s="107"/>
      <c r="RR299" s="107"/>
      <c r="RS299" s="107"/>
      <c r="RT299" s="107"/>
      <c r="RU299" s="107"/>
      <c r="RV299" s="107"/>
      <c r="RW299" s="107"/>
      <c r="RX299" s="107"/>
      <c r="RY299" s="107"/>
      <c r="RZ299" s="107"/>
      <c r="SA299" s="107"/>
      <c r="SB299" s="107"/>
      <c r="SC299" s="107"/>
      <c r="SD299" s="107"/>
      <c r="SE299" s="107"/>
      <c r="SF299" s="107"/>
      <c r="SG299" s="107"/>
      <c r="SH299" s="107"/>
      <c r="SI299" s="107"/>
      <c r="SJ299" s="107"/>
      <c r="SK299" s="107"/>
      <c r="SL299" s="107"/>
      <c r="SM299" s="107"/>
      <c r="SN299" s="107"/>
      <c r="SO299" s="107"/>
      <c r="SP299" s="107"/>
      <c r="SQ299" s="107"/>
      <c r="SR299" s="107"/>
      <c r="SS299" s="107"/>
      <c r="ST299" s="107"/>
      <c r="SU299" s="107"/>
      <c r="SV299" s="107"/>
      <c r="SW299" s="107"/>
      <c r="SX299" s="107"/>
      <c r="SY299" s="107"/>
      <c r="SZ299" s="107"/>
      <c r="TA299" s="107"/>
      <c r="TB299" s="107"/>
      <c r="TC299" s="107"/>
      <c r="TD299" s="107"/>
      <c r="TE299" s="107"/>
      <c r="TF299" s="107"/>
      <c r="TG299" s="107"/>
      <c r="TH299" s="107"/>
      <c r="TI299" s="107"/>
      <c r="TJ299" s="107"/>
      <c r="TK299" s="107"/>
      <c r="TL299" s="107"/>
      <c r="TM299" s="107"/>
      <c r="TN299" s="107"/>
      <c r="TO299" s="107"/>
      <c r="TP299" s="107"/>
      <c r="TQ299" s="107"/>
      <c r="TR299" s="107"/>
      <c r="TS299" s="107"/>
      <c r="TT299" s="107"/>
      <c r="TU299" s="107"/>
      <c r="TV299" s="107"/>
      <c r="TW299" s="107"/>
      <c r="TX299" s="107"/>
      <c r="TY299" s="107"/>
      <c r="TZ299" s="107"/>
      <c r="UA299" s="107"/>
      <c r="UB299" s="107"/>
      <c r="UC299" s="107"/>
      <c r="UD299" s="107"/>
      <c r="UE299" s="107"/>
      <c r="UF299" s="107"/>
      <c r="UG299" s="107"/>
      <c r="UH299" s="107"/>
      <c r="UI299" s="107"/>
      <c r="UJ299" s="107"/>
      <c r="UK299" s="107"/>
      <c r="UL299" s="107"/>
      <c r="UM299" s="107"/>
      <c r="UN299" s="107"/>
      <c r="UO299" s="107"/>
      <c r="UP299" s="107"/>
      <c r="UQ299" s="107"/>
      <c r="UR299" s="107"/>
      <c r="US299" s="107"/>
      <c r="UT299" s="107"/>
      <c r="UU299" s="107"/>
      <c r="UV299" s="107"/>
      <c r="UW299" s="107"/>
      <c r="UX299" s="107"/>
      <c r="UY299" s="107"/>
      <c r="UZ299" s="107"/>
      <c r="VA299" s="107"/>
      <c r="VB299" s="107"/>
      <c r="VC299" s="107"/>
      <c r="VD299" s="107"/>
      <c r="VE299" s="107"/>
      <c r="VF299" s="107"/>
      <c r="VG299" s="107"/>
      <c r="VH299" s="107"/>
      <c r="VI299" s="107"/>
      <c r="VJ299" s="107"/>
      <c r="VK299" s="107"/>
      <c r="VL299" s="107"/>
      <c r="VM299" s="107"/>
      <c r="VN299" s="107"/>
      <c r="VO299" s="107"/>
      <c r="VP299" s="107"/>
      <c r="VQ299" s="107"/>
      <c r="VR299" s="107"/>
      <c r="VS299" s="107"/>
      <c r="VT299" s="107"/>
      <c r="VU299" s="107"/>
      <c r="VV299" s="107"/>
      <c r="VW299" s="107"/>
      <c r="VX299" s="107"/>
      <c r="VY299" s="107"/>
      <c r="VZ299" s="107"/>
      <c r="WA299" s="107"/>
      <c r="WB299" s="107"/>
      <c r="WC299" s="107"/>
      <c r="WD299" s="107"/>
      <c r="WE299" s="107"/>
      <c r="WF299" s="107"/>
      <c r="WG299" s="107"/>
      <c r="WH299" s="107"/>
      <c r="WI299" s="107"/>
      <c r="WJ299" s="107"/>
      <c r="WK299" s="107"/>
      <c r="WL299" s="107"/>
      <c r="WM299" s="107"/>
      <c r="WN299" s="107"/>
      <c r="WO299" s="107"/>
      <c r="WP299" s="107"/>
      <c r="WQ299" s="107"/>
      <c r="WR299" s="107"/>
      <c r="WS299" s="107"/>
      <c r="WT299" s="107"/>
      <c r="WU299" s="107"/>
      <c r="WV299" s="107"/>
      <c r="WW299" s="107"/>
      <c r="WX299" s="107"/>
      <c r="WY299" s="107"/>
      <c r="WZ299" s="107"/>
      <c r="XA299" s="107"/>
      <c r="XB299" s="107"/>
      <c r="XC299" s="107"/>
      <c r="XD299" s="107"/>
      <c r="XE299" s="107"/>
      <c r="XF299" s="107"/>
      <c r="XG299" s="107"/>
      <c r="XH299" s="107"/>
      <c r="XI299" s="107"/>
      <c r="XJ299" s="107"/>
      <c r="XK299" s="107"/>
      <c r="XL299" s="107"/>
      <c r="XM299" s="107"/>
      <c r="XN299" s="107"/>
      <c r="XO299" s="107"/>
      <c r="XP299" s="107"/>
      <c r="XQ299" s="107"/>
      <c r="XR299" s="107"/>
      <c r="XS299" s="107"/>
      <c r="XT299" s="107"/>
      <c r="XU299" s="107"/>
      <c r="XV299" s="107"/>
      <c r="XW299" s="107"/>
      <c r="XX299" s="107"/>
      <c r="XY299" s="107"/>
      <c r="XZ299" s="107"/>
      <c r="YA299" s="107"/>
      <c r="YB299" s="107"/>
      <c r="YC299" s="107"/>
      <c r="YD299" s="107"/>
      <c r="YE299" s="107"/>
      <c r="YF299" s="107"/>
      <c r="YG299" s="107"/>
      <c r="YH299" s="107"/>
      <c r="YI299" s="107"/>
      <c r="YJ299" s="107"/>
      <c r="YK299" s="107"/>
      <c r="YL299" s="107"/>
      <c r="YM299" s="107"/>
      <c r="YN299" s="107"/>
      <c r="YO299" s="107"/>
      <c r="YP299" s="107"/>
      <c r="YQ299" s="107"/>
      <c r="YR299" s="107"/>
      <c r="YS299" s="107"/>
      <c r="YT299" s="107"/>
      <c r="YU299" s="107"/>
      <c r="YV299" s="107"/>
      <c r="YW299" s="107"/>
      <c r="YX299" s="107"/>
      <c r="YY299" s="107"/>
      <c r="YZ299" s="107"/>
      <c r="ZA299" s="107"/>
      <c r="ZB299" s="107"/>
      <c r="ZC299" s="107"/>
      <c r="ZD299" s="107"/>
      <c r="ZE299" s="107"/>
      <c r="ZF299" s="107"/>
      <c r="ZG299" s="107"/>
      <c r="ZH299" s="107"/>
      <c r="ZI299" s="107"/>
      <c r="ZJ299" s="107"/>
      <c r="ZK299" s="107"/>
      <c r="ZL299" s="107"/>
      <c r="ZM299" s="107"/>
      <c r="ZN299" s="107"/>
      <c r="ZO299" s="107"/>
      <c r="ZP299" s="107"/>
      <c r="ZQ299" s="107"/>
      <c r="ZR299" s="107"/>
      <c r="ZS299" s="107"/>
      <c r="ZT299" s="107"/>
      <c r="ZU299" s="107"/>
      <c r="ZV299" s="107"/>
      <c r="ZW299" s="107"/>
      <c r="ZX299" s="107"/>
      <c r="ZY299" s="107"/>
      <c r="ZZ299" s="107"/>
      <c r="AAA299" s="107"/>
      <c r="AAB299" s="107"/>
      <c r="AAC299" s="107"/>
      <c r="AAD299" s="107"/>
      <c r="AAE299" s="107"/>
      <c r="AAF299" s="107"/>
      <c r="AAG299" s="107"/>
      <c r="AAH299" s="107"/>
      <c r="AAI299" s="107"/>
      <c r="AAJ299" s="107"/>
      <c r="AAK299" s="107"/>
      <c r="AAL299" s="107"/>
      <c r="AAM299" s="107"/>
      <c r="AAN299" s="107"/>
      <c r="AAO299" s="107"/>
      <c r="AAP299" s="107"/>
      <c r="AAQ299" s="107"/>
      <c r="AAR299" s="107"/>
      <c r="AAS299" s="107"/>
      <c r="AAT299" s="107"/>
      <c r="AAU299" s="107"/>
      <c r="AAV299" s="107"/>
      <c r="AAW299" s="107"/>
      <c r="AAX299" s="107"/>
      <c r="AAY299" s="107"/>
      <c r="AAZ299" s="107"/>
      <c r="ABA299" s="107"/>
      <c r="ABB299" s="107"/>
      <c r="ABC299" s="107"/>
      <c r="ABD299" s="107"/>
      <c r="ABE299" s="107"/>
      <c r="ABF299" s="107"/>
      <c r="ABG299" s="107"/>
      <c r="ABH299" s="107"/>
      <c r="ABI299" s="107"/>
      <c r="ABJ299" s="107"/>
      <c r="ABK299" s="107"/>
      <c r="ABL299" s="107"/>
      <c r="ABM299" s="107"/>
      <c r="ABN299" s="107"/>
      <c r="ABO299" s="107"/>
      <c r="ABP299" s="107"/>
      <c r="ABQ299" s="107"/>
      <c r="ABR299" s="107"/>
      <c r="ABS299" s="107"/>
      <c r="ABT299" s="107"/>
      <c r="ABU299" s="107"/>
      <c r="ABV299" s="107"/>
      <c r="ABW299" s="107"/>
      <c r="ABX299" s="107"/>
      <c r="ABY299" s="107"/>
      <c r="ABZ299" s="107"/>
      <c r="ACA299" s="107"/>
      <c r="ACB299" s="107"/>
      <c r="ACC299" s="107"/>
      <c r="ACD299" s="107"/>
      <c r="ACE299" s="107"/>
      <c r="ACF299" s="107"/>
      <c r="ACG299" s="107"/>
      <c r="ACH299" s="107"/>
      <c r="ACI299" s="107"/>
      <c r="ACJ299" s="107"/>
      <c r="ACK299" s="107"/>
      <c r="ACL299" s="107"/>
      <c r="ACM299" s="107"/>
      <c r="ACN299" s="107"/>
      <c r="ACO299" s="107"/>
      <c r="ACP299" s="107"/>
      <c r="ACQ299" s="107"/>
      <c r="ACR299" s="107"/>
      <c r="ACS299" s="107"/>
      <c r="ACT299" s="107"/>
      <c r="ACU299" s="107"/>
      <c r="ACV299" s="107"/>
      <c r="ACW299" s="107"/>
      <c r="ACX299" s="107"/>
      <c r="ACY299" s="107"/>
      <c r="ACZ299" s="107"/>
      <c r="ADA299" s="107"/>
      <c r="ADB299" s="107"/>
      <c r="ADC299" s="107"/>
      <c r="ADD299" s="107"/>
      <c r="ADE299" s="107"/>
      <c r="ADF299" s="107"/>
      <c r="ADG299" s="107"/>
      <c r="ADH299" s="107"/>
      <c r="ADI299" s="107"/>
      <c r="ADJ299" s="107"/>
      <c r="ADK299" s="107"/>
      <c r="ADL299" s="107"/>
      <c r="ADM299" s="107"/>
      <c r="ADN299" s="107"/>
      <c r="ADO299" s="107"/>
      <c r="ADP299" s="107"/>
      <c r="ADQ299" s="107"/>
      <c r="ADR299" s="107"/>
      <c r="ADS299" s="107"/>
      <c r="ADT299" s="107"/>
      <c r="ADU299" s="107"/>
      <c r="ADV299" s="107"/>
      <c r="ADW299" s="107"/>
      <c r="ADX299" s="107"/>
      <c r="ADY299" s="107"/>
      <c r="ADZ299" s="107"/>
      <c r="AEA299" s="107"/>
      <c r="AEB299" s="107"/>
      <c r="AEC299" s="107"/>
      <c r="AED299" s="107"/>
      <c r="AEE299" s="107"/>
      <c r="AEF299" s="107"/>
      <c r="AEG299" s="107"/>
      <c r="AEH299" s="107"/>
      <c r="AEI299" s="107"/>
      <c r="AEJ299" s="107"/>
      <c r="AEK299" s="107"/>
      <c r="AEL299" s="107"/>
      <c r="AEM299" s="107"/>
      <c r="AEN299" s="107"/>
      <c r="AEO299" s="107"/>
      <c r="AEP299" s="107"/>
      <c r="AEQ299" s="107"/>
      <c r="AER299" s="107"/>
      <c r="AES299" s="107"/>
      <c r="AET299" s="107"/>
      <c r="AEU299" s="107"/>
      <c r="AEV299" s="107"/>
      <c r="AEW299" s="107"/>
      <c r="AEX299" s="107"/>
      <c r="AEY299" s="107"/>
      <c r="AEZ299" s="107"/>
      <c r="AFA299" s="107"/>
      <c r="AFB299" s="107"/>
      <c r="AFC299" s="107"/>
      <c r="AFD299" s="107"/>
      <c r="AFE299" s="107"/>
      <c r="AFF299" s="107"/>
      <c r="AFG299" s="107"/>
      <c r="AFH299" s="107"/>
      <c r="AFI299" s="107"/>
      <c r="AFJ299" s="107"/>
      <c r="AFK299" s="107"/>
      <c r="AFL299" s="107"/>
      <c r="AFM299" s="107"/>
      <c r="AFN299" s="107"/>
      <c r="AFO299" s="107"/>
      <c r="AFP299" s="107"/>
      <c r="AFQ299" s="107"/>
      <c r="AFR299" s="107"/>
      <c r="AFS299" s="107"/>
      <c r="AFT299" s="107"/>
      <c r="AFU299" s="107"/>
      <c r="AFV299" s="107"/>
      <c r="AFW299" s="107"/>
      <c r="AFX299" s="107"/>
      <c r="AFY299" s="107"/>
      <c r="AFZ299" s="107"/>
      <c r="AGA299" s="107"/>
      <c r="AGB299" s="107"/>
      <c r="AGC299" s="107"/>
      <c r="AGD299" s="107"/>
      <c r="AGE299" s="107"/>
      <c r="AGF299" s="107"/>
      <c r="AGG299" s="107"/>
      <c r="AGH299" s="107"/>
      <c r="AGI299" s="107"/>
      <c r="AGJ299" s="107"/>
      <c r="AGK299" s="107"/>
      <c r="AGL299" s="107"/>
      <c r="AGM299" s="107"/>
      <c r="AGN299" s="107"/>
      <c r="AGO299" s="107"/>
      <c r="AGP299" s="107"/>
      <c r="AGQ299" s="107"/>
      <c r="AGR299" s="107"/>
      <c r="AGS299" s="107"/>
      <c r="AGT299" s="107"/>
      <c r="AGU299" s="107"/>
      <c r="AGV299" s="107"/>
      <c r="AGW299" s="107"/>
      <c r="AGX299" s="107"/>
      <c r="AGY299" s="107"/>
      <c r="AGZ299" s="107"/>
      <c r="AHA299" s="107"/>
      <c r="AHB299" s="107"/>
      <c r="AHC299" s="107"/>
      <c r="AHD299" s="107"/>
      <c r="AHE299" s="107"/>
      <c r="AHF299" s="107"/>
      <c r="AHG299" s="107"/>
      <c r="AHH299" s="107"/>
      <c r="AHI299" s="107"/>
      <c r="AHJ299" s="107"/>
      <c r="AHK299" s="107"/>
      <c r="AHL299" s="107"/>
      <c r="AHM299" s="107"/>
      <c r="AHN299" s="107"/>
      <c r="AHO299" s="107"/>
      <c r="AHP299" s="107"/>
      <c r="AHQ299" s="107"/>
      <c r="AHR299" s="107"/>
      <c r="AHS299" s="107"/>
      <c r="AHT299" s="107"/>
      <c r="AHU299" s="107"/>
      <c r="AHV299" s="107"/>
      <c r="AHW299" s="107"/>
      <c r="AHX299" s="107"/>
      <c r="AHY299" s="107"/>
      <c r="AHZ299" s="107"/>
      <c r="AIA299" s="107"/>
      <c r="AIB299" s="107"/>
      <c r="AIC299" s="107"/>
      <c r="AID299" s="107"/>
      <c r="AIE299" s="107"/>
      <c r="AIF299" s="107"/>
      <c r="AIG299" s="107"/>
      <c r="AIH299" s="107"/>
      <c r="AII299" s="107"/>
      <c r="AIJ299" s="107"/>
      <c r="AIK299" s="107"/>
      <c r="AIL299" s="107"/>
      <c r="AIM299" s="107"/>
      <c r="AIN299" s="107"/>
    </row>
    <row r="300" spans="1:924" s="86" customFormat="1" ht="18.75" customHeight="1" x14ac:dyDescent="0.3">
      <c r="A300" s="125"/>
      <c r="B300" s="87">
        <v>354889093007464</v>
      </c>
      <c r="C300" s="87" t="s">
        <v>329</v>
      </c>
      <c r="D300" s="87" t="s">
        <v>35</v>
      </c>
      <c r="E300" s="87" t="s">
        <v>10</v>
      </c>
      <c r="F300" s="87" t="s">
        <v>10</v>
      </c>
      <c r="G300" s="89">
        <f t="shared" si="23"/>
        <v>1</v>
      </c>
      <c r="H300" s="126"/>
      <c r="I300" s="87" t="s">
        <v>12</v>
      </c>
      <c r="J300" s="89">
        <f t="shared" si="24"/>
        <v>0</v>
      </c>
      <c r="K300" s="126"/>
      <c r="L300" s="90" t="s">
        <v>10</v>
      </c>
      <c r="M300" s="89" t="s">
        <v>12</v>
      </c>
      <c r="N300" s="89">
        <f t="shared" si="22"/>
        <v>0</v>
      </c>
      <c r="O300" s="126"/>
      <c r="P300" s="113"/>
      <c r="Q300" s="113"/>
      <c r="R300" s="89" t="s">
        <v>509</v>
      </c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  <c r="BY300" s="107"/>
      <c r="BZ300" s="107"/>
      <c r="CA300" s="107"/>
      <c r="CB300" s="107"/>
      <c r="CC300" s="107"/>
      <c r="CD300" s="107"/>
      <c r="CE300" s="107"/>
      <c r="CF300" s="107"/>
      <c r="CG300" s="107"/>
      <c r="CH300" s="107"/>
      <c r="CI300" s="107"/>
      <c r="CJ300" s="107"/>
      <c r="CK300" s="107"/>
      <c r="CL300" s="107"/>
      <c r="CM300" s="107"/>
      <c r="CN300" s="107"/>
      <c r="CO300" s="107"/>
      <c r="CP300" s="107"/>
      <c r="CQ300" s="107"/>
      <c r="CR300" s="107"/>
      <c r="CS300" s="107"/>
      <c r="CT300" s="107"/>
      <c r="CU300" s="107"/>
      <c r="CV300" s="107"/>
      <c r="CW300" s="107"/>
      <c r="CX300" s="107"/>
      <c r="CY300" s="107"/>
      <c r="CZ300" s="107"/>
      <c r="DA300" s="107"/>
      <c r="DB300" s="107"/>
      <c r="DC300" s="107"/>
      <c r="DD300" s="107"/>
      <c r="DE300" s="107"/>
      <c r="DF300" s="107"/>
      <c r="DG300" s="107"/>
      <c r="DH300" s="107"/>
      <c r="DI300" s="107"/>
      <c r="DJ300" s="107"/>
      <c r="DK300" s="107"/>
      <c r="DL300" s="107"/>
      <c r="DM300" s="107"/>
      <c r="DN300" s="107"/>
      <c r="DO300" s="107"/>
      <c r="DP300" s="107"/>
      <c r="DQ300" s="107"/>
      <c r="DR300" s="107"/>
      <c r="DS300" s="107"/>
      <c r="DT300" s="107"/>
      <c r="DU300" s="107"/>
      <c r="DV300" s="107"/>
      <c r="DW300" s="107"/>
      <c r="DX300" s="107"/>
      <c r="DY300" s="107"/>
      <c r="DZ300" s="107"/>
      <c r="EA300" s="107"/>
      <c r="EB300" s="107"/>
      <c r="EC300" s="107"/>
      <c r="ED300" s="107"/>
      <c r="EE300" s="107"/>
      <c r="EF300" s="107"/>
      <c r="EG300" s="107"/>
      <c r="EH300" s="107"/>
      <c r="EI300" s="107"/>
      <c r="EJ300" s="107"/>
      <c r="EK300" s="107"/>
      <c r="EL300" s="107"/>
      <c r="EM300" s="107"/>
      <c r="EN300" s="107"/>
      <c r="EO300" s="107"/>
      <c r="EP300" s="107"/>
      <c r="EQ300" s="107"/>
      <c r="ER300" s="107"/>
      <c r="ES300" s="107"/>
      <c r="ET300" s="107"/>
      <c r="EU300" s="107"/>
      <c r="EV300" s="107"/>
      <c r="EW300" s="107"/>
      <c r="EX300" s="107"/>
      <c r="EY300" s="107"/>
      <c r="EZ300" s="107"/>
      <c r="FA300" s="107"/>
      <c r="FB300" s="107"/>
      <c r="FC300" s="107"/>
      <c r="FD300" s="107"/>
      <c r="FE300" s="107"/>
      <c r="FF300" s="107"/>
      <c r="FG300" s="107"/>
      <c r="FH300" s="107"/>
      <c r="FI300" s="107"/>
      <c r="FJ300" s="107"/>
      <c r="FK300" s="107"/>
      <c r="FL300" s="107"/>
      <c r="FM300" s="107"/>
      <c r="FN300" s="107"/>
      <c r="FO300" s="107"/>
      <c r="FP300" s="107"/>
      <c r="FQ300" s="107"/>
      <c r="FR300" s="107"/>
      <c r="FS300" s="107"/>
      <c r="FT300" s="107"/>
      <c r="FU300" s="107"/>
      <c r="FV300" s="107"/>
      <c r="FW300" s="107"/>
      <c r="FX300" s="107"/>
      <c r="FY300" s="107"/>
      <c r="FZ300" s="107"/>
      <c r="GA300" s="107"/>
      <c r="GB300" s="107"/>
      <c r="GC300" s="107"/>
      <c r="GD300" s="107"/>
      <c r="GE300" s="107"/>
      <c r="GF300" s="107"/>
      <c r="GG300" s="107"/>
      <c r="GH300" s="107"/>
      <c r="GI300" s="107"/>
      <c r="GJ300" s="107"/>
      <c r="GK300" s="107"/>
      <c r="GL300" s="107"/>
      <c r="GM300" s="107"/>
      <c r="GN300" s="107"/>
      <c r="GO300" s="107"/>
      <c r="GP300" s="107"/>
      <c r="GQ300" s="107"/>
      <c r="GR300" s="107"/>
      <c r="GS300" s="107"/>
      <c r="GT300" s="107"/>
      <c r="GU300" s="107"/>
      <c r="GV300" s="107"/>
      <c r="GW300" s="107"/>
      <c r="GX300" s="107"/>
      <c r="GY300" s="107"/>
      <c r="GZ300" s="107"/>
      <c r="HA300" s="107"/>
      <c r="HB300" s="107"/>
      <c r="HC300" s="107"/>
      <c r="HD300" s="107"/>
      <c r="HE300" s="107"/>
      <c r="HF300" s="107"/>
      <c r="HG300" s="107"/>
      <c r="HH300" s="107"/>
      <c r="HI300" s="107"/>
      <c r="HJ300" s="107"/>
      <c r="HK300" s="107"/>
      <c r="HL300" s="107"/>
      <c r="HM300" s="107"/>
      <c r="HN300" s="107"/>
      <c r="HO300" s="107"/>
      <c r="HP300" s="107"/>
      <c r="HQ300" s="107"/>
      <c r="HR300" s="107"/>
      <c r="HS300" s="107"/>
      <c r="HT300" s="107"/>
      <c r="HU300" s="107"/>
      <c r="HV300" s="107"/>
      <c r="HW300" s="107"/>
      <c r="HX300" s="107"/>
      <c r="HY300" s="107"/>
      <c r="HZ300" s="107"/>
      <c r="IA300" s="107"/>
      <c r="IB300" s="107"/>
      <c r="IC300" s="107"/>
      <c r="ID300" s="107"/>
      <c r="IE300" s="107"/>
      <c r="IF300" s="107"/>
      <c r="IG300" s="107"/>
      <c r="IH300" s="107"/>
      <c r="II300" s="107"/>
      <c r="IJ300" s="107"/>
      <c r="IK300" s="107"/>
      <c r="IL300" s="107"/>
      <c r="IM300" s="107"/>
      <c r="IN300" s="107"/>
      <c r="IO300" s="107"/>
      <c r="IP300" s="107"/>
      <c r="IQ300" s="107"/>
      <c r="IR300" s="107"/>
      <c r="IS300" s="107"/>
      <c r="IT300" s="107"/>
      <c r="IU300" s="107"/>
      <c r="IV300" s="107"/>
      <c r="IW300" s="107"/>
      <c r="IX300" s="107"/>
      <c r="IY300" s="107"/>
      <c r="IZ300" s="107"/>
      <c r="JA300" s="107"/>
      <c r="JB300" s="107"/>
      <c r="JC300" s="107"/>
      <c r="JD300" s="107"/>
      <c r="JE300" s="107"/>
      <c r="JF300" s="107"/>
      <c r="JG300" s="107"/>
      <c r="JH300" s="107"/>
      <c r="JI300" s="107"/>
      <c r="JJ300" s="107"/>
      <c r="JK300" s="107"/>
      <c r="JL300" s="107"/>
      <c r="JM300" s="107"/>
      <c r="JN300" s="107"/>
      <c r="JO300" s="107"/>
      <c r="JP300" s="107"/>
      <c r="JQ300" s="107"/>
      <c r="JR300" s="107"/>
      <c r="JS300" s="107"/>
      <c r="JT300" s="107"/>
      <c r="JU300" s="107"/>
      <c r="JV300" s="107"/>
      <c r="JW300" s="107"/>
      <c r="JX300" s="107"/>
      <c r="JY300" s="107"/>
      <c r="JZ300" s="107"/>
      <c r="KA300" s="107"/>
      <c r="KB300" s="107"/>
      <c r="KC300" s="107"/>
      <c r="KD300" s="107"/>
      <c r="KE300" s="107"/>
      <c r="KF300" s="107"/>
      <c r="KG300" s="107"/>
      <c r="KH300" s="107"/>
      <c r="KI300" s="107"/>
      <c r="KJ300" s="107"/>
      <c r="KK300" s="107"/>
      <c r="KL300" s="107"/>
      <c r="KM300" s="107"/>
      <c r="KN300" s="107"/>
      <c r="KO300" s="107"/>
      <c r="KP300" s="107"/>
      <c r="KQ300" s="107"/>
      <c r="KR300" s="107"/>
      <c r="KS300" s="107"/>
      <c r="KT300" s="107"/>
      <c r="KU300" s="107"/>
      <c r="KV300" s="107"/>
      <c r="KW300" s="107"/>
      <c r="KX300" s="107"/>
      <c r="KY300" s="107"/>
      <c r="KZ300" s="107"/>
      <c r="LA300" s="107"/>
      <c r="LB300" s="107"/>
      <c r="LC300" s="107"/>
      <c r="LD300" s="107"/>
      <c r="LE300" s="107"/>
      <c r="LF300" s="107"/>
      <c r="LG300" s="107"/>
      <c r="LH300" s="107"/>
      <c r="LI300" s="107"/>
      <c r="LJ300" s="107"/>
      <c r="LK300" s="107"/>
      <c r="LL300" s="107"/>
      <c r="LM300" s="107"/>
      <c r="LN300" s="107"/>
      <c r="LO300" s="107"/>
      <c r="LP300" s="107"/>
      <c r="LQ300" s="107"/>
      <c r="LR300" s="107"/>
      <c r="LS300" s="107"/>
      <c r="LT300" s="107"/>
      <c r="LU300" s="107"/>
      <c r="LV300" s="107"/>
      <c r="LW300" s="107"/>
      <c r="LX300" s="107"/>
      <c r="LY300" s="107"/>
      <c r="LZ300" s="107"/>
      <c r="MA300" s="107"/>
      <c r="MB300" s="107"/>
      <c r="MC300" s="107"/>
      <c r="MD300" s="107"/>
      <c r="ME300" s="107"/>
      <c r="MF300" s="107"/>
      <c r="MG300" s="107"/>
      <c r="MH300" s="107"/>
      <c r="MI300" s="107"/>
      <c r="MJ300" s="107"/>
      <c r="MK300" s="107"/>
      <c r="ML300" s="107"/>
      <c r="MM300" s="107"/>
      <c r="MN300" s="107"/>
      <c r="MO300" s="107"/>
      <c r="MP300" s="107"/>
      <c r="MQ300" s="107"/>
      <c r="MR300" s="107"/>
      <c r="MS300" s="107"/>
      <c r="MT300" s="107"/>
      <c r="MU300" s="107"/>
      <c r="MV300" s="107"/>
      <c r="MW300" s="107"/>
      <c r="MX300" s="107"/>
      <c r="MY300" s="107"/>
      <c r="MZ300" s="107"/>
      <c r="NA300" s="107"/>
      <c r="NB300" s="107"/>
      <c r="NC300" s="107"/>
      <c r="ND300" s="107"/>
      <c r="NE300" s="107"/>
      <c r="NF300" s="107"/>
      <c r="NG300" s="107"/>
      <c r="NH300" s="107"/>
      <c r="NI300" s="107"/>
      <c r="NJ300" s="107"/>
      <c r="NK300" s="107"/>
      <c r="NL300" s="107"/>
      <c r="NM300" s="107"/>
      <c r="NN300" s="107"/>
      <c r="NO300" s="107"/>
      <c r="NP300" s="107"/>
      <c r="NQ300" s="107"/>
      <c r="NR300" s="107"/>
      <c r="NS300" s="107"/>
      <c r="NT300" s="107"/>
      <c r="NU300" s="107"/>
      <c r="NV300" s="107"/>
      <c r="NW300" s="107"/>
      <c r="NX300" s="107"/>
      <c r="NY300" s="107"/>
      <c r="NZ300" s="107"/>
      <c r="OA300" s="107"/>
      <c r="OB300" s="107"/>
      <c r="OC300" s="107"/>
      <c r="OD300" s="107"/>
      <c r="OE300" s="107"/>
      <c r="OF300" s="107"/>
      <c r="OG300" s="107"/>
      <c r="OH300" s="107"/>
      <c r="OI300" s="107"/>
      <c r="OJ300" s="107"/>
      <c r="OK300" s="107"/>
      <c r="OL300" s="107"/>
      <c r="OM300" s="107"/>
      <c r="ON300" s="107"/>
      <c r="OO300" s="107"/>
      <c r="OP300" s="107"/>
      <c r="OQ300" s="107"/>
      <c r="OR300" s="107"/>
      <c r="OS300" s="107"/>
      <c r="OT300" s="107"/>
      <c r="OU300" s="107"/>
      <c r="OV300" s="107"/>
      <c r="OW300" s="107"/>
      <c r="OX300" s="107"/>
      <c r="OY300" s="107"/>
      <c r="OZ300" s="107"/>
      <c r="PA300" s="107"/>
      <c r="PB300" s="107"/>
      <c r="PC300" s="107"/>
      <c r="PD300" s="107"/>
      <c r="PE300" s="107"/>
      <c r="PF300" s="107"/>
      <c r="PG300" s="107"/>
      <c r="PH300" s="107"/>
      <c r="PI300" s="107"/>
      <c r="PJ300" s="107"/>
      <c r="PK300" s="107"/>
      <c r="PL300" s="107"/>
      <c r="PM300" s="107"/>
      <c r="PN300" s="107"/>
      <c r="PO300" s="107"/>
      <c r="PP300" s="107"/>
      <c r="PQ300" s="107"/>
      <c r="PR300" s="107"/>
      <c r="PS300" s="107"/>
      <c r="PT300" s="107"/>
      <c r="PU300" s="107"/>
      <c r="PV300" s="107"/>
      <c r="PW300" s="107"/>
      <c r="PX300" s="107"/>
      <c r="PY300" s="107"/>
      <c r="PZ300" s="107"/>
      <c r="QA300" s="107"/>
      <c r="QB300" s="107"/>
      <c r="QC300" s="107"/>
      <c r="QD300" s="107"/>
      <c r="QE300" s="107"/>
      <c r="QF300" s="107"/>
      <c r="QG300" s="107"/>
      <c r="QH300" s="107"/>
      <c r="QI300" s="107"/>
      <c r="QJ300" s="107"/>
      <c r="QK300" s="107"/>
      <c r="QL300" s="107"/>
      <c r="QM300" s="107"/>
      <c r="QN300" s="107"/>
      <c r="QO300" s="107"/>
      <c r="QP300" s="107"/>
      <c r="QQ300" s="107"/>
      <c r="QR300" s="107"/>
      <c r="QS300" s="107"/>
      <c r="QT300" s="107"/>
      <c r="QU300" s="107"/>
      <c r="QV300" s="107"/>
      <c r="QW300" s="107"/>
      <c r="QX300" s="107"/>
      <c r="QY300" s="107"/>
      <c r="QZ300" s="107"/>
      <c r="RA300" s="107"/>
      <c r="RB300" s="107"/>
      <c r="RC300" s="107"/>
      <c r="RD300" s="107"/>
      <c r="RE300" s="107"/>
      <c r="RF300" s="107"/>
      <c r="RG300" s="107"/>
      <c r="RH300" s="107"/>
      <c r="RI300" s="107"/>
      <c r="RJ300" s="107"/>
      <c r="RK300" s="107"/>
      <c r="RL300" s="107"/>
      <c r="RM300" s="107"/>
      <c r="RN300" s="107"/>
      <c r="RO300" s="107"/>
      <c r="RP300" s="107"/>
      <c r="RQ300" s="107"/>
      <c r="RR300" s="107"/>
      <c r="RS300" s="107"/>
      <c r="RT300" s="107"/>
      <c r="RU300" s="107"/>
      <c r="RV300" s="107"/>
      <c r="RW300" s="107"/>
      <c r="RX300" s="107"/>
      <c r="RY300" s="107"/>
      <c r="RZ300" s="107"/>
      <c r="SA300" s="107"/>
      <c r="SB300" s="107"/>
      <c r="SC300" s="107"/>
      <c r="SD300" s="107"/>
      <c r="SE300" s="107"/>
      <c r="SF300" s="107"/>
      <c r="SG300" s="107"/>
      <c r="SH300" s="107"/>
      <c r="SI300" s="107"/>
      <c r="SJ300" s="107"/>
      <c r="SK300" s="107"/>
      <c r="SL300" s="107"/>
      <c r="SM300" s="107"/>
      <c r="SN300" s="107"/>
      <c r="SO300" s="107"/>
      <c r="SP300" s="107"/>
      <c r="SQ300" s="107"/>
      <c r="SR300" s="107"/>
      <c r="SS300" s="107"/>
      <c r="ST300" s="107"/>
      <c r="SU300" s="107"/>
      <c r="SV300" s="107"/>
      <c r="SW300" s="107"/>
      <c r="SX300" s="107"/>
      <c r="SY300" s="107"/>
      <c r="SZ300" s="107"/>
      <c r="TA300" s="107"/>
      <c r="TB300" s="107"/>
      <c r="TC300" s="107"/>
      <c r="TD300" s="107"/>
      <c r="TE300" s="107"/>
      <c r="TF300" s="107"/>
      <c r="TG300" s="107"/>
      <c r="TH300" s="107"/>
      <c r="TI300" s="107"/>
      <c r="TJ300" s="107"/>
      <c r="TK300" s="107"/>
      <c r="TL300" s="107"/>
      <c r="TM300" s="107"/>
      <c r="TN300" s="107"/>
      <c r="TO300" s="107"/>
      <c r="TP300" s="107"/>
      <c r="TQ300" s="107"/>
      <c r="TR300" s="107"/>
      <c r="TS300" s="107"/>
      <c r="TT300" s="107"/>
      <c r="TU300" s="107"/>
      <c r="TV300" s="107"/>
      <c r="TW300" s="107"/>
      <c r="TX300" s="107"/>
      <c r="TY300" s="107"/>
      <c r="TZ300" s="107"/>
      <c r="UA300" s="107"/>
      <c r="UB300" s="107"/>
      <c r="UC300" s="107"/>
      <c r="UD300" s="107"/>
      <c r="UE300" s="107"/>
      <c r="UF300" s="107"/>
      <c r="UG300" s="107"/>
      <c r="UH300" s="107"/>
      <c r="UI300" s="107"/>
      <c r="UJ300" s="107"/>
      <c r="UK300" s="107"/>
      <c r="UL300" s="107"/>
      <c r="UM300" s="107"/>
      <c r="UN300" s="107"/>
      <c r="UO300" s="107"/>
      <c r="UP300" s="107"/>
      <c r="UQ300" s="107"/>
      <c r="UR300" s="107"/>
      <c r="US300" s="107"/>
      <c r="UT300" s="107"/>
      <c r="UU300" s="107"/>
      <c r="UV300" s="107"/>
      <c r="UW300" s="107"/>
      <c r="UX300" s="107"/>
      <c r="UY300" s="107"/>
      <c r="UZ300" s="107"/>
      <c r="VA300" s="107"/>
      <c r="VB300" s="107"/>
      <c r="VC300" s="107"/>
      <c r="VD300" s="107"/>
      <c r="VE300" s="107"/>
      <c r="VF300" s="107"/>
      <c r="VG300" s="107"/>
      <c r="VH300" s="107"/>
      <c r="VI300" s="107"/>
      <c r="VJ300" s="107"/>
      <c r="VK300" s="107"/>
      <c r="VL300" s="107"/>
      <c r="VM300" s="107"/>
      <c r="VN300" s="107"/>
      <c r="VO300" s="107"/>
      <c r="VP300" s="107"/>
      <c r="VQ300" s="107"/>
      <c r="VR300" s="107"/>
      <c r="VS300" s="107"/>
      <c r="VT300" s="107"/>
      <c r="VU300" s="107"/>
      <c r="VV300" s="107"/>
      <c r="VW300" s="107"/>
      <c r="VX300" s="107"/>
      <c r="VY300" s="107"/>
      <c r="VZ300" s="107"/>
      <c r="WA300" s="107"/>
      <c r="WB300" s="107"/>
      <c r="WC300" s="107"/>
      <c r="WD300" s="107"/>
      <c r="WE300" s="107"/>
      <c r="WF300" s="107"/>
      <c r="WG300" s="107"/>
      <c r="WH300" s="107"/>
      <c r="WI300" s="107"/>
      <c r="WJ300" s="107"/>
      <c r="WK300" s="107"/>
      <c r="WL300" s="107"/>
      <c r="WM300" s="107"/>
      <c r="WN300" s="107"/>
      <c r="WO300" s="107"/>
      <c r="WP300" s="107"/>
      <c r="WQ300" s="107"/>
      <c r="WR300" s="107"/>
      <c r="WS300" s="107"/>
      <c r="WT300" s="107"/>
      <c r="WU300" s="107"/>
      <c r="WV300" s="107"/>
      <c r="WW300" s="107"/>
      <c r="WX300" s="107"/>
      <c r="WY300" s="107"/>
      <c r="WZ300" s="107"/>
      <c r="XA300" s="107"/>
      <c r="XB300" s="107"/>
      <c r="XC300" s="107"/>
      <c r="XD300" s="107"/>
      <c r="XE300" s="107"/>
      <c r="XF300" s="107"/>
      <c r="XG300" s="107"/>
      <c r="XH300" s="107"/>
      <c r="XI300" s="107"/>
      <c r="XJ300" s="107"/>
      <c r="XK300" s="107"/>
      <c r="XL300" s="107"/>
      <c r="XM300" s="107"/>
      <c r="XN300" s="107"/>
      <c r="XO300" s="107"/>
      <c r="XP300" s="107"/>
      <c r="XQ300" s="107"/>
      <c r="XR300" s="107"/>
      <c r="XS300" s="107"/>
      <c r="XT300" s="107"/>
      <c r="XU300" s="107"/>
      <c r="XV300" s="107"/>
      <c r="XW300" s="107"/>
      <c r="XX300" s="107"/>
      <c r="XY300" s="107"/>
      <c r="XZ300" s="107"/>
      <c r="YA300" s="107"/>
      <c r="YB300" s="107"/>
      <c r="YC300" s="107"/>
      <c r="YD300" s="107"/>
      <c r="YE300" s="107"/>
      <c r="YF300" s="107"/>
      <c r="YG300" s="107"/>
      <c r="YH300" s="107"/>
      <c r="YI300" s="107"/>
      <c r="YJ300" s="107"/>
      <c r="YK300" s="107"/>
      <c r="YL300" s="107"/>
      <c r="YM300" s="107"/>
      <c r="YN300" s="107"/>
      <c r="YO300" s="107"/>
      <c r="YP300" s="107"/>
      <c r="YQ300" s="107"/>
      <c r="YR300" s="107"/>
      <c r="YS300" s="107"/>
      <c r="YT300" s="107"/>
      <c r="YU300" s="107"/>
      <c r="YV300" s="107"/>
      <c r="YW300" s="107"/>
      <c r="YX300" s="107"/>
      <c r="YY300" s="107"/>
      <c r="YZ300" s="107"/>
      <c r="ZA300" s="107"/>
      <c r="ZB300" s="107"/>
      <c r="ZC300" s="107"/>
      <c r="ZD300" s="107"/>
      <c r="ZE300" s="107"/>
      <c r="ZF300" s="107"/>
      <c r="ZG300" s="107"/>
      <c r="ZH300" s="107"/>
      <c r="ZI300" s="107"/>
      <c r="ZJ300" s="107"/>
      <c r="ZK300" s="107"/>
      <c r="ZL300" s="107"/>
      <c r="ZM300" s="107"/>
      <c r="ZN300" s="107"/>
      <c r="ZO300" s="107"/>
      <c r="ZP300" s="107"/>
      <c r="ZQ300" s="107"/>
      <c r="ZR300" s="107"/>
      <c r="ZS300" s="107"/>
      <c r="ZT300" s="107"/>
      <c r="ZU300" s="107"/>
      <c r="ZV300" s="107"/>
      <c r="ZW300" s="107"/>
      <c r="ZX300" s="107"/>
      <c r="ZY300" s="107"/>
      <c r="ZZ300" s="107"/>
      <c r="AAA300" s="107"/>
      <c r="AAB300" s="107"/>
      <c r="AAC300" s="107"/>
      <c r="AAD300" s="107"/>
      <c r="AAE300" s="107"/>
      <c r="AAF300" s="107"/>
      <c r="AAG300" s="107"/>
      <c r="AAH300" s="107"/>
      <c r="AAI300" s="107"/>
      <c r="AAJ300" s="107"/>
      <c r="AAK300" s="107"/>
      <c r="AAL300" s="107"/>
      <c r="AAM300" s="107"/>
      <c r="AAN300" s="107"/>
      <c r="AAO300" s="107"/>
      <c r="AAP300" s="107"/>
      <c r="AAQ300" s="107"/>
      <c r="AAR300" s="107"/>
      <c r="AAS300" s="107"/>
      <c r="AAT300" s="107"/>
      <c r="AAU300" s="107"/>
      <c r="AAV300" s="107"/>
      <c r="AAW300" s="107"/>
      <c r="AAX300" s="107"/>
      <c r="AAY300" s="107"/>
      <c r="AAZ300" s="107"/>
      <c r="ABA300" s="107"/>
      <c r="ABB300" s="107"/>
      <c r="ABC300" s="107"/>
      <c r="ABD300" s="107"/>
      <c r="ABE300" s="107"/>
      <c r="ABF300" s="107"/>
      <c r="ABG300" s="107"/>
      <c r="ABH300" s="107"/>
      <c r="ABI300" s="107"/>
      <c r="ABJ300" s="107"/>
      <c r="ABK300" s="107"/>
      <c r="ABL300" s="107"/>
      <c r="ABM300" s="107"/>
      <c r="ABN300" s="107"/>
      <c r="ABO300" s="107"/>
      <c r="ABP300" s="107"/>
      <c r="ABQ300" s="107"/>
      <c r="ABR300" s="107"/>
      <c r="ABS300" s="107"/>
      <c r="ABT300" s="107"/>
      <c r="ABU300" s="107"/>
      <c r="ABV300" s="107"/>
      <c r="ABW300" s="107"/>
      <c r="ABX300" s="107"/>
      <c r="ABY300" s="107"/>
      <c r="ABZ300" s="107"/>
      <c r="ACA300" s="107"/>
      <c r="ACB300" s="107"/>
      <c r="ACC300" s="107"/>
      <c r="ACD300" s="107"/>
      <c r="ACE300" s="107"/>
      <c r="ACF300" s="107"/>
      <c r="ACG300" s="107"/>
      <c r="ACH300" s="107"/>
      <c r="ACI300" s="107"/>
      <c r="ACJ300" s="107"/>
      <c r="ACK300" s="107"/>
      <c r="ACL300" s="107"/>
      <c r="ACM300" s="107"/>
      <c r="ACN300" s="107"/>
      <c r="ACO300" s="107"/>
      <c r="ACP300" s="107"/>
      <c r="ACQ300" s="107"/>
      <c r="ACR300" s="107"/>
      <c r="ACS300" s="107"/>
      <c r="ACT300" s="107"/>
      <c r="ACU300" s="107"/>
      <c r="ACV300" s="107"/>
      <c r="ACW300" s="107"/>
      <c r="ACX300" s="107"/>
      <c r="ACY300" s="107"/>
      <c r="ACZ300" s="107"/>
      <c r="ADA300" s="107"/>
      <c r="ADB300" s="107"/>
      <c r="ADC300" s="107"/>
      <c r="ADD300" s="107"/>
      <c r="ADE300" s="107"/>
      <c r="ADF300" s="107"/>
      <c r="ADG300" s="107"/>
      <c r="ADH300" s="107"/>
      <c r="ADI300" s="107"/>
      <c r="ADJ300" s="107"/>
      <c r="ADK300" s="107"/>
      <c r="ADL300" s="107"/>
      <c r="ADM300" s="107"/>
      <c r="ADN300" s="107"/>
      <c r="ADO300" s="107"/>
      <c r="ADP300" s="107"/>
      <c r="ADQ300" s="107"/>
      <c r="ADR300" s="107"/>
      <c r="ADS300" s="107"/>
      <c r="ADT300" s="107"/>
      <c r="ADU300" s="107"/>
      <c r="ADV300" s="107"/>
      <c r="ADW300" s="107"/>
      <c r="ADX300" s="107"/>
      <c r="ADY300" s="107"/>
      <c r="ADZ300" s="107"/>
      <c r="AEA300" s="107"/>
      <c r="AEB300" s="107"/>
      <c r="AEC300" s="107"/>
      <c r="AED300" s="107"/>
      <c r="AEE300" s="107"/>
      <c r="AEF300" s="107"/>
      <c r="AEG300" s="107"/>
      <c r="AEH300" s="107"/>
      <c r="AEI300" s="107"/>
      <c r="AEJ300" s="107"/>
      <c r="AEK300" s="107"/>
      <c r="AEL300" s="107"/>
      <c r="AEM300" s="107"/>
      <c r="AEN300" s="107"/>
      <c r="AEO300" s="107"/>
      <c r="AEP300" s="107"/>
      <c r="AEQ300" s="107"/>
      <c r="AER300" s="107"/>
      <c r="AES300" s="107"/>
      <c r="AET300" s="107"/>
      <c r="AEU300" s="107"/>
      <c r="AEV300" s="107"/>
      <c r="AEW300" s="107"/>
      <c r="AEX300" s="107"/>
      <c r="AEY300" s="107"/>
      <c r="AEZ300" s="107"/>
      <c r="AFA300" s="107"/>
      <c r="AFB300" s="107"/>
      <c r="AFC300" s="107"/>
      <c r="AFD300" s="107"/>
      <c r="AFE300" s="107"/>
      <c r="AFF300" s="107"/>
      <c r="AFG300" s="107"/>
      <c r="AFH300" s="107"/>
      <c r="AFI300" s="107"/>
      <c r="AFJ300" s="107"/>
      <c r="AFK300" s="107"/>
      <c r="AFL300" s="107"/>
      <c r="AFM300" s="107"/>
      <c r="AFN300" s="107"/>
      <c r="AFO300" s="107"/>
      <c r="AFP300" s="107"/>
      <c r="AFQ300" s="107"/>
      <c r="AFR300" s="107"/>
      <c r="AFS300" s="107"/>
      <c r="AFT300" s="107"/>
      <c r="AFU300" s="107"/>
      <c r="AFV300" s="107"/>
      <c r="AFW300" s="107"/>
      <c r="AFX300" s="107"/>
      <c r="AFY300" s="107"/>
      <c r="AFZ300" s="107"/>
      <c r="AGA300" s="107"/>
      <c r="AGB300" s="107"/>
      <c r="AGC300" s="107"/>
      <c r="AGD300" s="107"/>
      <c r="AGE300" s="107"/>
      <c r="AGF300" s="107"/>
      <c r="AGG300" s="107"/>
      <c r="AGH300" s="107"/>
      <c r="AGI300" s="107"/>
      <c r="AGJ300" s="107"/>
      <c r="AGK300" s="107"/>
      <c r="AGL300" s="107"/>
      <c r="AGM300" s="107"/>
      <c r="AGN300" s="107"/>
      <c r="AGO300" s="107"/>
      <c r="AGP300" s="107"/>
      <c r="AGQ300" s="107"/>
      <c r="AGR300" s="107"/>
      <c r="AGS300" s="107"/>
      <c r="AGT300" s="107"/>
      <c r="AGU300" s="107"/>
      <c r="AGV300" s="107"/>
      <c r="AGW300" s="107"/>
      <c r="AGX300" s="107"/>
      <c r="AGY300" s="107"/>
      <c r="AGZ300" s="107"/>
      <c r="AHA300" s="107"/>
      <c r="AHB300" s="107"/>
      <c r="AHC300" s="107"/>
      <c r="AHD300" s="107"/>
      <c r="AHE300" s="107"/>
      <c r="AHF300" s="107"/>
      <c r="AHG300" s="107"/>
      <c r="AHH300" s="107"/>
      <c r="AHI300" s="107"/>
      <c r="AHJ300" s="107"/>
      <c r="AHK300" s="107"/>
      <c r="AHL300" s="107"/>
      <c r="AHM300" s="107"/>
      <c r="AHN300" s="107"/>
      <c r="AHO300" s="107"/>
      <c r="AHP300" s="107"/>
      <c r="AHQ300" s="107"/>
      <c r="AHR300" s="107"/>
      <c r="AHS300" s="107"/>
      <c r="AHT300" s="107"/>
      <c r="AHU300" s="107"/>
      <c r="AHV300" s="107"/>
      <c r="AHW300" s="107"/>
      <c r="AHX300" s="107"/>
      <c r="AHY300" s="107"/>
      <c r="AHZ300" s="107"/>
      <c r="AIA300" s="107"/>
      <c r="AIB300" s="107"/>
      <c r="AIC300" s="107"/>
      <c r="AID300" s="107"/>
      <c r="AIE300" s="107"/>
      <c r="AIF300" s="107"/>
      <c r="AIG300" s="107"/>
      <c r="AIH300" s="107"/>
      <c r="AII300" s="107"/>
      <c r="AIJ300" s="107"/>
      <c r="AIK300" s="107"/>
      <c r="AIL300" s="107"/>
      <c r="AIM300" s="107"/>
      <c r="AIN300" s="107"/>
    </row>
    <row r="301" spans="1:924" s="86" customFormat="1" ht="18.75" customHeight="1" x14ac:dyDescent="0.3">
      <c r="A301" s="125"/>
      <c r="B301" s="87">
        <v>356706088419728</v>
      </c>
      <c r="C301" s="87" t="s">
        <v>329</v>
      </c>
      <c r="D301" s="87" t="s">
        <v>35</v>
      </c>
      <c r="E301" s="87" t="s">
        <v>10</v>
      </c>
      <c r="F301" s="87" t="s">
        <v>15</v>
      </c>
      <c r="G301" s="89">
        <f t="shared" si="23"/>
        <v>0</v>
      </c>
      <c r="H301" s="126"/>
      <c r="I301" s="87" t="s">
        <v>15</v>
      </c>
      <c r="J301" s="89">
        <f t="shared" si="24"/>
        <v>1</v>
      </c>
      <c r="K301" s="126"/>
      <c r="L301" s="90" t="s">
        <v>15</v>
      </c>
      <c r="M301" s="89" t="s">
        <v>15</v>
      </c>
      <c r="N301" s="89">
        <f t="shared" si="22"/>
        <v>1</v>
      </c>
      <c r="O301" s="126"/>
      <c r="P301" s="113"/>
      <c r="Q301" s="113"/>
      <c r="R301" s="89" t="s">
        <v>510</v>
      </c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  <c r="BY301" s="107"/>
      <c r="BZ301" s="107"/>
      <c r="CA301" s="107"/>
      <c r="CB301" s="107"/>
      <c r="CC301" s="107"/>
      <c r="CD301" s="107"/>
      <c r="CE301" s="107"/>
      <c r="CF301" s="107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  <c r="DH301" s="107"/>
      <c r="DI301" s="107"/>
      <c r="DJ301" s="107"/>
      <c r="DK301" s="107"/>
      <c r="DL301" s="107"/>
      <c r="DM301" s="107"/>
      <c r="DN301" s="107"/>
      <c r="DO301" s="107"/>
      <c r="DP301" s="107"/>
      <c r="DQ301" s="107"/>
      <c r="DR301" s="107"/>
      <c r="DS301" s="107"/>
      <c r="DT301" s="107"/>
      <c r="DU301" s="107"/>
      <c r="DV301" s="107"/>
      <c r="DW301" s="107"/>
      <c r="DX301" s="107"/>
      <c r="DY301" s="107"/>
      <c r="DZ301" s="107"/>
      <c r="EA301" s="107"/>
      <c r="EB301" s="107"/>
      <c r="EC301" s="107"/>
      <c r="ED301" s="107"/>
      <c r="EE301" s="107"/>
      <c r="EF301" s="107"/>
      <c r="EG301" s="107"/>
      <c r="EH301" s="107"/>
      <c r="EI301" s="107"/>
      <c r="EJ301" s="107"/>
      <c r="EK301" s="107"/>
      <c r="EL301" s="107"/>
      <c r="EM301" s="107"/>
      <c r="EN301" s="107"/>
      <c r="EO301" s="107"/>
      <c r="EP301" s="107"/>
      <c r="EQ301" s="107"/>
      <c r="ER301" s="107"/>
      <c r="ES301" s="107"/>
      <c r="ET301" s="107"/>
      <c r="EU301" s="107"/>
      <c r="EV301" s="107"/>
      <c r="EW301" s="107"/>
      <c r="EX301" s="107"/>
      <c r="EY301" s="107"/>
      <c r="EZ301" s="107"/>
      <c r="FA301" s="107"/>
      <c r="FB301" s="107"/>
      <c r="FC301" s="107"/>
      <c r="FD301" s="107"/>
      <c r="FE301" s="107"/>
      <c r="FF301" s="107"/>
      <c r="FG301" s="107"/>
      <c r="FH301" s="107"/>
      <c r="FI301" s="107"/>
      <c r="FJ301" s="107"/>
      <c r="FK301" s="107"/>
      <c r="FL301" s="107"/>
      <c r="FM301" s="107"/>
      <c r="FN301" s="107"/>
      <c r="FO301" s="107"/>
      <c r="FP301" s="107"/>
      <c r="FQ301" s="107"/>
      <c r="FR301" s="107"/>
      <c r="FS301" s="107"/>
      <c r="FT301" s="107"/>
      <c r="FU301" s="107"/>
      <c r="FV301" s="107"/>
      <c r="FW301" s="107"/>
      <c r="FX301" s="107"/>
      <c r="FY301" s="107"/>
      <c r="FZ301" s="107"/>
      <c r="GA301" s="107"/>
      <c r="GB301" s="107"/>
      <c r="GC301" s="107"/>
      <c r="GD301" s="107"/>
      <c r="GE301" s="107"/>
      <c r="GF301" s="107"/>
      <c r="GG301" s="107"/>
      <c r="GH301" s="107"/>
      <c r="GI301" s="107"/>
      <c r="GJ301" s="107"/>
      <c r="GK301" s="107"/>
      <c r="GL301" s="107"/>
      <c r="GM301" s="107"/>
      <c r="GN301" s="107"/>
      <c r="GO301" s="107"/>
      <c r="GP301" s="107"/>
      <c r="GQ301" s="107"/>
      <c r="GR301" s="107"/>
      <c r="GS301" s="107"/>
      <c r="GT301" s="107"/>
      <c r="GU301" s="107"/>
      <c r="GV301" s="107"/>
      <c r="GW301" s="107"/>
      <c r="GX301" s="107"/>
      <c r="GY301" s="107"/>
      <c r="GZ301" s="107"/>
      <c r="HA301" s="107"/>
      <c r="HB301" s="107"/>
      <c r="HC301" s="107"/>
      <c r="HD301" s="107"/>
      <c r="HE301" s="107"/>
      <c r="HF301" s="107"/>
      <c r="HG301" s="107"/>
      <c r="HH301" s="107"/>
      <c r="HI301" s="107"/>
      <c r="HJ301" s="107"/>
      <c r="HK301" s="107"/>
      <c r="HL301" s="107"/>
      <c r="HM301" s="107"/>
      <c r="HN301" s="107"/>
      <c r="HO301" s="107"/>
      <c r="HP301" s="107"/>
      <c r="HQ301" s="107"/>
      <c r="HR301" s="107"/>
      <c r="HS301" s="107"/>
      <c r="HT301" s="107"/>
      <c r="HU301" s="107"/>
      <c r="HV301" s="107"/>
      <c r="HW301" s="107"/>
      <c r="HX301" s="107"/>
      <c r="HY301" s="107"/>
      <c r="HZ301" s="107"/>
      <c r="IA301" s="107"/>
      <c r="IB301" s="107"/>
      <c r="IC301" s="107"/>
      <c r="ID301" s="107"/>
      <c r="IE301" s="107"/>
      <c r="IF301" s="107"/>
      <c r="IG301" s="107"/>
      <c r="IH301" s="107"/>
      <c r="II301" s="107"/>
      <c r="IJ301" s="107"/>
      <c r="IK301" s="107"/>
      <c r="IL301" s="107"/>
      <c r="IM301" s="107"/>
      <c r="IN301" s="107"/>
      <c r="IO301" s="107"/>
      <c r="IP301" s="107"/>
      <c r="IQ301" s="107"/>
      <c r="IR301" s="107"/>
      <c r="IS301" s="107"/>
      <c r="IT301" s="107"/>
      <c r="IU301" s="107"/>
      <c r="IV301" s="107"/>
      <c r="IW301" s="107"/>
      <c r="IX301" s="107"/>
      <c r="IY301" s="107"/>
      <c r="IZ301" s="107"/>
      <c r="JA301" s="107"/>
      <c r="JB301" s="107"/>
      <c r="JC301" s="107"/>
      <c r="JD301" s="107"/>
      <c r="JE301" s="107"/>
      <c r="JF301" s="107"/>
      <c r="JG301" s="107"/>
      <c r="JH301" s="107"/>
      <c r="JI301" s="107"/>
      <c r="JJ301" s="107"/>
      <c r="JK301" s="107"/>
      <c r="JL301" s="107"/>
      <c r="JM301" s="107"/>
      <c r="JN301" s="107"/>
      <c r="JO301" s="107"/>
      <c r="JP301" s="107"/>
      <c r="JQ301" s="107"/>
      <c r="JR301" s="107"/>
      <c r="JS301" s="107"/>
      <c r="JT301" s="107"/>
      <c r="JU301" s="107"/>
      <c r="JV301" s="107"/>
      <c r="JW301" s="107"/>
      <c r="JX301" s="107"/>
      <c r="JY301" s="107"/>
      <c r="JZ301" s="107"/>
      <c r="KA301" s="107"/>
      <c r="KB301" s="107"/>
      <c r="KC301" s="107"/>
      <c r="KD301" s="107"/>
      <c r="KE301" s="107"/>
      <c r="KF301" s="107"/>
      <c r="KG301" s="107"/>
      <c r="KH301" s="107"/>
      <c r="KI301" s="107"/>
      <c r="KJ301" s="107"/>
      <c r="KK301" s="107"/>
      <c r="KL301" s="107"/>
      <c r="KM301" s="107"/>
      <c r="KN301" s="107"/>
      <c r="KO301" s="107"/>
      <c r="KP301" s="107"/>
      <c r="KQ301" s="107"/>
      <c r="KR301" s="107"/>
      <c r="KS301" s="107"/>
      <c r="KT301" s="107"/>
      <c r="KU301" s="107"/>
      <c r="KV301" s="107"/>
      <c r="KW301" s="107"/>
      <c r="KX301" s="107"/>
      <c r="KY301" s="107"/>
      <c r="KZ301" s="107"/>
      <c r="LA301" s="107"/>
      <c r="LB301" s="107"/>
      <c r="LC301" s="107"/>
      <c r="LD301" s="107"/>
      <c r="LE301" s="107"/>
      <c r="LF301" s="107"/>
      <c r="LG301" s="107"/>
      <c r="LH301" s="107"/>
      <c r="LI301" s="107"/>
      <c r="LJ301" s="107"/>
      <c r="LK301" s="107"/>
      <c r="LL301" s="107"/>
      <c r="LM301" s="107"/>
      <c r="LN301" s="107"/>
      <c r="LO301" s="107"/>
      <c r="LP301" s="107"/>
      <c r="LQ301" s="107"/>
      <c r="LR301" s="107"/>
      <c r="LS301" s="107"/>
      <c r="LT301" s="107"/>
      <c r="LU301" s="107"/>
      <c r="LV301" s="107"/>
      <c r="LW301" s="107"/>
      <c r="LX301" s="107"/>
      <c r="LY301" s="107"/>
      <c r="LZ301" s="107"/>
      <c r="MA301" s="107"/>
      <c r="MB301" s="107"/>
      <c r="MC301" s="107"/>
      <c r="MD301" s="107"/>
      <c r="ME301" s="107"/>
      <c r="MF301" s="107"/>
      <c r="MG301" s="107"/>
      <c r="MH301" s="107"/>
      <c r="MI301" s="107"/>
      <c r="MJ301" s="107"/>
      <c r="MK301" s="107"/>
      <c r="ML301" s="107"/>
      <c r="MM301" s="107"/>
      <c r="MN301" s="107"/>
      <c r="MO301" s="107"/>
      <c r="MP301" s="107"/>
      <c r="MQ301" s="107"/>
      <c r="MR301" s="107"/>
      <c r="MS301" s="107"/>
      <c r="MT301" s="107"/>
      <c r="MU301" s="107"/>
      <c r="MV301" s="107"/>
      <c r="MW301" s="107"/>
      <c r="MX301" s="107"/>
      <c r="MY301" s="107"/>
      <c r="MZ301" s="107"/>
      <c r="NA301" s="107"/>
      <c r="NB301" s="107"/>
      <c r="NC301" s="107"/>
      <c r="ND301" s="107"/>
      <c r="NE301" s="107"/>
      <c r="NF301" s="107"/>
      <c r="NG301" s="107"/>
      <c r="NH301" s="107"/>
      <c r="NI301" s="107"/>
      <c r="NJ301" s="107"/>
      <c r="NK301" s="107"/>
      <c r="NL301" s="107"/>
      <c r="NM301" s="107"/>
      <c r="NN301" s="107"/>
      <c r="NO301" s="107"/>
      <c r="NP301" s="107"/>
      <c r="NQ301" s="107"/>
      <c r="NR301" s="107"/>
      <c r="NS301" s="107"/>
      <c r="NT301" s="107"/>
      <c r="NU301" s="107"/>
      <c r="NV301" s="107"/>
      <c r="NW301" s="107"/>
      <c r="NX301" s="107"/>
      <c r="NY301" s="107"/>
      <c r="NZ301" s="107"/>
      <c r="OA301" s="107"/>
      <c r="OB301" s="107"/>
      <c r="OC301" s="107"/>
      <c r="OD301" s="107"/>
      <c r="OE301" s="107"/>
      <c r="OF301" s="107"/>
      <c r="OG301" s="107"/>
      <c r="OH301" s="107"/>
      <c r="OI301" s="107"/>
      <c r="OJ301" s="107"/>
      <c r="OK301" s="107"/>
      <c r="OL301" s="107"/>
      <c r="OM301" s="107"/>
      <c r="ON301" s="107"/>
      <c r="OO301" s="107"/>
      <c r="OP301" s="107"/>
      <c r="OQ301" s="107"/>
      <c r="OR301" s="107"/>
      <c r="OS301" s="107"/>
      <c r="OT301" s="107"/>
      <c r="OU301" s="107"/>
      <c r="OV301" s="107"/>
      <c r="OW301" s="107"/>
      <c r="OX301" s="107"/>
      <c r="OY301" s="107"/>
      <c r="OZ301" s="107"/>
      <c r="PA301" s="107"/>
      <c r="PB301" s="107"/>
      <c r="PC301" s="107"/>
      <c r="PD301" s="107"/>
      <c r="PE301" s="107"/>
      <c r="PF301" s="107"/>
      <c r="PG301" s="107"/>
      <c r="PH301" s="107"/>
      <c r="PI301" s="107"/>
      <c r="PJ301" s="107"/>
      <c r="PK301" s="107"/>
      <c r="PL301" s="107"/>
      <c r="PM301" s="107"/>
      <c r="PN301" s="107"/>
      <c r="PO301" s="107"/>
      <c r="PP301" s="107"/>
      <c r="PQ301" s="107"/>
      <c r="PR301" s="107"/>
      <c r="PS301" s="107"/>
      <c r="PT301" s="107"/>
      <c r="PU301" s="107"/>
      <c r="PV301" s="107"/>
      <c r="PW301" s="107"/>
      <c r="PX301" s="107"/>
      <c r="PY301" s="107"/>
      <c r="PZ301" s="107"/>
      <c r="QA301" s="107"/>
      <c r="QB301" s="107"/>
      <c r="QC301" s="107"/>
      <c r="QD301" s="107"/>
      <c r="QE301" s="107"/>
      <c r="QF301" s="107"/>
      <c r="QG301" s="107"/>
      <c r="QH301" s="107"/>
      <c r="QI301" s="107"/>
      <c r="QJ301" s="107"/>
      <c r="QK301" s="107"/>
      <c r="QL301" s="107"/>
      <c r="QM301" s="107"/>
      <c r="QN301" s="107"/>
      <c r="QO301" s="107"/>
      <c r="QP301" s="107"/>
      <c r="QQ301" s="107"/>
      <c r="QR301" s="107"/>
      <c r="QS301" s="107"/>
      <c r="QT301" s="107"/>
      <c r="QU301" s="107"/>
      <c r="QV301" s="107"/>
      <c r="QW301" s="107"/>
      <c r="QX301" s="107"/>
      <c r="QY301" s="107"/>
      <c r="QZ301" s="107"/>
      <c r="RA301" s="107"/>
      <c r="RB301" s="107"/>
      <c r="RC301" s="107"/>
      <c r="RD301" s="107"/>
      <c r="RE301" s="107"/>
      <c r="RF301" s="107"/>
      <c r="RG301" s="107"/>
      <c r="RH301" s="107"/>
      <c r="RI301" s="107"/>
      <c r="RJ301" s="107"/>
      <c r="RK301" s="107"/>
      <c r="RL301" s="107"/>
      <c r="RM301" s="107"/>
      <c r="RN301" s="107"/>
      <c r="RO301" s="107"/>
      <c r="RP301" s="107"/>
      <c r="RQ301" s="107"/>
      <c r="RR301" s="107"/>
      <c r="RS301" s="107"/>
      <c r="RT301" s="107"/>
      <c r="RU301" s="107"/>
      <c r="RV301" s="107"/>
      <c r="RW301" s="107"/>
      <c r="RX301" s="107"/>
      <c r="RY301" s="107"/>
      <c r="RZ301" s="107"/>
      <c r="SA301" s="107"/>
      <c r="SB301" s="107"/>
      <c r="SC301" s="107"/>
      <c r="SD301" s="107"/>
      <c r="SE301" s="107"/>
      <c r="SF301" s="107"/>
      <c r="SG301" s="107"/>
      <c r="SH301" s="107"/>
      <c r="SI301" s="107"/>
      <c r="SJ301" s="107"/>
      <c r="SK301" s="107"/>
      <c r="SL301" s="107"/>
      <c r="SM301" s="107"/>
      <c r="SN301" s="107"/>
      <c r="SO301" s="107"/>
      <c r="SP301" s="107"/>
      <c r="SQ301" s="107"/>
      <c r="SR301" s="107"/>
      <c r="SS301" s="107"/>
      <c r="ST301" s="107"/>
      <c r="SU301" s="107"/>
      <c r="SV301" s="107"/>
      <c r="SW301" s="107"/>
      <c r="SX301" s="107"/>
      <c r="SY301" s="107"/>
      <c r="SZ301" s="107"/>
      <c r="TA301" s="107"/>
      <c r="TB301" s="107"/>
      <c r="TC301" s="107"/>
      <c r="TD301" s="107"/>
      <c r="TE301" s="107"/>
      <c r="TF301" s="107"/>
      <c r="TG301" s="107"/>
      <c r="TH301" s="107"/>
      <c r="TI301" s="107"/>
      <c r="TJ301" s="107"/>
      <c r="TK301" s="107"/>
      <c r="TL301" s="107"/>
      <c r="TM301" s="107"/>
      <c r="TN301" s="107"/>
      <c r="TO301" s="107"/>
      <c r="TP301" s="107"/>
      <c r="TQ301" s="107"/>
      <c r="TR301" s="107"/>
      <c r="TS301" s="107"/>
      <c r="TT301" s="107"/>
      <c r="TU301" s="107"/>
      <c r="TV301" s="107"/>
      <c r="TW301" s="107"/>
      <c r="TX301" s="107"/>
      <c r="TY301" s="107"/>
      <c r="TZ301" s="107"/>
      <c r="UA301" s="107"/>
      <c r="UB301" s="107"/>
      <c r="UC301" s="107"/>
      <c r="UD301" s="107"/>
      <c r="UE301" s="107"/>
      <c r="UF301" s="107"/>
      <c r="UG301" s="107"/>
      <c r="UH301" s="107"/>
      <c r="UI301" s="107"/>
      <c r="UJ301" s="107"/>
      <c r="UK301" s="107"/>
      <c r="UL301" s="107"/>
      <c r="UM301" s="107"/>
      <c r="UN301" s="107"/>
      <c r="UO301" s="107"/>
      <c r="UP301" s="107"/>
      <c r="UQ301" s="107"/>
      <c r="UR301" s="107"/>
      <c r="US301" s="107"/>
      <c r="UT301" s="107"/>
      <c r="UU301" s="107"/>
      <c r="UV301" s="107"/>
      <c r="UW301" s="107"/>
      <c r="UX301" s="107"/>
      <c r="UY301" s="107"/>
      <c r="UZ301" s="107"/>
      <c r="VA301" s="107"/>
      <c r="VB301" s="107"/>
      <c r="VC301" s="107"/>
      <c r="VD301" s="107"/>
      <c r="VE301" s="107"/>
      <c r="VF301" s="107"/>
      <c r="VG301" s="107"/>
      <c r="VH301" s="107"/>
      <c r="VI301" s="107"/>
      <c r="VJ301" s="107"/>
      <c r="VK301" s="107"/>
      <c r="VL301" s="107"/>
      <c r="VM301" s="107"/>
      <c r="VN301" s="107"/>
      <c r="VO301" s="107"/>
      <c r="VP301" s="107"/>
      <c r="VQ301" s="107"/>
      <c r="VR301" s="107"/>
      <c r="VS301" s="107"/>
      <c r="VT301" s="107"/>
      <c r="VU301" s="107"/>
      <c r="VV301" s="107"/>
      <c r="VW301" s="107"/>
      <c r="VX301" s="107"/>
      <c r="VY301" s="107"/>
      <c r="VZ301" s="107"/>
      <c r="WA301" s="107"/>
      <c r="WB301" s="107"/>
      <c r="WC301" s="107"/>
      <c r="WD301" s="107"/>
      <c r="WE301" s="107"/>
      <c r="WF301" s="107"/>
      <c r="WG301" s="107"/>
      <c r="WH301" s="107"/>
      <c r="WI301" s="107"/>
      <c r="WJ301" s="107"/>
      <c r="WK301" s="107"/>
      <c r="WL301" s="107"/>
      <c r="WM301" s="107"/>
      <c r="WN301" s="107"/>
      <c r="WO301" s="107"/>
      <c r="WP301" s="107"/>
      <c r="WQ301" s="107"/>
      <c r="WR301" s="107"/>
      <c r="WS301" s="107"/>
      <c r="WT301" s="107"/>
      <c r="WU301" s="107"/>
      <c r="WV301" s="107"/>
      <c r="WW301" s="107"/>
      <c r="WX301" s="107"/>
      <c r="WY301" s="107"/>
      <c r="WZ301" s="107"/>
      <c r="XA301" s="107"/>
      <c r="XB301" s="107"/>
      <c r="XC301" s="107"/>
      <c r="XD301" s="107"/>
      <c r="XE301" s="107"/>
      <c r="XF301" s="107"/>
      <c r="XG301" s="107"/>
      <c r="XH301" s="107"/>
      <c r="XI301" s="107"/>
      <c r="XJ301" s="107"/>
      <c r="XK301" s="107"/>
      <c r="XL301" s="107"/>
      <c r="XM301" s="107"/>
      <c r="XN301" s="107"/>
      <c r="XO301" s="107"/>
      <c r="XP301" s="107"/>
      <c r="XQ301" s="107"/>
      <c r="XR301" s="107"/>
      <c r="XS301" s="107"/>
      <c r="XT301" s="107"/>
      <c r="XU301" s="107"/>
      <c r="XV301" s="107"/>
      <c r="XW301" s="107"/>
      <c r="XX301" s="107"/>
      <c r="XY301" s="107"/>
      <c r="XZ301" s="107"/>
      <c r="YA301" s="107"/>
      <c r="YB301" s="107"/>
      <c r="YC301" s="107"/>
      <c r="YD301" s="107"/>
      <c r="YE301" s="107"/>
      <c r="YF301" s="107"/>
      <c r="YG301" s="107"/>
      <c r="YH301" s="107"/>
      <c r="YI301" s="107"/>
      <c r="YJ301" s="107"/>
      <c r="YK301" s="107"/>
      <c r="YL301" s="107"/>
      <c r="YM301" s="107"/>
      <c r="YN301" s="107"/>
      <c r="YO301" s="107"/>
      <c r="YP301" s="107"/>
      <c r="YQ301" s="107"/>
      <c r="YR301" s="107"/>
      <c r="YS301" s="107"/>
      <c r="YT301" s="107"/>
      <c r="YU301" s="107"/>
      <c r="YV301" s="107"/>
      <c r="YW301" s="107"/>
      <c r="YX301" s="107"/>
      <c r="YY301" s="107"/>
      <c r="YZ301" s="107"/>
      <c r="ZA301" s="107"/>
      <c r="ZB301" s="107"/>
      <c r="ZC301" s="107"/>
      <c r="ZD301" s="107"/>
      <c r="ZE301" s="107"/>
      <c r="ZF301" s="107"/>
      <c r="ZG301" s="107"/>
      <c r="ZH301" s="107"/>
      <c r="ZI301" s="107"/>
      <c r="ZJ301" s="107"/>
      <c r="ZK301" s="107"/>
      <c r="ZL301" s="107"/>
      <c r="ZM301" s="107"/>
      <c r="ZN301" s="107"/>
      <c r="ZO301" s="107"/>
      <c r="ZP301" s="107"/>
      <c r="ZQ301" s="107"/>
      <c r="ZR301" s="107"/>
      <c r="ZS301" s="107"/>
      <c r="ZT301" s="107"/>
      <c r="ZU301" s="107"/>
      <c r="ZV301" s="107"/>
      <c r="ZW301" s="107"/>
      <c r="ZX301" s="107"/>
      <c r="ZY301" s="107"/>
      <c r="ZZ301" s="107"/>
      <c r="AAA301" s="107"/>
      <c r="AAB301" s="107"/>
      <c r="AAC301" s="107"/>
      <c r="AAD301" s="107"/>
      <c r="AAE301" s="107"/>
      <c r="AAF301" s="107"/>
      <c r="AAG301" s="107"/>
      <c r="AAH301" s="107"/>
      <c r="AAI301" s="107"/>
      <c r="AAJ301" s="107"/>
      <c r="AAK301" s="107"/>
      <c r="AAL301" s="107"/>
      <c r="AAM301" s="107"/>
      <c r="AAN301" s="107"/>
      <c r="AAO301" s="107"/>
      <c r="AAP301" s="107"/>
      <c r="AAQ301" s="107"/>
      <c r="AAR301" s="107"/>
      <c r="AAS301" s="107"/>
      <c r="AAT301" s="107"/>
      <c r="AAU301" s="107"/>
      <c r="AAV301" s="107"/>
      <c r="AAW301" s="107"/>
      <c r="AAX301" s="107"/>
      <c r="AAY301" s="107"/>
      <c r="AAZ301" s="107"/>
      <c r="ABA301" s="107"/>
      <c r="ABB301" s="107"/>
      <c r="ABC301" s="107"/>
      <c r="ABD301" s="107"/>
      <c r="ABE301" s="107"/>
      <c r="ABF301" s="107"/>
      <c r="ABG301" s="107"/>
      <c r="ABH301" s="107"/>
      <c r="ABI301" s="107"/>
      <c r="ABJ301" s="107"/>
      <c r="ABK301" s="107"/>
      <c r="ABL301" s="107"/>
      <c r="ABM301" s="107"/>
      <c r="ABN301" s="107"/>
      <c r="ABO301" s="107"/>
      <c r="ABP301" s="107"/>
      <c r="ABQ301" s="107"/>
      <c r="ABR301" s="107"/>
      <c r="ABS301" s="107"/>
      <c r="ABT301" s="107"/>
      <c r="ABU301" s="107"/>
      <c r="ABV301" s="107"/>
      <c r="ABW301" s="107"/>
      <c r="ABX301" s="107"/>
      <c r="ABY301" s="107"/>
      <c r="ABZ301" s="107"/>
      <c r="ACA301" s="107"/>
      <c r="ACB301" s="107"/>
      <c r="ACC301" s="107"/>
      <c r="ACD301" s="107"/>
      <c r="ACE301" s="107"/>
      <c r="ACF301" s="107"/>
      <c r="ACG301" s="107"/>
      <c r="ACH301" s="107"/>
      <c r="ACI301" s="107"/>
      <c r="ACJ301" s="107"/>
      <c r="ACK301" s="107"/>
      <c r="ACL301" s="107"/>
      <c r="ACM301" s="107"/>
      <c r="ACN301" s="107"/>
      <c r="ACO301" s="107"/>
      <c r="ACP301" s="107"/>
      <c r="ACQ301" s="107"/>
      <c r="ACR301" s="107"/>
      <c r="ACS301" s="107"/>
      <c r="ACT301" s="107"/>
      <c r="ACU301" s="107"/>
      <c r="ACV301" s="107"/>
      <c r="ACW301" s="107"/>
      <c r="ACX301" s="107"/>
      <c r="ACY301" s="107"/>
      <c r="ACZ301" s="107"/>
      <c r="ADA301" s="107"/>
      <c r="ADB301" s="107"/>
      <c r="ADC301" s="107"/>
      <c r="ADD301" s="107"/>
      <c r="ADE301" s="107"/>
      <c r="ADF301" s="107"/>
      <c r="ADG301" s="107"/>
      <c r="ADH301" s="107"/>
      <c r="ADI301" s="107"/>
      <c r="ADJ301" s="107"/>
      <c r="ADK301" s="107"/>
      <c r="ADL301" s="107"/>
      <c r="ADM301" s="107"/>
      <c r="ADN301" s="107"/>
      <c r="ADO301" s="107"/>
      <c r="ADP301" s="107"/>
      <c r="ADQ301" s="107"/>
      <c r="ADR301" s="107"/>
      <c r="ADS301" s="107"/>
      <c r="ADT301" s="107"/>
      <c r="ADU301" s="107"/>
      <c r="ADV301" s="107"/>
      <c r="ADW301" s="107"/>
      <c r="ADX301" s="107"/>
      <c r="ADY301" s="107"/>
      <c r="ADZ301" s="107"/>
      <c r="AEA301" s="107"/>
      <c r="AEB301" s="107"/>
      <c r="AEC301" s="107"/>
      <c r="AED301" s="107"/>
      <c r="AEE301" s="107"/>
      <c r="AEF301" s="107"/>
      <c r="AEG301" s="107"/>
      <c r="AEH301" s="107"/>
      <c r="AEI301" s="107"/>
      <c r="AEJ301" s="107"/>
      <c r="AEK301" s="107"/>
      <c r="AEL301" s="107"/>
      <c r="AEM301" s="107"/>
      <c r="AEN301" s="107"/>
      <c r="AEO301" s="107"/>
      <c r="AEP301" s="107"/>
      <c r="AEQ301" s="107"/>
      <c r="AER301" s="107"/>
      <c r="AES301" s="107"/>
      <c r="AET301" s="107"/>
      <c r="AEU301" s="107"/>
      <c r="AEV301" s="107"/>
      <c r="AEW301" s="107"/>
      <c r="AEX301" s="107"/>
      <c r="AEY301" s="107"/>
      <c r="AEZ301" s="107"/>
      <c r="AFA301" s="107"/>
      <c r="AFB301" s="107"/>
      <c r="AFC301" s="107"/>
      <c r="AFD301" s="107"/>
      <c r="AFE301" s="107"/>
      <c r="AFF301" s="107"/>
      <c r="AFG301" s="107"/>
      <c r="AFH301" s="107"/>
      <c r="AFI301" s="107"/>
      <c r="AFJ301" s="107"/>
      <c r="AFK301" s="107"/>
      <c r="AFL301" s="107"/>
      <c r="AFM301" s="107"/>
      <c r="AFN301" s="107"/>
      <c r="AFO301" s="107"/>
      <c r="AFP301" s="107"/>
      <c r="AFQ301" s="107"/>
      <c r="AFR301" s="107"/>
      <c r="AFS301" s="107"/>
      <c r="AFT301" s="107"/>
      <c r="AFU301" s="107"/>
      <c r="AFV301" s="107"/>
      <c r="AFW301" s="107"/>
      <c r="AFX301" s="107"/>
      <c r="AFY301" s="107"/>
      <c r="AFZ301" s="107"/>
      <c r="AGA301" s="107"/>
      <c r="AGB301" s="107"/>
      <c r="AGC301" s="107"/>
      <c r="AGD301" s="107"/>
      <c r="AGE301" s="107"/>
      <c r="AGF301" s="107"/>
      <c r="AGG301" s="107"/>
      <c r="AGH301" s="107"/>
      <c r="AGI301" s="107"/>
      <c r="AGJ301" s="107"/>
      <c r="AGK301" s="107"/>
      <c r="AGL301" s="107"/>
      <c r="AGM301" s="107"/>
      <c r="AGN301" s="107"/>
      <c r="AGO301" s="107"/>
      <c r="AGP301" s="107"/>
      <c r="AGQ301" s="107"/>
      <c r="AGR301" s="107"/>
      <c r="AGS301" s="107"/>
      <c r="AGT301" s="107"/>
      <c r="AGU301" s="107"/>
      <c r="AGV301" s="107"/>
      <c r="AGW301" s="107"/>
      <c r="AGX301" s="107"/>
      <c r="AGY301" s="107"/>
      <c r="AGZ301" s="107"/>
      <c r="AHA301" s="107"/>
      <c r="AHB301" s="107"/>
      <c r="AHC301" s="107"/>
      <c r="AHD301" s="107"/>
      <c r="AHE301" s="107"/>
      <c r="AHF301" s="107"/>
      <c r="AHG301" s="107"/>
      <c r="AHH301" s="107"/>
      <c r="AHI301" s="107"/>
      <c r="AHJ301" s="107"/>
      <c r="AHK301" s="107"/>
      <c r="AHL301" s="107"/>
      <c r="AHM301" s="107"/>
      <c r="AHN301" s="107"/>
      <c r="AHO301" s="107"/>
      <c r="AHP301" s="107"/>
      <c r="AHQ301" s="107"/>
      <c r="AHR301" s="107"/>
      <c r="AHS301" s="107"/>
      <c r="AHT301" s="107"/>
      <c r="AHU301" s="107"/>
      <c r="AHV301" s="107"/>
      <c r="AHW301" s="107"/>
      <c r="AHX301" s="107"/>
      <c r="AHY301" s="107"/>
      <c r="AHZ301" s="107"/>
      <c r="AIA301" s="107"/>
      <c r="AIB301" s="107"/>
      <c r="AIC301" s="107"/>
      <c r="AID301" s="107"/>
      <c r="AIE301" s="107"/>
      <c r="AIF301" s="107"/>
      <c r="AIG301" s="107"/>
      <c r="AIH301" s="107"/>
      <c r="AII301" s="107"/>
      <c r="AIJ301" s="107"/>
      <c r="AIK301" s="107"/>
      <c r="AIL301" s="107"/>
      <c r="AIM301" s="107"/>
      <c r="AIN301" s="107"/>
    </row>
    <row r="302" spans="1:924" ht="18.75" customHeight="1" x14ac:dyDescent="0.3">
      <c r="A302" s="140">
        <v>270</v>
      </c>
      <c r="B302" s="69">
        <v>353013091261608</v>
      </c>
      <c r="C302" s="70" t="s">
        <v>352</v>
      </c>
      <c r="D302" s="70" t="s">
        <v>35</v>
      </c>
      <c r="E302" s="70" t="s">
        <v>15</v>
      </c>
      <c r="F302" s="70" t="s">
        <v>15</v>
      </c>
      <c r="G302" s="70">
        <f t="shared" si="23"/>
        <v>1</v>
      </c>
      <c r="H302" s="123">
        <f>SUM(G302:G311)/COUNT(G302:G311)</f>
        <v>0.5</v>
      </c>
      <c r="I302" s="70" t="s">
        <v>10</v>
      </c>
      <c r="J302" s="70">
        <f t="shared" ref="J302:J311" si="25">IF(I302=F302,1,0)</f>
        <v>0</v>
      </c>
      <c r="K302" s="123">
        <f>SUM(J302:J311)/COUNT(J302:J311)</f>
        <v>0</v>
      </c>
      <c r="L302" s="73" t="s">
        <v>15</v>
      </c>
      <c r="M302" s="70" t="s">
        <v>15</v>
      </c>
      <c r="N302" s="70">
        <f t="shared" si="22"/>
        <v>1</v>
      </c>
      <c r="O302" s="123">
        <f>SUM(N302:N311)/COUNT(N302:N311)</f>
        <v>0.7</v>
      </c>
      <c r="P302" s="70" t="s">
        <v>353</v>
      </c>
      <c r="Q302" s="70"/>
      <c r="R302" s="70"/>
      <c r="S302" s="105"/>
      <c r="T302" s="105"/>
      <c r="U302" s="105"/>
      <c r="V302" s="105"/>
      <c r="W302" s="105"/>
    </row>
    <row r="303" spans="1:924" ht="18.75" customHeight="1" x14ac:dyDescent="0.3">
      <c r="A303" s="140"/>
      <c r="B303" s="69">
        <v>353009094998444</v>
      </c>
      <c r="C303" s="70" t="s">
        <v>352</v>
      </c>
      <c r="D303" s="70" t="s">
        <v>35</v>
      </c>
      <c r="E303" s="70" t="s">
        <v>15</v>
      </c>
      <c r="F303" s="70" t="s">
        <v>15</v>
      </c>
      <c r="G303" s="70">
        <f t="shared" si="23"/>
        <v>1</v>
      </c>
      <c r="H303" s="123"/>
      <c r="I303" s="70" t="s">
        <v>10</v>
      </c>
      <c r="J303" s="70">
        <f t="shared" si="25"/>
        <v>0</v>
      </c>
      <c r="K303" s="123"/>
      <c r="L303" s="73" t="s">
        <v>15</v>
      </c>
      <c r="M303" s="70" t="s">
        <v>15</v>
      </c>
      <c r="N303" s="70">
        <f t="shared" si="22"/>
        <v>1</v>
      </c>
      <c r="O303" s="123"/>
      <c r="P303" s="70" t="s">
        <v>354</v>
      </c>
      <c r="Q303" s="70"/>
      <c r="R303" s="70"/>
      <c r="S303" s="105"/>
      <c r="T303" s="105"/>
      <c r="U303" s="105"/>
      <c r="V303" s="105"/>
      <c r="W303" s="105"/>
    </row>
    <row r="304" spans="1:924" ht="18.75" customHeight="1" x14ac:dyDescent="0.3">
      <c r="A304" s="140"/>
      <c r="B304" s="69">
        <v>353012092604691</v>
      </c>
      <c r="C304" s="70" t="s">
        <v>352</v>
      </c>
      <c r="D304" s="70" t="s">
        <v>35</v>
      </c>
      <c r="E304" s="70" t="s">
        <v>15</v>
      </c>
      <c r="F304" s="70" t="s">
        <v>36</v>
      </c>
      <c r="G304" s="70">
        <f t="shared" si="23"/>
        <v>0</v>
      </c>
      <c r="H304" s="123"/>
      <c r="I304" s="70" t="s">
        <v>15</v>
      </c>
      <c r="J304" s="70">
        <f t="shared" si="25"/>
        <v>0</v>
      </c>
      <c r="K304" s="123"/>
      <c r="L304" s="73" t="s">
        <v>36</v>
      </c>
      <c r="M304" s="70" t="s">
        <v>36</v>
      </c>
      <c r="N304" s="70">
        <f t="shared" si="22"/>
        <v>1</v>
      </c>
      <c r="O304" s="123"/>
      <c r="P304" s="70" t="s">
        <v>355</v>
      </c>
      <c r="Q304" s="70"/>
      <c r="R304" s="70"/>
      <c r="S304" s="105"/>
      <c r="T304" s="105"/>
      <c r="U304" s="105"/>
      <c r="V304" s="105"/>
      <c r="W304" s="105"/>
    </row>
    <row r="305" spans="1:924" ht="18.75" customHeight="1" x14ac:dyDescent="0.3">
      <c r="A305" s="140"/>
      <c r="B305" s="69">
        <v>356714089367540</v>
      </c>
      <c r="C305" s="70" t="s">
        <v>352</v>
      </c>
      <c r="D305" s="70" t="s">
        <v>35</v>
      </c>
      <c r="E305" s="70" t="s">
        <v>15</v>
      </c>
      <c r="F305" s="70" t="s">
        <v>36</v>
      </c>
      <c r="G305" s="70">
        <f t="shared" si="23"/>
        <v>0</v>
      </c>
      <c r="H305" s="123"/>
      <c r="I305" s="70" t="s">
        <v>12</v>
      </c>
      <c r="J305" s="70">
        <f t="shared" si="25"/>
        <v>0</v>
      </c>
      <c r="K305" s="123"/>
      <c r="L305" s="73" t="s">
        <v>36</v>
      </c>
      <c r="M305" s="70" t="s">
        <v>36</v>
      </c>
      <c r="N305" s="70">
        <f t="shared" si="22"/>
        <v>1</v>
      </c>
      <c r="O305" s="123"/>
      <c r="P305" s="70" t="s">
        <v>356</v>
      </c>
      <c r="Q305" s="70"/>
      <c r="R305" s="70"/>
      <c r="S305" s="105"/>
      <c r="T305" s="105"/>
      <c r="U305" s="105"/>
      <c r="V305" s="105"/>
      <c r="W305" s="105"/>
    </row>
    <row r="306" spans="1:924" ht="18.75" customHeight="1" x14ac:dyDescent="0.3">
      <c r="A306" s="140"/>
      <c r="B306" s="69">
        <v>353009097159887</v>
      </c>
      <c r="C306" s="70" t="s">
        <v>352</v>
      </c>
      <c r="D306" s="70" t="s">
        <v>35</v>
      </c>
      <c r="E306" s="70" t="s">
        <v>15</v>
      </c>
      <c r="F306" s="70" t="s">
        <v>12</v>
      </c>
      <c r="G306" s="70">
        <f t="shared" si="23"/>
        <v>0</v>
      </c>
      <c r="H306" s="123"/>
      <c r="I306" s="70" t="s">
        <v>10</v>
      </c>
      <c r="J306" s="70">
        <f t="shared" si="25"/>
        <v>0</v>
      </c>
      <c r="K306" s="123"/>
      <c r="L306" s="73" t="s">
        <v>12</v>
      </c>
      <c r="M306" s="70" t="s">
        <v>15</v>
      </c>
      <c r="N306" s="70">
        <f t="shared" si="22"/>
        <v>0</v>
      </c>
      <c r="O306" s="123"/>
      <c r="P306" s="70" t="s">
        <v>357</v>
      </c>
      <c r="Q306" s="70" t="s">
        <v>83</v>
      </c>
      <c r="R306" s="70"/>
      <c r="S306" s="105"/>
      <c r="T306" s="105"/>
      <c r="U306" s="105"/>
      <c r="V306" s="105"/>
      <c r="W306" s="105"/>
    </row>
    <row r="307" spans="1:924" ht="18.75" customHeight="1" x14ac:dyDescent="0.3">
      <c r="A307" s="140"/>
      <c r="B307" s="69">
        <v>356715087400159</v>
      </c>
      <c r="C307" s="70" t="s">
        <v>352</v>
      </c>
      <c r="D307" s="70" t="s">
        <v>35</v>
      </c>
      <c r="E307" s="70" t="s">
        <v>15</v>
      </c>
      <c r="F307" s="70" t="s">
        <v>15</v>
      </c>
      <c r="G307" s="70">
        <f t="shared" si="23"/>
        <v>1</v>
      </c>
      <c r="H307" s="123"/>
      <c r="I307" s="70" t="s">
        <v>33</v>
      </c>
      <c r="J307" s="70">
        <f t="shared" si="25"/>
        <v>0</v>
      </c>
      <c r="K307" s="123"/>
      <c r="L307" s="73" t="s">
        <v>15</v>
      </c>
      <c r="M307" s="70" t="s">
        <v>36</v>
      </c>
      <c r="N307" s="70">
        <f t="shared" si="22"/>
        <v>0</v>
      </c>
      <c r="O307" s="123"/>
      <c r="P307" s="70" t="s">
        <v>358</v>
      </c>
      <c r="Q307" s="70"/>
      <c r="R307" s="70"/>
      <c r="S307" s="105"/>
      <c r="T307" s="105"/>
      <c r="U307" s="105"/>
      <c r="V307" s="105"/>
      <c r="W307" s="105"/>
    </row>
    <row r="308" spans="1:924" ht="18.75" customHeight="1" x14ac:dyDescent="0.3">
      <c r="A308" s="140"/>
      <c r="B308" s="69">
        <v>356716085509736</v>
      </c>
      <c r="C308" s="70" t="s">
        <v>352</v>
      </c>
      <c r="D308" s="70" t="s">
        <v>35</v>
      </c>
      <c r="E308" s="70" t="s">
        <v>15</v>
      </c>
      <c r="F308" s="70" t="s">
        <v>36</v>
      </c>
      <c r="G308" s="70">
        <f t="shared" si="23"/>
        <v>0</v>
      </c>
      <c r="H308" s="123"/>
      <c r="I308" s="70" t="s">
        <v>33</v>
      </c>
      <c r="J308" s="70">
        <f t="shared" si="25"/>
        <v>0</v>
      </c>
      <c r="K308" s="123"/>
      <c r="L308" s="73" t="s">
        <v>36</v>
      </c>
      <c r="M308" s="70" t="s">
        <v>36</v>
      </c>
      <c r="N308" s="70">
        <f t="shared" si="22"/>
        <v>1</v>
      </c>
      <c r="O308" s="123"/>
      <c r="P308" s="70" t="s">
        <v>359</v>
      </c>
      <c r="Q308" s="70"/>
      <c r="R308" s="70"/>
      <c r="S308" s="105"/>
      <c r="T308" s="105"/>
      <c r="U308" s="105"/>
      <c r="V308" s="105"/>
      <c r="W308" s="105"/>
    </row>
    <row r="309" spans="1:924" ht="18.75" customHeight="1" x14ac:dyDescent="0.3">
      <c r="A309" s="140"/>
      <c r="B309" s="69">
        <v>352982091613557</v>
      </c>
      <c r="C309" s="70" t="s">
        <v>352</v>
      </c>
      <c r="D309" s="70" t="s">
        <v>35</v>
      </c>
      <c r="E309" s="70" t="s">
        <v>15</v>
      </c>
      <c r="F309" s="70" t="s">
        <v>36</v>
      </c>
      <c r="G309" s="70">
        <f t="shared" si="23"/>
        <v>0</v>
      </c>
      <c r="H309" s="123"/>
      <c r="I309" s="70" t="s">
        <v>15</v>
      </c>
      <c r="J309" s="70">
        <f t="shared" si="25"/>
        <v>0</v>
      </c>
      <c r="K309" s="123"/>
      <c r="L309" s="73" t="s">
        <v>36</v>
      </c>
      <c r="M309" s="70" t="s">
        <v>36</v>
      </c>
      <c r="N309" s="70">
        <f t="shared" si="22"/>
        <v>1</v>
      </c>
      <c r="O309" s="123"/>
      <c r="P309" s="70" t="s">
        <v>360</v>
      </c>
      <c r="Q309" s="70"/>
      <c r="R309" s="70"/>
      <c r="S309" s="105"/>
      <c r="T309" s="105"/>
      <c r="U309" s="105"/>
      <c r="V309" s="105"/>
      <c r="W309" s="105"/>
    </row>
    <row r="310" spans="1:924" ht="18.75" customHeight="1" x14ac:dyDescent="0.3">
      <c r="A310" s="140"/>
      <c r="B310" s="69">
        <v>352983097684949</v>
      </c>
      <c r="C310" s="70" t="s">
        <v>352</v>
      </c>
      <c r="D310" s="70" t="s">
        <v>35</v>
      </c>
      <c r="E310" s="70" t="s">
        <v>15</v>
      </c>
      <c r="F310" s="70" t="s">
        <v>15</v>
      </c>
      <c r="G310" s="70">
        <f t="shared" si="23"/>
        <v>1</v>
      </c>
      <c r="H310" s="123"/>
      <c r="I310" s="70" t="s">
        <v>10</v>
      </c>
      <c r="J310" s="70">
        <f t="shared" si="25"/>
        <v>0</v>
      </c>
      <c r="K310" s="123"/>
      <c r="L310" s="73" t="s">
        <v>15</v>
      </c>
      <c r="M310" s="70" t="s">
        <v>15</v>
      </c>
      <c r="N310" s="70">
        <f t="shared" si="22"/>
        <v>1</v>
      </c>
      <c r="O310" s="123"/>
      <c r="P310" s="70" t="s">
        <v>361</v>
      </c>
      <c r="Q310" s="70"/>
      <c r="R310" s="70"/>
      <c r="S310" s="105"/>
      <c r="T310" s="105"/>
      <c r="U310" s="105"/>
      <c r="V310" s="105"/>
      <c r="W310" s="105"/>
    </row>
    <row r="311" spans="1:924" ht="18.75" customHeight="1" x14ac:dyDescent="0.3">
      <c r="A311" s="140"/>
      <c r="B311" s="69">
        <v>356118097245310</v>
      </c>
      <c r="C311" s="70" t="s">
        <v>352</v>
      </c>
      <c r="D311" s="70" t="s">
        <v>35</v>
      </c>
      <c r="E311" s="70" t="s">
        <v>15</v>
      </c>
      <c r="F311" s="70" t="s">
        <v>15</v>
      </c>
      <c r="G311" s="70">
        <f t="shared" si="23"/>
        <v>1</v>
      </c>
      <c r="H311" s="123"/>
      <c r="I311" s="70" t="s">
        <v>12</v>
      </c>
      <c r="J311" s="70">
        <f t="shared" si="25"/>
        <v>0</v>
      </c>
      <c r="K311" s="123"/>
      <c r="L311" s="73" t="s">
        <v>15</v>
      </c>
      <c r="M311" s="70" t="s">
        <v>36</v>
      </c>
      <c r="N311" s="70">
        <f t="shared" si="22"/>
        <v>0</v>
      </c>
      <c r="O311" s="123"/>
      <c r="P311" s="70"/>
      <c r="Q311" s="70"/>
      <c r="R311" s="70"/>
      <c r="S311" s="105"/>
      <c r="T311" s="105"/>
      <c r="U311" s="105"/>
      <c r="V311" s="105"/>
      <c r="W311" s="105"/>
    </row>
    <row r="312" spans="1:924" s="86" customFormat="1" ht="18.75" customHeight="1" x14ac:dyDescent="0.3">
      <c r="A312" s="142">
        <v>117</v>
      </c>
      <c r="B312" s="69">
        <v>356712088291125</v>
      </c>
      <c r="C312" s="70" t="s">
        <v>352</v>
      </c>
      <c r="D312" s="70" t="s">
        <v>35</v>
      </c>
      <c r="E312" s="70" t="s">
        <v>15</v>
      </c>
      <c r="F312" s="73" t="s">
        <v>15</v>
      </c>
      <c r="G312" s="70">
        <f t="shared" si="23"/>
        <v>1</v>
      </c>
      <c r="H312" s="123">
        <f>SUM(G312:G323)/COUNT(G312:G323)</f>
        <v>0.66666666666666663</v>
      </c>
      <c r="I312" s="70" t="s">
        <v>15</v>
      </c>
      <c r="J312" s="70">
        <f t="shared" ref="J312:J323" si="26">IF(F312=I312,1,0)</f>
        <v>1</v>
      </c>
      <c r="K312" s="123">
        <f>SUM(J312:J323)/COUNT(J312:J323)</f>
        <v>0.25</v>
      </c>
      <c r="L312" s="73" t="s">
        <v>15</v>
      </c>
      <c r="M312" s="70" t="s">
        <v>36</v>
      </c>
      <c r="N312" s="70">
        <f t="shared" ref="N312:N323" si="27">IF(L312=M312,1,0)</f>
        <v>0</v>
      </c>
      <c r="O312" s="123">
        <f>SUM(N312:N323)/COUNT(N312:N323)</f>
        <v>0.16666666666666666</v>
      </c>
      <c r="P312" s="113"/>
      <c r="Q312" s="113"/>
      <c r="R312" s="70" t="s">
        <v>507</v>
      </c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  <c r="CE312" s="107"/>
      <c r="CF312" s="107"/>
      <c r="CG312" s="107"/>
      <c r="CH312" s="107"/>
      <c r="CI312" s="107"/>
      <c r="CJ312" s="107"/>
      <c r="CK312" s="107"/>
      <c r="CL312" s="107"/>
      <c r="CM312" s="107"/>
      <c r="CN312" s="107"/>
      <c r="CO312" s="107"/>
      <c r="CP312" s="107"/>
      <c r="CQ312" s="107"/>
      <c r="CR312" s="107"/>
      <c r="CS312" s="107"/>
      <c r="CT312" s="107"/>
      <c r="CU312" s="107"/>
      <c r="CV312" s="107"/>
      <c r="CW312" s="107"/>
      <c r="CX312" s="107"/>
      <c r="CY312" s="107"/>
      <c r="CZ312" s="107"/>
      <c r="DA312" s="107"/>
      <c r="DB312" s="107"/>
      <c r="DC312" s="107"/>
      <c r="DD312" s="107"/>
      <c r="DE312" s="107"/>
      <c r="DF312" s="107"/>
      <c r="DG312" s="107"/>
      <c r="DH312" s="107"/>
      <c r="DI312" s="107"/>
      <c r="DJ312" s="107"/>
      <c r="DK312" s="107"/>
      <c r="DL312" s="107"/>
      <c r="DM312" s="107"/>
      <c r="DN312" s="107"/>
      <c r="DO312" s="107"/>
      <c r="DP312" s="107"/>
      <c r="DQ312" s="107"/>
      <c r="DR312" s="107"/>
      <c r="DS312" s="107"/>
      <c r="DT312" s="107"/>
      <c r="DU312" s="107"/>
      <c r="DV312" s="107"/>
      <c r="DW312" s="107"/>
      <c r="DX312" s="107"/>
      <c r="DY312" s="107"/>
      <c r="DZ312" s="107"/>
      <c r="EA312" s="107"/>
      <c r="EB312" s="107"/>
      <c r="EC312" s="107"/>
      <c r="ED312" s="107"/>
      <c r="EE312" s="107"/>
      <c r="EF312" s="107"/>
      <c r="EG312" s="107"/>
      <c r="EH312" s="107"/>
      <c r="EI312" s="107"/>
      <c r="EJ312" s="107"/>
      <c r="EK312" s="107"/>
      <c r="EL312" s="107"/>
      <c r="EM312" s="107"/>
      <c r="EN312" s="107"/>
      <c r="EO312" s="107"/>
      <c r="EP312" s="107"/>
      <c r="EQ312" s="107"/>
      <c r="ER312" s="107"/>
      <c r="ES312" s="107"/>
      <c r="ET312" s="107"/>
      <c r="EU312" s="107"/>
      <c r="EV312" s="107"/>
      <c r="EW312" s="107"/>
      <c r="EX312" s="107"/>
      <c r="EY312" s="107"/>
      <c r="EZ312" s="107"/>
      <c r="FA312" s="107"/>
      <c r="FB312" s="107"/>
      <c r="FC312" s="107"/>
      <c r="FD312" s="107"/>
      <c r="FE312" s="107"/>
      <c r="FF312" s="107"/>
      <c r="FG312" s="107"/>
      <c r="FH312" s="107"/>
      <c r="FI312" s="107"/>
      <c r="FJ312" s="107"/>
      <c r="FK312" s="107"/>
      <c r="FL312" s="107"/>
      <c r="FM312" s="107"/>
      <c r="FN312" s="107"/>
      <c r="FO312" s="107"/>
      <c r="FP312" s="107"/>
      <c r="FQ312" s="107"/>
      <c r="FR312" s="107"/>
      <c r="FS312" s="107"/>
      <c r="FT312" s="107"/>
      <c r="FU312" s="107"/>
      <c r="FV312" s="107"/>
      <c r="FW312" s="107"/>
      <c r="FX312" s="107"/>
      <c r="FY312" s="107"/>
      <c r="FZ312" s="107"/>
      <c r="GA312" s="107"/>
      <c r="GB312" s="107"/>
      <c r="GC312" s="107"/>
      <c r="GD312" s="107"/>
      <c r="GE312" s="107"/>
      <c r="GF312" s="107"/>
      <c r="GG312" s="107"/>
      <c r="GH312" s="107"/>
      <c r="GI312" s="107"/>
      <c r="GJ312" s="107"/>
      <c r="GK312" s="107"/>
      <c r="GL312" s="107"/>
      <c r="GM312" s="107"/>
      <c r="GN312" s="107"/>
      <c r="GO312" s="107"/>
      <c r="GP312" s="107"/>
      <c r="GQ312" s="107"/>
      <c r="GR312" s="107"/>
      <c r="GS312" s="107"/>
      <c r="GT312" s="107"/>
      <c r="GU312" s="107"/>
      <c r="GV312" s="107"/>
      <c r="GW312" s="107"/>
      <c r="GX312" s="107"/>
      <c r="GY312" s="107"/>
      <c r="GZ312" s="107"/>
      <c r="HA312" s="107"/>
      <c r="HB312" s="107"/>
      <c r="HC312" s="107"/>
      <c r="HD312" s="107"/>
      <c r="HE312" s="107"/>
      <c r="HF312" s="107"/>
      <c r="HG312" s="107"/>
      <c r="HH312" s="107"/>
      <c r="HI312" s="107"/>
      <c r="HJ312" s="107"/>
      <c r="HK312" s="107"/>
      <c r="HL312" s="107"/>
      <c r="HM312" s="107"/>
      <c r="HN312" s="107"/>
      <c r="HO312" s="107"/>
      <c r="HP312" s="107"/>
      <c r="HQ312" s="107"/>
      <c r="HR312" s="107"/>
      <c r="HS312" s="107"/>
      <c r="HT312" s="107"/>
      <c r="HU312" s="107"/>
      <c r="HV312" s="107"/>
      <c r="HW312" s="107"/>
      <c r="HX312" s="107"/>
      <c r="HY312" s="107"/>
      <c r="HZ312" s="107"/>
      <c r="IA312" s="107"/>
      <c r="IB312" s="107"/>
      <c r="IC312" s="107"/>
      <c r="ID312" s="107"/>
      <c r="IE312" s="107"/>
      <c r="IF312" s="107"/>
      <c r="IG312" s="107"/>
      <c r="IH312" s="107"/>
      <c r="II312" s="107"/>
      <c r="IJ312" s="107"/>
      <c r="IK312" s="107"/>
      <c r="IL312" s="107"/>
      <c r="IM312" s="107"/>
      <c r="IN312" s="107"/>
      <c r="IO312" s="107"/>
      <c r="IP312" s="107"/>
      <c r="IQ312" s="107"/>
      <c r="IR312" s="107"/>
      <c r="IS312" s="107"/>
      <c r="IT312" s="107"/>
      <c r="IU312" s="107"/>
      <c r="IV312" s="107"/>
      <c r="IW312" s="107"/>
      <c r="IX312" s="107"/>
      <c r="IY312" s="107"/>
      <c r="IZ312" s="107"/>
      <c r="JA312" s="107"/>
      <c r="JB312" s="107"/>
      <c r="JC312" s="107"/>
      <c r="JD312" s="107"/>
      <c r="JE312" s="107"/>
      <c r="JF312" s="107"/>
      <c r="JG312" s="107"/>
      <c r="JH312" s="107"/>
      <c r="JI312" s="107"/>
      <c r="JJ312" s="107"/>
      <c r="JK312" s="107"/>
      <c r="JL312" s="107"/>
      <c r="JM312" s="107"/>
      <c r="JN312" s="107"/>
      <c r="JO312" s="107"/>
      <c r="JP312" s="107"/>
      <c r="JQ312" s="107"/>
      <c r="JR312" s="107"/>
      <c r="JS312" s="107"/>
      <c r="JT312" s="107"/>
      <c r="JU312" s="107"/>
      <c r="JV312" s="107"/>
      <c r="JW312" s="107"/>
      <c r="JX312" s="107"/>
      <c r="JY312" s="107"/>
      <c r="JZ312" s="107"/>
      <c r="KA312" s="107"/>
      <c r="KB312" s="107"/>
      <c r="KC312" s="107"/>
      <c r="KD312" s="107"/>
      <c r="KE312" s="107"/>
      <c r="KF312" s="107"/>
      <c r="KG312" s="107"/>
      <c r="KH312" s="107"/>
      <c r="KI312" s="107"/>
      <c r="KJ312" s="107"/>
      <c r="KK312" s="107"/>
      <c r="KL312" s="107"/>
      <c r="KM312" s="107"/>
      <c r="KN312" s="107"/>
      <c r="KO312" s="107"/>
      <c r="KP312" s="107"/>
      <c r="KQ312" s="107"/>
      <c r="KR312" s="107"/>
      <c r="KS312" s="107"/>
      <c r="KT312" s="107"/>
      <c r="KU312" s="107"/>
      <c r="KV312" s="107"/>
      <c r="KW312" s="107"/>
      <c r="KX312" s="107"/>
      <c r="KY312" s="107"/>
      <c r="KZ312" s="107"/>
      <c r="LA312" s="107"/>
      <c r="LB312" s="107"/>
      <c r="LC312" s="107"/>
      <c r="LD312" s="107"/>
      <c r="LE312" s="107"/>
      <c r="LF312" s="107"/>
      <c r="LG312" s="107"/>
      <c r="LH312" s="107"/>
      <c r="LI312" s="107"/>
      <c r="LJ312" s="107"/>
      <c r="LK312" s="107"/>
      <c r="LL312" s="107"/>
      <c r="LM312" s="107"/>
      <c r="LN312" s="107"/>
      <c r="LO312" s="107"/>
      <c r="LP312" s="107"/>
      <c r="LQ312" s="107"/>
      <c r="LR312" s="107"/>
      <c r="LS312" s="107"/>
      <c r="LT312" s="107"/>
      <c r="LU312" s="107"/>
      <c r="LV312" s="107"/>
      <c r="LW312" s="107"/>
      <c r="LX312" s="107"/>
      <c r="LY312" s="107"/>
      <c r="LZ312" s="107"/>
      <c r="MA312" s="107"/>
      <c r="MB312" s="107"/>
      <c r="MC312" s="107"/>
      <c r="MD312" s="107"/>
      <c r="ME312" s="107"/>
      <c r="MF312" s="107"/>
      <c r="MG312" s="107"/>
      <c r="MH312" s="107"/>
      <c r="MI312" s="107"/>
      <c r="MJ312" s="107"/>
      <c r="MK312" s="107"/>
      <c r="ML312" s="107"/>
      <c r="MM312" s="107"/>
      <c r="MN312" s="107"/>
      <c r="MO312" s="107"/>
      <c r="MP312" s="107"/>
      <c r="MQ312" s="107"/>
      <c r="MR312" s="107"/>
      <c r="MS312" s="107"/>
      <c r="MT312" s="107"/>
      <c r="MU312" s="107"/>
      <c r="MV312" s="107"/>
      <c r="MW312" s="107"/>
      <c r="MX312" s="107"/>
      <c r="MY312" s="107"/>
      <c r="MZ312" s="107"/>
      <c r="NA312" s="107"/>
      <c r="NB312" s="107"/>
      <c r="NC312" s="107"/>
      <c r="ND312" s="107"/>
      <c r="NE312" s="107"/>
      <c r="NF312" s="107"/>
      <c r="NG312" s="107"/>
      <c r="NH312" s="107"/>
      <c r="NI312" s="107"/>
      <c r="NJ312" s="107"/>
      <c r="NK312" s="107"/>
      <c r="NL312" s="107"/>
      <c r="NM312" s="107"/>
      <c r="NN312" s="107"/>
      <c r="NO312" s="107"/>
      <c r="NP312" s="107"/>
      <c r="NQ312" s="107"/>
      <c r="NR312" s="107"/>
      <c r="NS312" s="107"/>
      <c r="NT312" s="107"/>
      <c r="NU312" s="107"/>
      <c r="NV312" s="107"/>
      <c r="NW312" s="107"/>
      <c r="NX312" s="107"/>
      <c r="NY312" s="107"/>
      <c r="NZ312" s="107"/>
      <c r="OA312" s="107"/>
      <c r="OB312" s="107"/>
      <c r="OC312" s="107"/>
      <c r="OD312" s="107"/>
      <c r="OE312" s="107"/>
      <c r="OF312" s="107"/>
      <c r="OG312" s="107"/>
      <c r="OH312" s="107"/>
      <c r="OI312" s="107"/>
      <c r="OJ312" s="107"/>
      <c r="OK312" s="107"/>
      <c r="OL312" s="107"/>
      <c r="OM312" s="107"/>
      <c r="ON312" s="107"/>
      <c r="OO312" s="107"/>
      <c r="OP312" s="107"/>
      <c r="OQ312" s="107"/>
      <c r="OR312" s="107"/>
      <c r="OS312" s="107"/>
      <c r="OT312" s="107"/>
      <c r="OU312" s="107"/>
      <c r="OV312" s="107"/>
      <c r="OW312" s="107"/>
      <c r="OX312" s="107"/>
      <c r="OY312" s="107"/>
      <c r="OZ312" s="107"/>
      <c r="PA312" s="107"/>
      <c r="PB312" s="107"/>
      <c r="PC312" s="107"/>
      <c r="PD312" s="107"/>
      <c r="PE312" s="107"/>
      <c r="PF312" s="107"/>
      <c r="PG312" s="107"/>
      <c r="PH312" s="107"/>
      <c r="PI312" s="107"/>
      <c r="PJ312" s="107"/>
      <c r="PK312" s="107"/>
      <c r="PL312" s="107"/>
      <c r="PM312" s="107"/>
      <c r="PN312" s="107"/>
      <c r="PO312" s="107"/>
      <c r="PP312" s="107"/>
      <c r="PQ312" s="107"/>
      <c r="PR312" s="107"/>
      <c r="PS312" s="107"/>
      <c r="PT312" s="107"/>
      <c r="PU312" s="107"/>
      <c r="PV312" s="107"/>
      <c r="PW312" s="107"/>
      <c r="PX312" s="107"/>
      <c r="PY312" s="107"/>
      <c r="PZ312" s="107"/>
      <c r="QA312" s="107"/>
      <c r="QB312" s="107"/>
      <c r="QC312" s="107"/>
      <c r="QD312" s="107"/>
      <c r="QE312" s="107"/>
      <c r="QF312" s="107"/>
      <c r="QG312" s="107"/>
      <c r="QH312" s="107"/>
      <c r="QI312" s="107"/>
      <c r="QJ312" s="107"/>
      <c r="QK312" s="107"/>
      <c r="QL312" s="107"/>
      <c r="QM312" s="107"/>
      <c r="QN312" s="107"/>
      <c r="QO312" s="107"/>
      <c r="QP312" s="107"/>
      <c r="QQ312" s="107"/>
      <c r="QR312" s="107"/>
      <c r="QS312" s="107"/>
      <c r="QT312" s="107"/>
      <c r="QU312" s="107"/>
      <c r="QV312" s="107"/>
      <c r="QW312" s="107"/>
      <c r="QX312" s="107"/>
      <c r="QY312" s="107"/>
      <c r="QZ312" s="107"/>
      <c r="RA312" s="107"/>
      <c r="RB312" s="107"/>
      <c r="RC312" s="107"/>
      <c r="RD312" s="107"/>
      <c r="RE312" s="107"/>
      <c r="RF312" s="107"/>
      <c r="RG312" s="107"/>
      <c r="RH312" s="107"/>
      <c r="RI312" s="107"/>
      <c r="RJ312" s="107"/>
      <c r="RK312" s="107"/>
      <c r="RL312" s="107"/>
      <c r="RM312" s="107"/>
      <c r="RN312" s="107"/>
      <c r="RO312" s="107"/>
      <c r="RP312" s="107"/>
      <c r="RQ312" s="107"/>
      <c r="RR312" s="107"/>
      <c r="RS312" s="107"/>
      <c r="RT312" s="107"/>
      <c r="RU312" s="107"/>
      <c r="RV312" s="107"/>
      <c r="RW312" s="107"/>
      <c r="RX312" s="107"/>
      <c r="RY312" s="107"/>
      <c r="RZ312" s="107"/>
      <c r="SA312" s="107"/>
      <c r="SB312" s="107"/>
      <c r="SC312" s="107"/>
      <c r="SD312" s="107"/>
      <c r="SE312" s="107"/>
      <c r="SF312" s="107"/>
      <c r="SG312" s="107"/>
      <c r="SH312" s="107"/>
      <c r="SI312" s="107"/>
      <c r="SJ312" s="107"/>
      <c r="SK312" s="107"/>
      <c r="SL312" s="107"/>
      <c r="SM312" s="107"/>
      <c r="SN312" s="107"/>
      <c r="SO312" s="107"/>
      <c r="SP312" s="107"/>
      <c r="SQ312" s="107"/>
      <c r="SR312" s="107"/>
      <c r="SS312" s="107"/>
      <c r="ST312" s="107"/>
      <c r="SU312" s="107"/>
      <c r="SV312" s="107"/>
      <c r="SW312" s="107"/>
      <c r="SX312" s="107"/>
      <c r="SY312" s="107"/>
      <c r="SZ312" s="107"/>
      <c r="TA312" s="107"/>
      <c r="TB312" s="107"/>
      <c r="TC312" s="107"/>
      <c r="TD312" s="107"/>
      <c r="TE312" s="107"/>
      <c r="TF312" s="107"/>
      <c r="TG312" s="107"/>
      <c r="TH312" s="107"/>
      <c r="TI312" s="107"/>
      <c r="TJ312" s="107"/>
      <c r="TK312" s="107"/>
      <c r="TL312" s="107"/>
      <c r="TM312" s="107"/>
      <c r="TN312" s="107"/>
      <c r="TO312" s="107"/>
      <c r="TP312" s="107"/>
      <c r="TQ312" s="107"/>
      <c r="TR312" s="107"/>
      <c r="TS312" s="107"/>
      <c r="TT312" s="107"/>
      <c r="TU312" s="107"/>
      <c r="TV312" s="107"/>
      <c r="TW312" s="107"/>
      <c r="TX312" s="107"/>
      <c r="TY312" s="107"/>
      <c r="TZ312" s="107"/>
      <c r="UA312" s="107"/>
      <c r="UB312" s="107"/>
      <c r="UC312" s="107"/>
      <c r="UD312" s="107"/>
      <c r="UE312" s="107"/>
      <c r="UF312" s="107"/>
      <c r="UG312" s="107"/>
      <c r="UH312" s="107"/>
      <c r="UI312" s="107"/>
      <c r="UJ312" s="107"/>
      <c r="UK312" s="107"/>
      <c r="UL312" s="107"/>
      <c r="UM312" s="107"/>
      <c r="UN312" s="107"/>
      <c r="UO312" s="107"/>
      <c r="UP312" s="107"/>
      <c r="UQ312" s="107"/>
      <c r="UR312" s="107"/>
      <c r="US312" s="107"/>
      <c r="UT312" s="107"/>
      <c r="UU312" s="107"/>
      <c r="UV312" s="107"/>
      <c r="UW312" s="107"/>
      <c r="UX312" s="107"/>
      <c r="UY312" s="107"/>
      <c r="UZ312" s="107"/>
      <c r="VA312" s="107"/>
      <c r="VB312" s="107"/>
      <c r="VC312" s="107"/>
      <c r="VD312" s="107"/>
      <c r="VE312" s="107"/>
      <c r="VF312" s="107"/>
      <c r="VG312" s="107"/>
      <c r="VH312" s="107"/>
      <c r="VI312" s="107"/>
      <c r="VJ312" s="107"/>
      <c r="VK312" s="107"/>
      <c r="VL312" s="107"/>
      <c r="VM312" s="107"/>
      <c r="VN312" s="107"/>
      <c r="VO312" s="107"/>
      <c r="VP312" s="107"/>
      <c r="VQ312" s="107"/>
      <c r="VR312" s="107"/>
      <c r="VS312" s="107"/>
      <c r="VT312" s="107"/>
      <c r="VU312" s="107"/>
      <c r="VV312" s="107"/>
      <c r="VW312" s="107"/>
      <c r="VX312" s="107"/>
      <c r="VY312" s="107"/>
      <c r="VZ312" s="107"/>
      <c r="WA312" s="107"/>
      <c r="WB312" s="107"/>
      <c r="WC312" s="107"/>
      <c r="WD312" s="107"/>
      <c r="WE312" s="107"/>
      <c r="WF312" s="107"/>
      <c r="WG312" s="107"/>
      <c r="WH312" s="107"/>
      <c r="WI312" s="107"/>
      <c r="WJ312" s="107"/>
      <c r="WK312" s="107"/>
      <c r="WL312" s="107"/>
      <c r="WM312" s="107"/>
      <c r="WN312" s="107"/>
      <c r="WO312" s="107"/>
      <c r="WP312" s="107"/>
      <c r="WQ312" s="107"/>
      <c r="WR312" s="107"/>
      <c r="WS312" s="107"/>
      <c r="WT312" s="107"/>
      <c r="WU312" s="107"/>
      <c r="WV312" s="107"/>
      <c r="WW312" s="107"/>
      <c r="WX312" s="107"/>
      <c r="WY312" s="107"/>
      <c r="WZ312" s="107"/>
      <c r="XA312" s="107"/>
      <c r="XB312" s="107"/>
      <c r="XC312" s="107"/>
      <c r="XD312" s="107"/>
      <c r="XE312" s="107"/>
      <c r="XF312" s="107"/>
      <c r="XG312" s="107"/>
      <c r="XH312" s="107"/>
      <c r="XI312" s="107"/>
      <c r="XJ312" s="107"/>
      <c r="XK312" s="107"/>
      <c r="XL312" s="107"/>
      <c r="XM312" s="107"/>
      <c r="XN312" s="107"/>
      <c r="XO312" s="107"/>
      <c r="XP312" s="107"/>
      <c r="XQ312" s="107"/>
      <c r="XR312" s="107"/>
      <c r="XS312" s="107"/>
      <c r="XT312" s="107"/>
      <c r="XU312" s="107"/>
      <c r="XV312" s="107"/>
      <c r="XW312" s="107"/>
      <c r="XX312" s="107"/>
      <c r="XY312" s="107"/>
      <c r="XZ312" s="107"/>
      <c r="YA312" s="107"/>
      <c r="YB312" s="107"/>
      <c r="YC312" s="107"/>
      <c r="YD312" s="107"/>
      <c r="YE312" s="107"/>
      <c r="YF312" s="107"/>
      <c r="YG312" s="107"/>
      <c r="YH312" s="107"/>
      <c r="YI312" s="107"/>
      <c r="YJ312" s="107"/>
      <c r="YK312" s="107"/>
      <c r="YL312" s="107"/>
      <c r="YM312" s="107"/>
      <c r="YN312" s="107"/>
      <c r="YO312" s="107"/>
      <c r="YP312" s="107"/>
      <c r="YQ312" s="107"/>
      <c r="YR312" s="107"/>
      <c r="YS312" s="107"/>
      <c r="YT312" s="107"/>
      <c r="YU312" s="107"/>
      <c r="YV312" s="107"/>
      <c r="YW312" s="107"/>
      <c r="YX312" s="107"/>
      <c r="YY312" s="107"/>
      <c r="YZ312" s="107"/>
      <c r="ZA312" s="107"/>
      <c r="ZB312" s="107"/>
      <c r="ZC312" s="107"/>
      <c r="ZD312" s="107"/>
      <c r="ZE312" s="107"/>
      <c r="ZF312" s="107"/>
      <c r="ZG312" s="107"/>
      <c r="ZH312" s="107"/>
      <c r="ZI312" s="107"/>
      <c r="ZJ312" s="107"/>
      <c r="ZK312" s="107"/>
      <c r="ZL312" s="107"/>
      <c r="ZM312" s="107"/>
      <c r="ZN312" s="107"/>
      <c r="ZO312" s="107"/>
      <c r="ZP312" s="107"/>
      <c r="ZQ312" s="107"/>
      <c r="ZR312" s="107"/>
      <c r="ZS312" s="107"/>
      <c r="ZT312" s="107"/>
      <c r="ZU312" s="107"/>
      <c r="ZV312" s="107"/>
      <c r="ZW312" s="107"/>
      <c r="ZX312" s="107"/>
      <c r="ZY312" s="107"/>
      <c r="ZZ312" s="107"/>
      <c r="AAA312" s="107"/>
      <c r="AAB312" s="107"/>
      <c r="AAC312" s="107"/>
      <c r="AAD312" s="107"/>
      <c r="AAE312" s="107"/>
      <c r="AAF312" s="107"/>
      <c r="AAG312" s="107"/>
      <c r="AAH312" s="107"/>
      <c r="AAI312" s="107"/>
      <c r="AAJ312" s="107"/>
      <c r="AAK312" s="107"/>
      <c r="AAL312" s="107"/>
      <c r="AAM312" s="107"/>
      <c r="AAN312" s="107"/>
      <c r="AAO312" s="107"/>
      <c r="AAP312" s="107"/>
      <c r="AAQ312" s="107"/>
      <c r="AAR312" s="107"/>
      <c r="AAS312" s="107"/>
      <c r="AAT312" s="107"/>
      <c r="AAU312" s="107"/>
      <c r="AAV312" s="107"/>
      <c r="AAW312" s="107"/>
      <c r="AAX312" s="107"/>
      <c r="AAY312" s="107"/>
      <c r="AAZ312" s="107"/>
      <c r="ABA312" s="107"/>
      <c r="ABB312" s="107"/>
      <c r="ABC312" s="107"/>
      <c r="ABD312" s="107"/>
      <c r="ABE312" s="107"/>
      <c r="ABF312" s="107"/>
      <c r="ABG312" s="107"/>
      <c r="ABH312" s="107"/>
      <c r="ABI312" s="107"/>
      <c r="ABJ312" s="107"/>
      <c r="ABK312" s="107"/>
      <c r="ABL312" s="107"/>
      <c r="ABM312" s="107"/>
      <c r="ABN312" s="107"/>
      <c r="ABO312" s="107"/>
      <c r="ABP312" s="107"/>
      <c r="ABQ312" s="107"/>
      <c r="ABR312" s="107"/>
      <c r="ABS312" s="107"/>
      <c r="ABT312" s="107"/>
      <c r="ABU312" s="107"/>
      <c r="ABV312" s="107"/>
      <c r="ABW312" s="107"/>
      <c r="ABX312" s="107"/>
      <c r="ABY312" s="107"/>
      <c r="ABZ312" s="107"/>
      <c r="ACA312" s="107"/>
      <c r="ACB312" s="107"/>
      <c r="ACC312" s="107"/>
      <c r="ACD312" s="107"/>
      <c r="ACE312" s="107"/>
      <c r="ACF312" s="107"/>
      <c r="ACG312" s="107"/>
      <c r="ACH312" s="107"/>
      <c r="ACI312" s="107"/>
      <c r="ACJ312" s="107"/>
      <c r="ACK312" s="107"/>
      <c r="ACL312" s="107"/>
      <c r="ACM312" s="107"/>
      <c r="ACN312" s="107"/>
      <c r="ACO312" s="107"/>
      <c r="ACP312" s="107"/>
      <c r="ACQ312" s="107"/>
      <c r="ACR312" s="107"/>
      <c r="ACS312" s="107"/>
      <c r="ACT312" s="107"/>
      <c r="ACU312" s="107"/>
      <c r="ACV312" s="107"/>
      <c r="ACW312" s="107"/>
      <c r="ACX312" s="107"/>
      <c r="ACY312" s="107"/>
      <c r="ACZ312" s="107"/>
      <c r="ADA312" s="107"/>
      <c r="ADB312" s="107"/>
      <c r="ADC312" s="107"/>
      <c r="ADD312" s="107"/>
      <c r="ADE312" s="107"/>
      <c r="ADF312" s="107"/>
      <c r="ADG312" s="107"/>
      <c r="ADH312" s="107"/>
      <c r="ADI312" s="107"/>
      <c r="ADJ312" s="107"/>
      <c r="ADK312" s="107"/>
      <c r="ADL312" s="107"/>
      <c r="ADM312" s="107"/>
      <c r="ADN312" s="107"/>
      <c r="ADO312" s="107"/>
      <c r="ADP312" s="107"/>
      <c r="ADQ312" s="107"/>
      <c r="ADR312" s="107"/>
      <c r="ADS312" s="107"/>
      <c r="ADT312" s="107"/>
      <c r="ADU312" s="107"/>
      <c r="ADV312" s="107"/>
      <c r="ADW312" s="107"/>
      <c r="ADX312" s="107"/>
      <c r="ADY312" s="107"/>
      <c r="ADZ312" s="107"/>
      <c r="AEA312" s="107"/>
      <c r="AEB312" s="107"/>
      <c r="AEC312" s="107"/>
      <c r="AED312" s="107"/>
      <c r="AEE312" s="107"/>
      <c r="AEF312" s="107"/>
      <c r="AEG312" s="107"/>
      <c r="AEH312" s="107"/>
      <c r="AEI312" s="107"/>
      <c r="AEJ312" s="107"/>
      <c r="AEK312" s="107"/>
      <c r="AEL312" s="107"/>
      <c r="AEM312" s="107"/>
      <c r="AEN312" s="107"/>
      <c r="AEO312" s="107"/>
      <c r="AEP312" s="107"/>
      <c r="AEQ312" s="107"/>
      <c r="AER312" s="107"/>
      <c r="AES312" s="107"/>
      <c r="AET312" s="107"/>
      <c r="AEU312" s="107"/>
      <c r="AEV312" s="107"/>
      <c r="AEW312" s="107"/>
      <c r="AEX312" s="107"/>
      <c r="AEY312" s="107"/>
      <c r="AEZ312" s="107"/>
      <c r="AFA312" s="107"/>
      <c r="AFB312" s="107"/>
      <c r="AFC312" s="107"/>
      <c r="AFD312" s="107"/>
      <c r="AFE312" s="107"/>
      <c r="AFF312" s="107"/>
      <c r="AFG312" s="107"/>
      <c r="AFH312" s="107"/>
      <c r="AFI312" s="107"/>
      <c r="AFJ312" s="107"/>
      <c r="AFK312" s="107"/>
      <c r="AFL312" s="107"/>
      <c r="AFM312" s="107"/>
      <c r="AFN312" s="107"/>
      <c r="AFO312" s="107"/>
      <c r="AFP312" s="107"/>
      <c r="AFQ312" s="107"/>
      <c r="AFR312" s="107"/>
      <c r="AFS312" s="107"/>
      <c r="AFT312" s="107"/>
      <c r="AFU312" s="107"/>
      <c r="AFV312" s="107"/>
      <c r="AFW312" s="107"/>
      <c r="AFX312" s="107"/>
      <c r="AFY312" s="107"/>
      <c r="AFZ312" s="107"/>
      <c r="AGA312" s="107"/>
      <c r="AGB312" s="107"/>
      <c r="AGC312" s="107"/>
      <c r="AGD312" s="107"/>
      <c r="AGE312" s="107"/>
      <c r="AGF312" s="107"/>
      <c r="AGG312" s="107"/>
      <c r="AGH312" s="107"/>
      <c r="AGI312" s="107"/>
      <c r="AGJ312" s="107"/>
      <c r="AGK312" s="107"/>
      <c r="AGL312" s="107"/>
      <c r="AGM312" s="107"/>
      <c r="AGN312" s="107"/>
      <c r="AGO312" s="107"/>
      <c r="AGP312" s="107"/>
      <c r="AGQ312" s="107"/>
      <c r="AGR312" s="107"/>
      <c r="AGS312" s="107"/>
      <c r="AGT312" s="107"/>
      <c r="AGU312" s="107"/>
      <c r="AGV312" s="107"/>
      <c r="AGW312" s="107"/>
      <c r="AGX312" s="107"/>
      <c r="AGY312" s="107"/>
      <c r="AGZ312" s="107"/>
      <c r="AHA312" s="107"/>
      <c r="AHB312" s="107"/>
      <c r="AHC312" s="107"/>
      <c r="AHD312" s="107"/>
      <c r="AHE312" s="107"/>
      <c r="AHF312" s="107"/>
      <c r="AHG312" s="107"/>
      <c r="AHH312" s="107"/>
      <c r="AHI312" s="107"/>
      <c r="AHJ312" s="107"/>
      <c r="AHK312" s="107"/>
      <c r="AHL312" s="107"/>
      <c r="AHM312" s="107"/>
      <c r="AHN312" s="107"/>
      <c r="AHO312" s="107"/>
      <c r="AHP312" s="107"/>
      <c r="AHQ312" s="107"/>
      <c r="AHR312" s="107"/>
      <c r="AHS312" s="107"/>
      <c r="AHT312" s="107"/>
      <c r="AHU312" s="107"/>
      <c r="AHV312" s="107"/>
      <c r="AHW312" s="107"/>
      <c r="AHX312" s="107"/>
      <c r="AHY312" s="107"/>
      <c r="AHZ312" s="107"/>
      <c r="AIA312" s="107"/>
      <c r="AIB312" s="107"/>
      <c r="AIC312" s="107"/>
      <c r="AID312" s="107"/>
      <c r="AIE312" s="107"/>
      <c r="AIF312" s="107"/>
      <c r="AIG312" s="107"/>
      <c r="AIH312" s="107"/>
      <c r="AII312" s="107"/>
      <c r="AIJ312" s="107"/>
      <c r="AIK312" s="107"/>
      <c r="AIL312" s="107"/>
      <c r="AIM312" s="107"/>
      <c r="AIN312" s="107"/>
    </row>
    <row r="313" spans="1:924" s="86" customFormat="1" ht="18.75" customHeight="1" x14ac:dyDescent="0.3">
      <c r="A313" s="142"/>
      <c r="B313" s="69">
        <v>356710089241438</v>
      </c>
      <c r="C313" s="70" t="s">
        <v>352</v>
      </c>
      <c r="D313" s="70" t="s">
        <v>35</v>
      </c>
      <c r="E313" s="70" t="s">
        <v>36</v>
      </c>
      <c r="F313" s="73" t="s">
        <v>10</v>
      </c>
      <c r="G313" s="70">
        <f t="shared" si="23"/>
        <v>0</v>
      </c>
      <c r="H313" s="123"/>
      <c r="I313" s="70" t="s">
        <v>15</v>
      </c>
      <c r="J313" s="70">
        <f t="shared" si="26"/>
        <v>0</v>
      </c>
      <c r="K313" s="123"/>
      <c r="L313" s="73" t="s">
        <v>10</v>
      </c>
      <c r="M313" s="70" t="s">
        <v>15</v>
      </c>
      <c r="N313" s="70">
        <f t="shared" si="27"/>
        <v>0</v>
      </c>
      <c r="O313" s="123"/>
      <c r="P313" s="113"/>
      <c r="Q313" s="113"/>
      <c r="R313" s="70" t="s">
        <v>513</v>
      </c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  <c r="BD313" s="107"/>
      <c r="BE313" s="107"/>
      <c r="BF313" s="107"/>
      <c r="BG313" s="107"/>
      <c r="BH313" s="107"/>
      <c r="BI313" s="107"/>
      <c r="BJ313" s="107"/>
      <c r="BK313" s="107"/>
      <c r="BL313" s="107"/>
      <c r="BM313" s="107"/>
      <c r="BN313" s="107"/>
      <c r="BO313" s="107"/>
      <c r="BP313" s="107"/>
      <c r="BQ313" s="107"/>
      <c r="BR313" s="107"/>
      <c r="BS313" s="107"/>
      <c r="BT313" s="107"/>
      <c r="BU313" s="107"/>
      <c r="BV313" s="107"/>
      <c r="BW313" s="107"/>
      <c r="BX313" s="107"/>
      <c r="BY313" s="107"/>
      <c r="BZ313" s="107"/>
      <c r="CA313" s="107"/>
      <c r="CB313" s="107"/>
      <c r="CC313" s="107"/>
      <c r="CD313" s="107"/>
      <c r="CE313" s="107"/>
      <c r="CF313" s="107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  <c r="DH313" s="107"/>
      <c r="DI313" s="107"/>
      <c r="DJ313" s="107"/>
      <c r="DK313" s="107"/>
      <c r="DL313" s="107"/>
      <c r="DM313" s="107"/>
      <c r="DN313" s="107"/>
      <c r="DO313" s="107"/>
      <c r="DP313" s="107"/>
      <c r="DQ313" s="107"/>
      <c r="DR313" s="107"/>
      <c r="DS313" s="107"/>
      <c r="DT313" s="107"/>
      <c r="DU313" s="107"/>
      <c r="DV313" s="107"/>
      <c r="DW313" s="107"/>
      <c r="DX313" s="107"/>
      <c r="DY313" s="107"/>
      <c r="DZ313" s="107"/>
      <c r="EA313" s="107"/>
      <c r="EB313" s="107"/>
      <c r="EC313" s="107"/>
      <c r="ED313" s="107"/>
      <c r="EE313" s="107"/>
      <c r="EF313" s="107"/>
      <c r="EG313" s="107"/>
      <c r="EH313" s="107"/>
      <c r="EI313" s="107"/>
      <c r="EJ313" s="107"/>
      <c r="EK313" s="107"/>
      <c r="EL313" s="107"/>
      <c r="EM313" s="107"/>
      <c r="EN313" s="107"/>
      <c r="EO313" s="107"/>
      <c r="EP313" s="107"/>
      <c r="EQ313" s="107"/>
      <c r="ER313" s="107"/>
      <c r="ES313" s="107"/>
      <c r="ET313" s="107"/>
      <c r="EU313" s="107"/>
      <c r="EV313" s="107"/>
      <c r="EW313" s="107"/>
      <c r="EX313" s="107"/>
      <c r="EY313" s="107"/>
      <c r="EZ313" s="107"/>
      <c r="FA313" s="107"/>
      <c r="FB313" s="107"/>
      <c r="FC313" s="107"/>
      <c r="FD313" s="107"/>
      <c r="FE313" s="107"/>
      <c r="FF313" s="107"/>
      <c r="FG313" s="107"/>
      <c r="FH313" s="107"/>
      <c r="FI313" s="107"/>
      <c r="FJ313" s="107"/>
      <c r="FK313" s="107"/>
      <c r="FL313" s="107"/>
      <c r="FM313" s="107"/>
      <c r="FN313" s="107"/>
      <c r="FO313" s="107"/>
      <c r="FP313" s="107"/>
      <c r="FQ313" s="107"/>
      <c r="FR313" s="107"/>
      <c r="FS313" s="107"/>
      <c r="FT313" s="107"/>
      <c r="FU313" s="107"/>
      <c r="FV313" s="107"/>
      <c r="FW313" s="107"/>
      <c r="FX313" s="107"/>
      <c r="FY313" s="107"/>
      <c r="FZ313" s="107"/>
      <c r="GA313" s="107"/>
      <c r="GB313" s="107"/>
      <c r="GC313" s="107"/>
      <c r="GD313" s="107"/>
      <c r="GE313" s="107"/>
      <c r="GF313" s="107"/>
      <c r="GG313" s="107"/>
      <c r="GH313" s="107"/>
      <c r="GI313" s="107"/>
      <c r="GJ313" s="107"/>
      <c r="GK313" s="107"/>
      <c r="GL313" s="107"/>
      <c r="GM313" s="107"/>
      <c r="GN313" s="107"/>
      <c r="GO313" s="107"/>
      <c r="GP313" s="107"/>
      <c r="GQ313" s="107"/>
      <c r="GR313" s="107"/>
      <c r="GS313" s="107"/>
      <c r="GT313" s="107"/>
      <c r="GU313" s="107"/>
      <c r="GV313" s="107"/>
      <c r="GW313" s="107"/>
      <c r="GX313" s="107"/>
      <c r="GY313" s="107"/>
      <c r="GZ313" s="107"/>
      <c r="HA313" s="107"/>
      <c r="HB313" s="107"/>
      <c r="HC313" s="107"/>
      <c r="HD313" s="107"/>
      <c r="HE313" s="107"/>
      <c r="HF313" s="107"/>
      <c r="HG313" s="107"/>
      <c r="HH313" s="107"/>
      <c r="HI313" s="107"/>
      <c r="HJ313" s="107"/>
      <c r="HK313" s="107"/>
      <c r="HL313" s="107"/>
      <c r="HM313" s="107"/>
      <c r="HN313" s="107"/>
      <c r="HO313" s="107"/>
      <c r="HP313" s="107"/>
      <c r="HQ313" s="107"/>
      <c r="HR313" s="107"/>
      <c r="HS313" s="107"/>
      <c r="HT313" s="107"/>
      <c r="HU313" s="107"/>
      <c r="HV313" s="107"/>
      <c r="HW313" s="107"/>
      <c r="HX313" s="107"/>
      <c r="HY313" s="107"/>
      <c r="HZ313" s="107"/>
      <c r="IA313" s="107"/>
      <c r="IB313" s="107"/>
      <c r="IC313" s="107"/>
      <c r="ID313" s="107"/>
      <c r="IE313" s="107"/>
      <c r="IF313" s="107"/>
      <c r="IG313" s="107"/>
      <c r="IH313" s="107"/>
      <c r="II313" s="107"/>
      <c r="IJ313" s="107"/>
      <c r="IK313" s="107"/>
      <c r="IL313" s="107"/>
      <c r="IM313" s="107"/>
      <c r="IN313" s="107"/>
      <c r="IO313" s="107"/>
      <c r="IP313" s="107"/>
      <c r="IQ313" s="107"/>
      <c r="IR313" s="107"/>
      <c r="IS313" s="107"/>
      <c r="IT313" s="107"/>
      <c r="IU313" s="107"/>
      <c r="IV313" s="107"/>
      <c r="IW313" s="107"/>
      <c r="IX313" s="107"/>
      <c r="IY313" s="107"/>
      <c r="IZ313" s="107"/>
      <c r="JA313" s="107"/>
      <c r="JB313" s="107"/>
      <c r="JC313" s="107"/>
      <c r="JD313" s="107"/>
      <c r="JE313" s="107"/>
      <c r="JF313" s="107"/>
      <c r="JG313" s="107"/>
      <c r="JH313" s="107"/>
      <c r="JI313" s="107"/>
      <c r="JJ313" s="107"/>
      <c r="JK313" s="107"/>
      <c r="JL313" s="107"/>
      <c r="JM313" s="107"/>
      <c r="JN313" s="107"/>
      <c r="JO313" s="107"/>
      <c r="JP313" s="107"/>
      <c r="JQ313" s="107"/>
      <c r="JR313" s="107"/>
      <c r="JS313" s="107"/>
      <c r="JT313" s="107"/>
      <c r="JU313" s="107"/>
      <c r="JV313" s="107"/>
      <c r="JW313" s="107"/>
      <c r="JX313" s="107"/>
      <c r="JY313" s="107"/>
      <c r="JZ313" s="107"/>
      <c r="KA313" s="107"/>
      <c r="KB313" s="107"/>
      <c r="KC313" s="107"/>
      <c r="KD313" s="107"/>
      <c r="KE313" s="107"/>
      <c r="KF313" s="107"/>
      <c r="KG313" s="107"/>
      <c r="KH313" s="107"/>
      <c r="KI313" s="107"/>
      <c r="KJ313" s="107"/>
      <c r="KK313" s="107"/>
      <c r="KL313" s="107"/>
      <c r="KM313" s="107"/>
      <c r="KN313" s="107"/>
      <c r="KO313" s="107"/>
      <c r="KP313" s="107"/>
      <c r="KQ313" s="107"/>
      <c r="KR313" s="107"/>
      <c r="KS313" s="107"/>
      <c r="KT313" s="107"/>
      <c r="KU313" s="107"/>
      <c r="KV313" s="107"/>
      <c r="KW313" s="107"/>
      <c r="KX313" s="107"/>
      <c r="KY313" s="107"/>
      <c r="KZ313" s="107"/>
      <c r="LA313" s="107"/>
      <c r="LB313" s="107"/>
      <c r="LC313" s="107"/>
      <c r="LD313" s="107"/>
      <c r="LE313" s="107"/>
      <c r="LF313" s="107"/>
      <c r="LG313" s="107"/>
      <c r="LH313" s="107"/>
      <c r="LI313" s="107"/>
      <c r="LJ313" s="107"/>
      <c r="LK313" s="107"/>
      <c r="LL313" s="107"/>
      <c r="LM313" s="107"/>
      <c r="LN313" s="107"/>
      <c r="LO313" s="107"/>
      <c r="LP313" s="107"/>
      <c r="LQ313" s="107"/>
      <c r="LR313" s="107"/>
      <c r="LS313" s="107"/>
      <c r="LT313" s="107"/>
      <c r="LU313" s="107"/>
      <c r="LV313" s="107"/>
      <c r="LW313" s="107"/>
      <c r="LX313" s="107"/>
      <c r="LY313" s="107"/>
      <c r="LZ313" s="107"/>
      <c r="MA313" s="107"/>
      <c r="MB313" s="107"/>
      <c r="MC313" s="107"/>
      <c r="MD313" s="107"/>
      <c r="ME313" s="107"/>
      <c r="MF313" s="107"/>
      <c r="MG313" s="107"/>
      <c r="MH313" s="107"/>
      <c r="MI313" s="107"/>
      <c r="MJ313" s="107"/>
      <c r="MK313" s="107"/>
      <c r="ML313" s="107"/>
      <c r="MM313" s="107"/>
      <c r="MN313" s="107"/>
      <c r="MO313" s="107"/>
      <c r="MP313" s="107"/>
      <c r="MQ313" s="107"/>
      <c r="MR313" s="107"/>
      <c r="MS313" s="107"/>
      <c r="MT313" s="107"/>
      <c r="MU313" s="107"/>
      <c r="MV313" s="107"/>
      <c r="MW313" s="107"/>
      <c r="MX313" s="107"/>
      <c r="MY313" s="107"/>
      <c r="MZ313" s="107"/>
      <c r="NA313" s="107"/>
      <c r="NB313" s="107"/>
      <c r="NC313" s="107"/>
      <c r="ND313" s="107"/>
      <c r="NE313" s="107"/>
      <c r="NF313" s="107"/>
      <c r="NG313" s="107"/>
      <c r="NH313" s="107"/>
      <c r="NI313" s="107"/>
      <c r="NJ313" s="107"/>
      <c r="NK313" s="107"/>
      <c r="NL313" s="107"/>
      <c r="NM313" s="107"/>
      <c r="NN313" s="107"/>
      <c r="NO313" s="107"/>
      <c r="NP313" s="107"/>
      <c r="NQ313" s="107"/>
      <c r="NR313" s="107"/>
      <c r="NS313" s="107"/>
      <c r="NT313" s="107"/>
      <c r="NU313" s="107"/>
      <c r="NV313" s="107"/>
      <c r="NW313" s="107"/>
      <c r="NX313" s="107"/>
      <c r="NY313" s="107"/>
      <c r="NZ313" s="107"/>
      <c r="OA313" s="107"/>
      <c r="OB313" s="107"/>
      <c r="OC313" s="107"/>
      <c r="OD313" s="107"/>
      <c r="OE313" s="107"/>
      <c r="OF313" s="107"/>
      <c r="OG313" s="107"/>
      <c r="OH313" s="107"/>
      <c r="OI313" s="107"/>
      <c r="OJ313" s="107"/>
      <c r="OK313" s="107"/>
      <c r="OL313" s="107"/>
      <c r="OM313" s="107"/>
      <c r="ON313" s="107"/>
      <c r="OO313" s="107"/>
      <c r="OP313" s="107"/>
      <c r="OQ313" s="107"/>
      <c r="OR313" s="107"/>
      <c r="OS313" s="107"/>
      <c r="OT313" s="107"/>
      <c r="OU313" s="107"/>
      <c r="OV313" s="107"/>
      <c r="OW313" s="107"/>
      <c r="OX313" s="107"/>
      <c r="OY313" s="107"/>
      <c r="OZ313" s="107"/>
      <c r="PA313" s="107"/>
      <c r="PB313" s="107"/>
      <c r="PC313" s="107"/>
      <c r="PD313" s="107"/>
      <c r="PE313" s="107"/>
      <c r="PF313" s="107"/>
      <c r="PG313" s="107"/>
      <c r="PH313" s="107"/>
      <c r="PI313" s="107"/>
      <c r="PJ313" s="107"/>
      <c r="PK313" s="107"/>
      <c r="PL313" s="107"/>
      <c r="PM313" s="107"/>
      <c r="PN313" s="107"/>
      <c r="PO313" s="107"/>
      <c r="PP313" s="107"/>
      <c r="PQ313" s="107"/>
      <c r="PR313" s="107"/>
      <c r="PS313" s="107"/>
      <c r="PT313" s="107"/>
      <c r="PU313" s="107"/>
      <c r="PV313" s="107"/>
      <c r="PW313" s="107"/>
      <c r="PX313" s="107"/>
      <c r="PY313" s="107"/>
      <c r="PZ313" s="107"/>
      <c r="QA313" s="107"/>
      <c r="QB313" s="107"/>
      <c r="QC313" s="107"/>
      <c r="QD313" s="107"/>
      <c r="QE313" s="107"/>
      <c r="QF313" s="107"/>
      <c r="QG313" s="107"/>
      <c r="QH313" s="107"/>
      <c r="QI313" s="107"/>
      <c r="QJ313" s="107"/>
      <c r="QK313" s="107"/>
      <c r="QL313" s="107"/>
      <c r="QM313" s="107"/>
      <c r="QN313" s="107"/>
      <c r="QO313" s="107"/>
      <c r="QP313" s="107"/>
      <c r="QQ313" s="107"/>
      <c r="QR313" s="107"/>
      <c r="QS313" s="107"/>
      <c r="QT313" s="107"/>
      <c r="QU313" s="107"/>
      <c r="QV313" s="107"/>
      <c r="QW313" s="107"/>
      <c r="QX313" s="107"/>
      <c r="QY313" s="107"/>
      <c r="QZ313" s="107"/>
      <c r="RA313" s="107"/>
      <c r="RB313" s="107"/>
      <c r="RC313" s="107"/>
      <c r="RD313" s="107"/>
      <c r="RE313" s="107"/>
      <c r="RF313" s="107"/>
      <c r="RG313" s="107"/>
      <c r="RH313" s="107"/>
      <c r="RI313" s="107"/>
      <c r="RJ313" s="107"/>
      <c r="RK313" s="107"/>
      <c r="RL313" s="107"/>
      <c r="RM313" s="107"/>
      <c r="RN313" s="107"/>
      <c r="RO313" s="107"/>
      <c r="RP313" s="107"/>
      <c r="RQ313" s="107"/>
      <c r="RR313" s="107"/>
      <c r="RS313" s="107"/>
      <c r="RT313" s="107"/>
      <c r="RU313" s="107"/>
      <c r="RV313" s="107"/>
      <c r="RW313" s="107"/>
      <c r="RX313" s="107"/>
      <c r="RY313" s="107"/>
      <c r="RZ313" s="107"/>
      <c r="SA313" s="107"/>
      <c r="SB313" s="107"/>
      <c r="SC313" s="107"/>
      <c r="SD313" s="107"/>
      <c r="SE313" s="107"/>
      <c r="SF313" s="107"/>
      <c r="SG313" s="107"/>
      <c r="SH313" s="107"/>
      <c r="SI313" s="107"/>
      <c r="SJ313" s="107"/>
      <c r="SK313" s="107"/>
      <c r="SL313" s="107"/>
      <c r="SM313" s="107"/>
      <c r="SN313" s="107"/>
      <c r="SO313" s="107"/>
      <c r="SP313" s="107"/>
      <c r="SQ313" s="107"/>
      <c r="SR313" s="107"/>
      <c r="SS313" s="107"/>
      <c r="ST313" s="107"/>
      <c r="SU313" s="107"/>
      <c r="SV313" s="107"/>
      <c r="SW313" s="107"/>
      <c r="SX313" s="107"/>
      <c r="SY313" s="107"/>
      <c r="SZ313" s="107"/>
      <c r="TA313" s="107"/>
      <c r="TB313" s="107"/>
      <c r="TC313" s="107"/>
      <c r="TD313" s="107"/>
      <c r="TE313" s="107"/>
      <c r="TF313" s="107"/>
      <c r="TG313" s="107"/>
      <c r="TH313" s="107"/>
      <c r="TI313" s="107"/>
      <c r="TJ313" s="107"/>
      <c r="TK313" s="107"/>
      <c r="TL313" s="107"/>
      <c r="TM313" s="107"/>
      <c r="TN313" s="107"/>
      <c r="TO313" s="107"/>
      <c r="TP313" s="107"/>
      <c r="TQ313" s="107"/>
      <c r="TR313" s="107"/>
      <c r="TS313" s="107"/>
      <c r="TT313" s="107"/>
      <c r="TU313" s="107"/>
      <c r="TV313" s="107"/>
      <c r="TW313" s="107"/>
      <c r="TX313" s="107"/>
      <c r="TY313" s="107"/>
      <c r="TZ313" s="107"/>
      <c r="UA313" s="107"/>
      <c r="UB313" s="107"/>
      <c r="UC313" s="107"/>
      <c r="UD313" s="107"/>
      <c r="UE313" s="107"/>
      <c r="UF313" s="107"/>
      <c r="UG313" s="107"/>
      <c r="UH313" s="107"/>
      <c r="UI313" s="107"/>
      <c r="UJ313" s="107"/>
      <c r="UK313" s="107"/>
      <c r="UL313" s="107"/>
      <c r="UM313" s="107"/>
      <c r="UN313" s="107"/>
      <c r="UO313" s="107"/>
      <c r="UP313" s="107"/>
      <c r="UQ313" s="107"/>
      <c r="UR313" s="107"/>
      <c r="US313" s="107"/>
      <c r="UT313" s="107"/>
      <c r="UU313" s="107"/>
      <c r="UV313" s="107"/>
      <c r="UW313" s="107"/>
      <c r="UX313" s="107"/>
      <c r="UY313" s="107"/>
      <c r="UZ313" s="107"/>
      <c r="VA313" s="107"/>
      <c r="VB313" s="107"/>
      <c r="VC313" s="107"/>
      <c r="VD313" s="107"/>
      <c r="VE313" s="107"/>
      <c r="VF313" s="107"/>
      <c r="VG313" s="107"/>
      <c r="VH313" s="107"/>
      <c r="VI313" s="107"/>
      <c r="VJ313" s="107"/>
      <c r="VK313" s="107"/>
      <c r="VL313" s="107"/>
      <c r="VM313" s="107"/>
      <c r="VN313" s="107"/>
      <c r="VO313" s="107"/>
      <c r="VP313" s="107"/>
      <c r="VQ313" s="107"/>
      <c r="VR313" s="107"/>
      <c r="VS313" s="107"/>
      <c r="VT313" s="107"/>
      <c r="VU313" s="107"/>
      <c r="VV313" s="107"/>
      <c r="VW313" s="107"/>
      <c r="VX313" s="107"/>
      <c r="VY313" s="107"/>
      <c r="VZ313" s="107"/>
      <c r="WA313" s="107"/>
      <c r="WB313" s="107"/>
      <c r="WC313" s="107"/>
      <c r="WD313" s="107"/>
      <c r="WE313" s="107"/>
      <c r="WF313" s="107"/>
      <c r="WG313" s="107"/>
      <c r="WH313" s="107"/>
      <c r="WI313" s="107"/>
      <c r="WJ313" s="107"/>
      <c r="WK313" s="107"/>
      <c r="WL313" s="107"/>
      <c r="WM313" s="107"/>
      <c r="WN313" s="107"/>
      <c r="WO313" s="107"/>
      <c r="WP313" s="107"/>
      <c r="WQ313" s="107"/>
      <c r="WR313" s="107"/>
      <c r="WS313" s="107"/>
      <c r="WT313" s="107"/>
      <c r="WU313" s="107"/>
      <c r="WV313" s="107"/>
      <c r="WW313" s="107"/>
      <c r="WX313" s="107"/>
      <c r="WY313" s="107"/>
      <c r="WZ313" s="107"/>
      <c r="XA313" s="107"/>
      <c r="XB313" s="107"/>
      <c r="XC313" s="107"/>
      <c r="XD313" s="107"/>
      <c r="XE313" s="107"/>
      <c r="XF313" s="107"/>
      <c r="XG313" s="107"/>
      <c r="XH313" s="107"/>
      <c r="XI313" s="107"/>
      <c r="XJ313" s="107"/>
      <c r="XK313" s="107"/>
      <c r="XL313" s="107"/>
      <c r="XM313" s="107"/>
      <c r="XN313" s="107"/>
      <c r="XO313" s="107"/>
      <c r="XP313" s="107"/>
      <c r="XQ313" s="107"/>
      <c r="XR313" s="107"/>
      <c r="XS313" s="107"/>
      <c r="XT313" s="107"/>
      <c r="XU313" s="107"/>
      <c r="XV313" s="107"/>
      <c r="XW313" s="107"/>
      <c r="XX313" s="107"/>
      <c r="XY313" s="107"/>
      <c r="XZ313" s="107"/>
      <c r="YA313" s="107"/>
      <c r="YB313" s="107"/>
      <c r="YC313" s="107"/>
      <c r="YD313" s="107"/>
      <c r="YE313" s="107"/>
      <c r="YF313" s="107"/>
      <c r="YG313" s="107"/>
      <c r="YH313" s="107"/>
      <c r="YI313" s="107"/>
      <c r="YJ313" s="107"/>
      <c r="YK313" s="107"/>
      <c r="YL313" s="107"/>
      <c r="YM313" s="107"/>
      <c r="YN313" s="107"/>
      <c r="YO313" s="107"/>
      <c r="YP313" s="107"/>
      <c r="YQ313" s="107"/>
      <c r="YR313" s="107"/>
      <c r="YS313" s="107"/>
      <c r="YT313" s="107"/>
      <c r="YU313" s="107"/>
      <c r="YV313" s="107"/>
      <c r="YW313" s="107"/>
      <c r="YX313" s="107"/>
      <c r="YY313" s="107"/>
      <c r="YZ313" s="107"/>
      <c r="ZA313" s="107"/>
      <c r="ZB313" s="107"/>
      <c r="ZC313" s="107"/>
      <c r="ZD313" s="107"/>
      <c r="ZE313" s="107"/>
      <c r="ZF313" s="107"/>
      <c r="ZG313" s="107"/>
      <c r="ZH313" s="107"/>
      <c r="ZI313" s="107"/>
      <c r="ZJ313" s="107"/>
      <c r="ZK313" s="107"/>
      <c r="ZL313" s="107"/>
      <c r="ZM313" s="107"/>
      <c r="ZN313" s="107"/>
      <c r="ZO313" s="107"/>
      <c r="ZP313" s="107"/>
      <c r="ZQ313" s="107"/>
      <c r="ZR313" s="107"/>
      <c r="ZS313" s="107"/>
      <c r="ZT313" s="107"/>
      <c r="ZU313" s="107"/>
      <c r="ZV313" s="107"/>
      <c r="ZW313" s="107"/>
      <c r="ZX313" s="107"/>
      <c r="ZY313" s="107"/>
      <c r="ZZ313" s="107"/>
      <c r="AAA313" s="107"/>
      <c r="AAB313" s="107"/>
      <c r="AAC313" s="107"/>
      <c r="AAD313" s="107"/>
      <c r="AAE313" s="107"/>
      <c r="AAF313" s="107"/>
      <c r="AAG313" s="107"/>
      <c r="AAH313" s="107"/>
      <c r="AAI313" s="107"/>
      <c r="AAJ313" s="107"/>
      <c r="AAK313" s="107"/>
      <c r="AAL313" s="107"/>
      <c r="AAM313" s="107"/>
      <c r="AAN313" s="107"/>
      <c r="AAO313" s="107"/>
      <c r="AAP313" s="107"/>
      <c r="AAQ313" s="107"/>
      <c r="AAR313" s="107"/>
      <c r="AAS313" s="107"/>
      <c r="AAT313" s="107"/>
      <c r="AAU313" s="107"/>
      <c r="AAV313" s="107"/>
      <c r="AAW313" s="107"/>
      <c r="AAX313" s="107"/>
      <c r="AAY313" s="107"/>
      <c r="AAZ313" s="107"/>
      <c r="ABA313" s="107"/>
      <c r="ABB313" s="107"/>
      <c r="ABC313" s="107"/>
      <c r="ABD313" s="107"/>
      <c r="ABE313" s="107"/>
      <c r="ABF313" s="107"/>
      <c r="ABG313" s="107"/>
      <c r="ABH313" s="107"/>
      <c r="ABI313" s="107"/>
      <c r="ABJ313" s="107"/>
      <c r="ABK313" s="107"/>
      <c r="ABL313" s="107"/>
      <c r="ABM313" s="107"/>
      <c r="ABN313" s="107"/>
      <c r="ABO313" s="107"/>
      <c r="ABP313" s="107"/>
      <c r="ABQ313" s="107"/>
      <c r="ABR313" s="107"/>
      <c r="ABS313" s="107"/>
      <c r="ABT313" s="107"/>
      <c r="ABU313" s="107"/>
      <c r="ABV313" s="107"/>
      <c r="ABW313" s="107"/>
      <c r="ABX313" s="107"/>
      <c r="ABY313" s="107"/>
      <c r="ABZ313" s="107"/>
      <c r="ACA313" s="107"/>
      <c r="ACB313" s="107"/>
      <c r="ACC313" s="107"/>
      <c r="ACD313" s="107"/>
      <c r="ACE313" s="107"/>
      <c r="ACF313" s="107"/>
      <c r="ACG313" s="107"/>
      <c r="ACH313" s="107"/>
      <c r="ACI313" s="107"/>
      <c r="ACJ313" s="107"/>
      <c r="ACK313" s="107"/>
      <c r="ACL313" s="107"/>
      <c r="ACM313" s="107"/>
      <c r="ACN313" s="107"/>
      <c r="ACO313" s="107"/>
      <c r="ACP313" s="107"/>
      <c r="ACQ313" s="107"/>
      <c r="ACR313" s="107"/>
      <c r="ACS313" s="107"/>
      <c r="ACT313" s="107"/>
      <c r="ACU313" s="107"/>
      <c r="ACV313" s="107"/>
      <c r="ACW313" s="107"/>
      <c r="ACX313" s="107"/>
      <c r="ACY313" s="107"/>
      <c r="ACZ313" s="107"/>
      <c r="ADA313" s="107"/>
      <c r="ADB313" s="107"/>
      <c r="ADC313" s="107"/>
      <c r="ADD313" s="107"/>
      <c r="ADE313" s="107"/>
      <c r="ADF313" s="107"/>
      <c r="ADG313" s="107"/>
      <c r="ADH313" s="107"/>
      <c r="ADI313" s="107"/>
      <c r="ADJ313" s="107"/>
      <c r="ADK313" s="107"/>
      <c r="ADL313" s="107"/>
      <c r="ADM313" s="107"/>
      <c r="ADN313" s="107"/>
      <c r="ADO313" s="107"/>
      <c r="ADP313" s="107"/>
      <c r="ADQ313" s="107"/>
      <c r="ADR313" s="107"/>
      <c r="ADS313" s="107"/>
      <c r="ADT313" s="107"/>
      <c r="ADU313" s="107"/>
      <c r="ADV313" s="107"/>
      <c r="ADW313" s="107"/>
      <c r="ADX313" s="107"/>
      <c r="ADY313" s="107"/>
      <c r="ADZ313" s="107"/>
      <c r="AEA313" s="107"/>
      <c r="AEB313" s="107"/>
      <c r="AEC313" s="107"/>
      <c r="AED313" s="107"/>
      <c r="AEE313" s="107"/>
      <c r="AEF313" s="107"/>
      <c r="AEG313" s="107"/>
      <c r="AEH313" s="107"/>
      <c r="AEI313" s="107"/>
      <c r="AEJ313" s="107"/>
      <c r="AEK313" s="107"/>
      <c r="AEL313" s="107"/>
      <c r="AEM313" s="107"/>
      <c r="AEN313" s="107"/>
      <c r="AEO313" s="107"/>
      <c r="AEP313" s="107"/>
      <c r="AEQ313" s="107"/>
      <c r="AER313" s="107"/>
      <c r="AES313" s="107"/>
      <c r="AET313" s="107"/>
      <c r="AEU313" s="107"/>
      <c r="AEV313" s="107"/>
      <c r="AEW313" s="107"/>
      <c r="AEX313" s="107"/>
      <c r="AEY313" s="107"/>
      <c r="AEZ313" s="107"/>
      <c r="AFA313" s="107"/>
      <c r="AFB313" s="107"/>
      <c r="AFC313" s="107"/>
      <c r="AFD313" s="107"/>
      <c r="AFE313" s="107"/>
      <c r="AFF313" s="107"/>
      <c r="AFG313" s="107"/>
      <c r="AFH313" s="107"/>
      <c r="AFI313" s="107"/>
      <c r="AFJ313" s="107"/>
      <c r="AFK313" s="107"/>
      <c r="AFL313" s="107"/>
      <c r="AFM313" s="107"/>
      <c r="AFN313" s="107"/>
      <c r="AFO313" s="107"/>
      <c r="AFP313" s="107"/>
      <c r="AFQ313" s="107"/>
      <c r="AFR313" s="107"/>
      <c r="AFS313" s="107"/>
      <c r="AFT313" s="107"/>
      <c r="AFU313" s="107"/>
      <c r="AFV313" s="107"/>
      <c r="AFW313" s="107"/>
      <c r="AFX313" s="107"/>
      <c r="AFY313" s="107"/>
      <c r="AFZ313" s="107"/>
      <c r="AGA313" s="107"/>
      <c r="AGB313" s="107"/>
      <c r="AGC313" s="107"/>
      <c r="AGD313" s="107"/>
      <c r="AGE313" s="107"/>
      <c r="AGF313" s="107"/>
      <c r="AGG313" s="107"/>
      <c r="AGH313" s="107"/>
      <c r="AGI313" s="107"/>
      <c r="AGJ313" s="107"/>
      <c r="AGK313" s="107"/>
      <c r="AGL313" s="107"/>
      <c r="AGM313" s="107"/>
      <c r="AGN313" s="107"/>
      <c r="AGO313" s="107"/>
      <c r="AGP313" s="107"/>
      <c r="AGQ313" s="107"/>
      <c r="AGR313" s="107"/>
      <c r="AGS313" s="107"/>
      <c r="AGT313" s="107"/>
      <c r="AGU313" s="107"/>
      <c r="AGV313" s="107"/>
      <c r="AGW313" s="107"/>
      <c r="AGX313" s="107"/>
      <c r="AGY313" s="107"/>
      <c r="AGZ313" s="107"/>
      <c r="AHA313" s="107"/>
      <c r="AHB313" s="107"/>
      <c r="AHC313" s="107"/>
      <c r="AHD313" s="107"/>
      <c r="AHE313" s="107"/>
      <c r="AHF313" s="107"/>
      <c r="AHG313" s="107"/>
      <c r="AHH313" s="107"/>
      <c r="AHI313" s="107"/>
      <c r="AHJ313" s="107"/>
      <c r="AHK313" s="107"/>
      <c r="AHL313" s="107"/>
      <c r="AHM313" s="107"/>
      <c r="AHN313" s="107"/>
      <c r="AHO313" s="107"/>
      <c r="AHP313" s="107"/>
      <c r="AHQ313" s="107"/>
      <c r="AHR313" s="107"/>
      <c r="AHS313" s="107"/>
      <c r="AHT313" s="107"/>
      <c r="AHU313" s="107"/>
      <c r="AHV313" s="107"/>
      <c r="AHW313" s="107"/>
      <c r="AHX313" s="107"/>
      <c r="AHY313" s="107"/>
      <c r="AHZ313" s="107"/>
      <c r="AIA313" s="107"/>
      <c r="AIB313" s="107"/>
      <c r="AIC313" s="107"/>
      <c r="AID313" s="107"/>
      <c r="AIE313" s="107"/>
      <c r="AIF313" s="107"/>
      <c r="AIG313" s="107"/>
      <c r="AIH313" s="107"/>
      <c r="AII313" s="107"/>
      <c r="AIJ313" s="107"/>
      <c r="AIK313" s="107"/>
      <c r="AIL313" s="107"/>
      <c r="AIM313" s="107"/>
      <c r="AIN313" s="107"/>
    </row>
    <row r="314" spans="1:924" s="86" customFormat="1" ht="18.75" customHeight="1" x14ac:dyDescent="0.3">
      <c r="A314" s="142"/>
      <c r="B314" s="69">
        <v>356708086811617</v>
      </c>
      <c r="C314" s="70" t="s">
        <v>352</v>
      </c>
      <c r="D314" s="70" t="s">
        <v>35</v>
      </c>
      <c r="E314" s="70" t="s">
        <v>36</v>
      </c>
      <c r="F314" s="73" t="s">
        <v>36</v>
      </c>
      <c r="G314" s="70">
        <f t="shared" si="23"/>
        <v>1</v>
      </c>
      <c r="H314" s="123"/>
      <c r="I314" s="70" t="s">
        <v>10</v>
      </c>
      <c r="J314" s="70">
        <f t="shared" si="26"/>
        <v>0</v>
      </c>
      <c r="K314" s="123"/>
      <c r="L314" s="73" t="s">
        <v>36</v>
      </c>
      <c r="M314" s="70" t="s">
        <v>15</v>
      </c>
      <c r="N314" s="70">
        <f t="shared" si="27"/>
        <v>0</v>
      </c>
      <c r="O314" s="123"/>
      <c r="P314" s="113"/>
      <c r="Q314" s="113"/>
      <c r="R314" s="70" t="s">
        <v>514</v>
      </c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  <c r="BD314" s="107"/>
      <c r="BE314" s="107"/>
      <c r="BF314" s="107"/>
      <c r="BG314" s="107"/>
      <c r="BH314" s="107"/>
      <c r="BI314" s="107"/>
      <c r="BJ314" s="107"/>
      <c r="BK314" s="107"/>
      <c r="BL314" s="107"/>
      <c r="BM314" s="107"/>
      <c r="BN314" s="107"/>
      <c r="BO314" s="107"/>
      <c r="BP314" s="107"/>
      <c r="BQ314" s="107"/>
      <c r="BR314" s="107"/>
      <c r="BS314" s="107"/>
      <c r="BT314" s="107"/>
      <c r="BU314" s="107"/>
      <c r="BV314" s="107"/>
      <c r="BW314" s="107"/>
      <c r="BX314" s="107"/>
      <c r="BY314" s="107"/>
      <c r="BZ314" s="107"/>
      <c r="CA314" s="107"/>
      <c r="CB314" s="107"/>
      <c r="CC314" s="107"/>
      <c r="CD314" s="107"/>
      <c r="CE314" s="107"/>
      <c r="CF314" s="107"/>
      <c r="CG314" s="107"/>
      <c r="CH314" s="107"/>
      <c r="CI314" s="107"/>
      <c r="CJ314" s="107"/>
      <c r="CK314" s="107"/>
      <c r="CL314" s="107"/>
      <c r="CM314" s="107"/>
      <c r="CN314" s="107"/>
      <c r="CO314" s="107"/>
      <c r="CP314" s="107"/>
      <c r="CQ314" s="107"/>
      <c r="CR314" s="107"/>
      <c r="CS314" s="107"/>
      <c r="CT314" s="107"/>
      <c r="CU314" s="107"/>
      <c r="CV314" s="107"/>
      <c r="CW314" s="107"/>
      <c r="CX314" s="107"/>
      <c r="CY314" s="107"/>
      <c r="CZ314" s="107"/>
      <c r="DA314" s="107"/>
      <c r="DB314" s="107"/>
      <c r="DC314" s="107"/>
      <c r="DD314" s="107"/>
      <c r="DE314" s="107"/>
      <c r="DF314" s="107"/>
      <c r="DG314" s="107"/>
      <c r="DH314" s="107"/>
      <c r="DI314" s="107"/>
      <c r="DJ314" s="107"/>
      <c r="DK314" s="107"/>
      <c r="DL314" s="107"/>
      <c r="DM314" s="107"/>
      <c r="DN314" s="107"/>
      <c r="DO314" s="107"/>
      <c r="DP314" s="107"/>
      <c r="DQ314" s="107"/>
      <c r="DR314" s="107"/>
      <c r="DS314" s="107"/>
      <c r="DT314" s="107"/>
      <c r="DU314" s="107"/>
      <c r="DV314" s="107"/>
      <c r="DW314" s="107"/>
      <c r="DX314" s="107"/>
      <c r="DY314" s="107"/>
      <c r="DZ314" s="107"/>
      <c r="EA314" s="107"/>
      <c r="EB314" s="107"/>
      <c r="EC314" s="107"/>
      <c r="ED314" s="107"/>
      <c r="EE314" s="107"/>
      <c r="EF314" s="107"/>
      <c r="EG314" s="107"/>
      <c r="EH314" s="107"/>
      <c r="EI314" s="107"/>
      <c r="EJ314" s="107"/>
      <c r="EK314" s="107"/>
      <c r="EL314" s="107"/>
      <c r="EM314" s="107"/>
      <c r="EN314" s="107"/>
      <c r="EO314" s="107"/>
      <c r="EP314" s="107"/>
      <c r="EQ314" s="107"/>
      <c r="ER314" s="107"/>
      <c r="ES314" s="107"/>
      <c r="ET314" s="107"/>
      <c r="EU314" s="107"/>
      <c r="EV314" s="107"/>
      <c r="EW314" s="107"/>
      <c r="EX314" s="107"/>
      <c r="EY314" s="107"/>
      <c r="EZ314" s="107"/>
      <c r="FA314" s="107"/>
      <c r="FB314" s="107"/>
      <c r="FC314" s="107"/>
      <c r="FD314" s="107"/>
      <c r="FE314" s="107"/>
      <c r="FF314" s="107"/>
      <c r="FG314" s="107"/>
      <c r="FH314" s="107"/>
      <c r="FI314" s="107"/>
      <c r="FJ314" s="107"/>
      <c r="FK314" s="107"/>
      <c r="FL314" s="107"/>
      <c r="FM314" s="107"/>
      <c r="FN314" s="107"/>
      <c r="FO314" s="107"/>
      <c r="FP314" s="107"/>
      <c r="FQ314" s="107"/>
      <c r="FR314" s="107"/>
      <c r="FS314" s="107"/>
      <c r="FT314" s="107"/>
      <c r="FU314" s="107"/>
      <c r="FV314" s="107"/>
      <c r="FW314" s="107"/>
      <c r="FX314" s="107"/>
      <c r="FY314" s="107"/>
      <c r="FZ314" s="107"/>
      <c r="GA314" s="107"/>
      <c r="GB314" s="107"/>
      <c r="GC314" s="107"/>
      <c r="GD314" s="107"/>
      <c r="GE314" s="107"/>
      <c r="GF314" s="107"/>
      <c r="GG314" s="107"/>
      <c r="GH314" s="107"/>
      <c r="GI314" s="107"/>
      <c r="GJ314" s="107"/>
      <c r="GK314" s="107"/>
      <c r="GL314" s="107"/>
      <c r="GM314" s="107"/>
      <c r="GN314" s="107"/>
      <c r="GO314" s="107"/>
      <c r="GP314" s="107"/>
      <c r="GQ314" s="107"/>
      <c r="GR314" s="107"/>
      <c r="GS314" s="107"/>
      <c r="GT314" s="107"/>
      <c r="GU314" s="107"/>
      <c r="GV314" s="107"/>
      <c r="GW314" s="107"/>
      <c r="GX314" s="107"/>
      <c r="GY314" s="107"/>
      <c r="GZ314" s="107"/>
      <c r="HA314" s="107"/>
      <c r="HB314" s="107"/>
      <c r="HC314" s="107"/>
      <c r="HD314" s="107"/>
      <c r="HE314" s="107"/>
      <c r="HF314" s="107"/>
      <c r="HG314" s="107"/>
      <c r="HH314" s="107"/>
      <c r="HI314" s="107"/>
      <c r="HJ314" s="107"/>
      <c r="HK314" s="107"/>
      <c r="HL314" s="107"/>
      <c r="HM314" s="107"/>
      <c r="HN314" s="107"/>
      <c r="HO314" s="107"/>
      <c r="HP314" s="107"/>
      <c r="HQ314" s="107"/>
      <c r="HR314" s="107"/>
      <c r="HS314" s="107"/>
      <c r="HT314" s="107"/>
      <c r="HU314" s="107"/>
      <c r="HV314" s="107"/>
      <c r="HW314" s="107"/>
      <c r="HX314" s="107"/>
      <c r="HY314" s="107"/>
      <c r="HZ314" s="107"/>
      <c r="IA314" s="107"/>
      <c r="IB314" s="107"/>
      <c r="IC314" s="107"/>
      <c r="ID314" s="107"/>
      <c r="IE314" s="107"/>
      <c r="IF314" s="107"/>
      <c r="IG314" s="107"/>
      <c r="IH314" s="107"/>
      <c r="II314" s="107"/>
      <c r="IJ314" s="107"/>
      <c r="IK314" s="107"/>
      <c r="IL314" s="107"/>
      <c r="IM314" s="107"/>
      <c r="IN314" s="107"/>
      <c r="IO314" s="107"/>
      <c r="IP314" s="107"/>
      <c r="IQ314" s="107"/>
      <c r="IR314" s="107"/>
      <c r="IS314" s="107"/>
      <c r="IT314" s="107"/>
      <c r="IU314" s="107"/>
      <c r="IV314" s="107"/>
      <c r="IW314" s="107"/>
      <c r="IX314" s="107"/>
      <c r="IY314" s="107"/>
      <c r="IZ314" s="107"/>
      <c r="JA314" s="107"/>
      <c r="JB314" s="107"/>
      <c r="JC314" s="107"/>
      <c r="JD314" s="107"/>
      <c r="JE314" s="107"/>
      <c r="JF314" s="107"/>
      <c r="JG314" s="107"/>
      <c r="JH314" s="107"/>
      <c r="JI314" s="107"/>
      <c r="JJ314" s="107"/>
      <c r="JK314" s="107"/>
      <c r="JL314" s="107"/>
      <c r="JM314" s="107"/>
      <c r="JN314" s="107"/>
      <c r="JO314" s="107"/>
      <c r="JP314" s="107"/>
      <c r="JQ314" s="107"/>
      <c r="JR314" s="107"/>
      <c r="JS314" s="107"/>
      <c r="JT314" s="107"/>
      <c r="JU314" s="107"/>
      <c r="JV314" s="107"/>
      <c r="JW314" s="107"/>
      <c r="JX314" s="107"/>
      <c r="JY314" s="107"/>
      <c r="JZ314" s="107"/>
      <c r="KA314" s="107"/>
      <c r="KB314" s="107"/>
      <c r="KC314" s="107"/>
      <c r="KD314" s="107"/>
      <c r="KE314" s="107"/>
      <c r="KF314" s="107"/>
      <c r="KG314" s="107"/>
      <c r="KH314" s="107"/>
      <c r="KI314" s="107"/>
      <c r="KJ314" s="107"/>
      <c r="KK314" s="107"/>
      <c r="KL314" s="107"/>
      <c r="KM314" s="107"/>
      <c r="KN314" s="107"/>
      <c r="KO314" s="107"/>
      <c r="KP314" s="107"/>
      <c r="KQ314" s="107"/>
      <c r="KR314" s="107"/>
      <c r="KS314" s="107"/>
      <c r="KT314" s="107"/>
      <c r="KU314" s="107"/>
      <c r="KV314" s="107"/>
      <c r="KW314" s="107"/>
      <c r="KX314" s="107"/>
      <c r="KY314" s="107"/>
      <c r="KZ314" s="107"/>
      <c r="LA314" s="107"/>
      <c r="LB314" s="107"/>
      <c r="LC314" s="107"/>
      <c r="LD314" s="107"/>
      <c r="LE314" s="107"/>
      <c r="LF314" s="107"/>
      <c r="LG314" s="107"/>
      <c r="LH314" s="107"/>
      <c r="LI314" s="107"/>
      <c r="LJ314" s="107"/>
      <c r="LK314" s="107"/>
      <c r="LL314" s="107"/>
      <c r="LM314" s="107"/>
      <c r="LN314" s="107"/>
      <c r="LO314" s="107"/>
      <c r="LP314" s="107"/>
      <c r="LQ314" s="107"/>
      <c r="LR314" s="107"/>
      <c r="LS314" s="107"/>
      <c r="LT314" s="107"/>
      <c r="LU314" s="107"/>
      <c r="LV314" s="107"/>
      <c r="LW314" s="107"/>
      <c r="LX314" s="107"/>
      <c r="LY314" s="107"/>
      <c r="LZ314" s="107"/>
      <c r="MA314" s="107"/>
      <c r="MB314" s="107"/>
      <c r="MC314" s="107"/>
      <c r="MD314" s="107"/>
      <c r="ME314" s="107"/>
      <c r="MF314" s="107"/>
      <c r="MG314" s="107"/>
      <c r="MH314" s="107"/>
      <c r="MI314" s="107"/>
      <c r="MJ314" s="107"/>
      <c r="MK314" s="107"/>
      <c r="ML314" s="107"/>
      <c r="MM314" s="107"/>
      <c r="MN314" s="107"/>
      <c r="MO314" s="107"/>
      <c r="MP314" s="107"/>
      <c r="MQ314" s="107"/>
      <c r="MR314" s="107"/>
      <c r="MS314" s="107"/>
      <c r="MT314" s="107"/>
      <c r="MU314" s="107"/>
      <c r="MV314" s="107"/>
      <c r="MW314" s="107"/>
      <c r="MX314" s="107"/>
      <c r="MY314" s="107"/>
      <c r="MZ314" s="107"/>
      <c r="NA314" s="107"/>
      <c r="NB314" s="107"/>
      <c r="NC314" s="107"/>
      <c r="ND314" s="107"/>
      <c r="NE314" s="107"/>
      <c r="NF314" s="107"/>
      <c r="NG314" s="107"/>
      <c r="NH314" s="107"/>
      <c r="NI314" s="107"/>
      <c r="NJ314" s="107"/>
      <c r="NK314" s="107"/>
      <c r="NL314" s="107"/>
      <c r="NM314" s="107"/>
      <c r="NN314" s="107"/>
      <c r="NO314" s="107"/>
      <c r="NP314" s="107"/>
      <c r="NQ314" s="107"/>
      <c r="NR314" s="107"/>
      <c r="NS314" s="107"/>
      <c r="NT314" s="107"/>
      <c r="NU314" s="107"/>
      <c r="NV314" s="107"/>
      <c r="NW314" s="107"/>
      <c r="NX314" s="107"/>
      <c r="NY314" s="107"/>
      <c r="NZ314" s="107"/>
      <c r="OA314" s="107"/>
      <c r="OB314" s="107"/>
      <c r="OC314" s="107"/>
      <c r="OD314" s="107"/>
      <c r="OE314" s="107"/>
      <c r="OF314" s="107"/>
      <c r="OG314" s="107"/>
      <c r="OH314" s="107"/>
      <c r="OI314" s="107"/>
      <c r="OJ314" s="107"/>
      <c r="OK314" s="107"/>
      <c r="OL314" s="107"/>
      <c r="OM314" s="107"/>
      <c r="ON314" s="107"/>
      <c r="OO314" s="107"/>
      <c r="OP314" s="107"/>
      <c r="OQ314" s="107"/>
      <c r="OR314" s="107"/>
      <c r="OS314" s="107"/>
      <c r="OT314" s="107"/>
      <c r="OU314" s="107"/>
      <c r="OV314" s="107"/>
      <c r="OW314" s="107"/>
      <c r="OX314" s="107"/>
      <c r="OY314" s="107"/>
      <c r="OZ314" s="107"/>
      <c r="PA314" s="107"/>
      <c r="PB314" s="107"/>
      <c r="PC314" s="107"/>
      <c r="PD314" s="107"/>
      <c r="PE314" s="107"/>
      <c r="PF314" s="107"/>
      <c r="PG314" s="107"/>
      <c r="PH314" s="107"/>
      <c r="PI314" s="107"/>
      <c r="PJ314" s="107"/>
      <c r="PK314" s="107"/>
      <c r="PL314" s="107"/>
      <c r="PM314" s="107"/>
      <c r="PN314" s="107"/>
      <c r="PO314" s="107"/>
      <c r="PP314" s="107"/>
      <c r="PQ314" s="107"/>
      <c r="PR314" s="107"/>
      <c r="PS314" s="107"/>
      <c r="PT314" s="107"/>
      <c r="PU314" s="107"/>
      <c r="PV314" s="107"/>
      <c r="PW314" s="107"/>
      <c r="PX314" s="107"/>
      <c r="PY314" s="107"/>
      <c r="PZ314" s="107"/>
      <c r="QA314" s="107"/>
      <c r="QB314" s="107"/>
      <c r="QC314" s="107"/>
      <c r="QD314" s="107"/>
      <c r="QE314" s="107"/>
      <c r="QF314" s="107"/>
      <c r="QG314" s="107"/>
      <c r="QH314" s="107"/>
      <c r="QI314" s="107"/>
      <c r="QJ314" s="107"/>
      <c r="QK314" s="107"/>
      <c r="QL314" s="107"/>
      <c r="QM314" s="107"/>
      <c r="QN314" s="107"/>
      <c r="QO314" s="107"/>
      <c r="QP314" s="107"/>
      <c r="QQ314" s="107"/>
      <c r="QR314" s="107"/>
      <c r="QS314" s="107"/>
      <c r="QT314" s="107"/>
      <c r="QU314" s="107"/>
      <c r="QV314" s="107"/>
      <c r="QW314" s="107"/>
      <c r="QX314" s="107"/>
      <c r="QY314" s="107"/>
      <c r="QZ314" s="107"/>
      <c r="RA314" s="107"/>
      <c r="RB314" s="107"/>
      <c r="RC314" s="107"/>
      <c r="RD314" s="107"/>
      <c r="RE314" s="107"/>
      <c r="RF314" s="107"/>
      <c r="RG314" s="107"/>
      <c r="RH314" s="107"/>
      <c r="RI314" s="107"/>
      <c r="RJ314" s="107"/>
      <c r="RK314" s="107"/>
      <c r="RL314" s="107"/>
      <c r="RM314" s="107"/>
      <c r="RN314" s="107"/>
      <c r="RO314" s="107"/>
      <c r="RP314" s="107"/>
      <c r="RQ314" s="107"/>
      <c r="RR314" s="107"/>
      <c r="RS314" s="107"/>
      <c r="RT314" s="107"/>
      <c r="RU314" s="107"/>
      <c r="RV314" s="107"/>
      <c r="RW314" s="107"/>
      <c r="RX314" s="107"/>
      <c r="RY314" s="107"/>
      <c r="RZ314" s="107"/>
      <c r="SA314" s="107"/>
      <c r="SB314" s="107"/>
      <c r="SC314" s="107"/>
      <c r="SD314" s="107"/>
      <c r="SE314" s="107"/>
      <c r="SF314" s="107"/>
      <c r="SG314" s="107"/>
      <c r="SH314" s="107"/>
      <c r="SI314" s="107"/>
      <c r="SJ314" s="107"/>
      <c r="SK314" s="107"/>
      <c r="SL314" s="107"/>
      <c r="SM314" s="107"/>
      <c r="SN314" s="107"/>
      <c r="SO314" s="107"/>
      <c r="SP314" s="107"/>
      <c r="SQ314" s="107"/>
      <c r="SR314" s="107"/>
      <c r="SS314" s="107"/>
      <c r="ST314" s="107"/>
      <c r="SU314" s="107"/>
      <c r="SV314" s="107"/>
      <c r="SW314" s="107"/>
      <c r="SX314" s="107"/>
      <c r="SY314" s="107"/>
      <c r="SZ314" s="107"/>
      <c r="TA314" s="107"/>
      <c r="TB314" s="107"/>
      <c r="TC314" s="107"/>
      <c r="TD314" s="107"/>
      <c r="TE314" s="107"/>
      <c r="TF314" s="107"/>
      <c r="TG314" s="107"/>
      <c r="TH314" s="107"/>
      <c r="TI314" s="107"/>
      <c r="TJ314" s="107"/>
      <c r="TK314" s="107"/>
      <c r="TL314" s="107"/>
      <c r="TM314" s="107"/>
      <c r="TN314" s="107"/>
      <c r="TO314" s="107"/>
      <c r="TP314" s="107"/>
      <c r="TQ314" s="107"/>
      <c r="TR314" s="107"/>
      <c r="TS314" s="107"/>
      <c r="TT314" s="107"/>
      <c r="TU314" s="107"/>
      <c r="TV314" s="107"/>
      <c r="TW314" s="107"/>
      <c r="TX314" s="107"/>
      <c r="TY314" s="107"/>
      <c r="TZ314" s="107"/>
      <c r="UA314" s="107"/>
      <c r="UB314" s="107"/>
      <c r="UC314" s="107"/>
      <c r="UD314" s="107"/>
      <c r="UE314" s="107"/>
      <c r="UF314" s="107"/>
      <c r="UG314" s="107"/>
      <c r="UH314" s="107"/>
      <c r="UI314" s="107"/>
      <c r="UJ314" s="107"/>
      <c r="UK314" s="107"/>
      <c r="UL314" s="107"/>
      <c r="UM314" s="107"/>
      <c r="UN314" s="107"/>
      <c r="UO314" s="107"/>
      <c r="UP314" s="107"/>
      <c r="UQ314" s="107"/>
      <c r="UR314" s="107"/>
      <c r="US314" s="107"/>
      <c r="UT314" s="107"/>
      <c r="UU314" s="107"/>
      <c r="UV314" s="107"/>
      <c r="UW314" s="107"/>
      <c r="UX314" s="107"/>
      <c r="UY314" s="107"/>
      <c r="UZ314" s="107"/>
      <c r="VA314" s="107"/>
      <c r="VB314" s="107"/>
      <c r="VC314" s="107"/>
      <c r="VD314" s="107"/>
      <c r="VE314" s="107"/>
      <c r="VF314" s="107"/>
      <c r="VG314" s="107"/>
      <c r="VH314" s="107"/>
      <c r="VI314" s="107"/>
      <c r="VJ314" s="107"/>
      <c r="VK314" s="107"/>
      <c r="VL314" s="107"/>
      <c r="VM314" s="107"/>
      <c r="VN314" s="107"/>
      <c r="VO314" s="107"/>
      <c r="VP314" s="107"/>
      <c r="VQ314" s="107"/>
      <c r="VR314" s="107"/>
      <c r="VS314" s="107"/>
      <c r="VT314" s="107"/>
      <c r="VU314" s="107"/>
      <c r="VV314" s="107"/>
      <c r="VW314" s="107"/>
      <c r="VX314" s="107"/>
      <c r="VY314" s="107"/>
      <c r="VZ314" s="107"/>
      <c r="WA314" s="107"/>
      <c r="WB314" s="107"/>
      <c r="WC314" s="107"/>
      <c r="WD314" s="107"/>
      <c r="WE314" s="107"/>
      <c r="WF314" s="107"/>
      <c r="WG314" s="107"/>
      <c r="WH314" s="107"/>
      <c r="WI314" s="107"/>
      <c r="WJ314" s="107"/>
      <c r="WK314" s="107"/>
      <c r="WL314" s="107"/>
      <c r="WM314" s="107"/>
      <c r="WN314" s="107"/>
      <c r="WO314" s="107"/>
      <c r="WP314" s="107"/>
      <c r="WQ314" s="107"/>
      <c r="WR314" s="107"/>
      <c r="WS314" s="107"/>
      <c r="WT314" s="107"/>
      <c r="WU314" s="107"/>
      <c r="WV314" s="107"/>
      <c r="WW314" s="107"/>
      <c r="WX314" s="107"/>
      <c r="WY314" s="107"/>
      <c r="WZ314" s="107"/>
      <c r="XA314" s="107"/>
      <c r="XB314" s="107"/>
      <c r="XC314" s="107"/>
      <c r="XD314" s="107"/>
      <c r="XE314" s="107"/>
      <c r="XF314" s="107"/>
      <c r="XG314" s="107"/>
      <c r="XH314" s="107"/>
      <c r="XI314" s="107"/>
      <c r="XJ314" s="107"/>
      <c r="XK314" s="107"/>
      <c r="XL314" s="107"/>
      <c r="XM314" s="107"/>
      <c r="XN314" s="107"/>
      <c r="XO314" s="107"/>
      <c r="XP314" s="107"/>
      <c r="XQ314" s="107"/>
      <c r="XR314" s="107"/>
      <c r="XS314" s="107"/>
      <c r="XT314" s="107"/>
      <c r="XU314" s="107"/>
      <c r="XV314" s="107"/>
      <c r="XW314" s="107"/>
      <c r="XX314" s="107"/>
      <c r="XY314" s="107"/>
      <c r="XZ314" s="107"/>
      <c r="YA314" s="107"/>
      <c r="YB314" s="107"/>
      <c r="YC314" s="107"/>
      <c r="YD314" s="107"/>
      <c r="YE314" s="107"/>
      <c r="YF314" s="107"/>
      <c r="YG314" s="107"/>
      <c r="YH314" s="107"/>
      <c r="YI314" s="107"/>
      <c r="YJ314" s="107"/>
      <c r="YK314" s="107"/>
      <c r="YL314" s="107"/>
      <c r="YM314" s="107"/>
      <c r="YN314" s="107"/>
      <c r="YO314" s="107"/>
      <c r="YP314" s="107"/>
      <c r="YQ314" s="107"/>
      <c r="YR314" s="107"/>
      <c r="YS314" s="107"/>
      <c r="YT314" s="107"/>
      <c r="YU314" s="107"/>
      <c r="YV314" s="107"/>
      <c r="YW314" s="107"/>
      <c r="YX314" s="107"/>
      <c r="YY314" s="107"/>
      <c r="YZ314" s="107"/>
      <c r="ZA314" s="107"/>
      <c r="ZB314" s="107"/>
      <c r="ZC314" s="107"/>
      <c r="ZD314" s="107"/>
      <c r="ZE314" s="107"/>
      <c r="ZF314" s="107"/>
      <c r="ZG314" s="107"/>
      <c r="ZH314" s="107"/>
      <c r="ZI314" s="107"/>
      <c r="ZJ314" s="107"/>
      <c r="ZK314" s="107"/>
      <c r="ZL314" s="107"/>
      <c r="ZM314" s="107"/>
      <c r="ZN314" s="107"/>
      <c r="ZO314" s="107"/>
      <c r="ZP314" s="107"/>
      <c r="ZQ314" s="107"/>
      <c r="ZR314" s="107"/>
      <c r="ZS314" s="107"/>
      <c r="ZT314" s="107"/>
      <c r="ZU314" s="107"/>
      <c r="ZV314" s="107"/>
      <c r="ZW314" s="107"/>
      <c r="ZX314" s="107"/>
      <c r="ZY314" s="107"/>
      <c r="ZZ314" s="107"/>
      <c r="AAA314" s="107"/>
      <c r="AAB314" s="107"/>
      <c r="AAC314" s="107"/>
      <c r="AAD314" s="107"/>
      <c r="AAE314" s="107"/>
      <c r="AAF314" s="107"/>
      <c r="AAG314" s="107"/>
      <c r="AAH314" s="107"/>
      <c r="AAI314" s="107"/>
      <c r="AAJ314" s="107"/>
      <c r="AAK314" s="107"/>
      <c r="AAL314" s="107"/>
      <c r="AAM314" s="107"/>
      <c r="AAN314" s="107"/>
      <c r="AAO314" s="107"/>
      <c r="AAP314" s="107"/>
      <c r="AAQ314" s="107"/>
      <c r="AAR314" s="107"/>
      <c r="AAS314" s="107"/>
      <c r="AAT314" s="107"/>
      <c r="AAU314" s="107"/>
      <c r="AAV314" s="107"/>
      <c r="AAW314" s="107"/>
      <c r="AAX314" s="107"/>
      <c r="AAY314" s="107"/>
      <c r="AAZ314" s="107"/>
      <c r="ABA314" s="107"/>
      <c r="ABB314" s="107"/>
      <c r="ABC314" s="107"/>
      <c r="ABD314" s="107"/>
      <c r="ABE314" s="107"/>
      <c r="ABF314" s="107"/>
      <c r="ABG314" s="107"/>
      <c r="ABH314" s="107"/>
      <c r="ABI314" s="107"/>
      <c r="ABJ314" s="107"/>
      <c r="ABK314" s="107"/>
      <c r="ABL314" s="107"/>
      <c r="ABM314" s="107"/>
      <c r="ABN314" s="107"/>
      <c r="ABO314" s="107"/>
      <c r="ABP314" s="107"/>
      <c r="ABQ314" s="107"/>
      <c r="ABR314" s="107"/>
      <c r="ABS314" s="107"/>
      <c r="ABT314" s="107"/>
      <c r="ABU314" s="107"/>
      <c r="ABV314" s="107"/>
      <c r="ABW314" s="107"/>
      <c r="ABX314" s="107"/>
      <c r="ABY314" s="107"/>
      <c r="ABZ314" s="107"/>
      <c r="ACA314" s="107"/>
      <c r="ACB314" s="107"/>
      <c r="ACC314" s="107"/>
      <c r="ACD314" s="107"/>
      <c r="ACE314" s="107"/>
      <c r="ACF314" s="107"/>
      <c r="ACG314" s="107"/>
      <c r="ACH314" s="107"/>
      <c r="ACI314" s="107"/>
      <c r="ACJ314" s="107"/>
      <c r="ACK314" s="107"/>
      <c r="ACL314" s="107"/>
      <c r="ACM314" s="107"/>
      <c r="ACN314" s="107"/>
      <c r="ACO314" s="107"/>
      <c r="ACP314" s="107"/>
      <c r="ACQ314" s="107"/>
      <c r="ACR314" s="107"/>
      <c r="ACS314" s="107"/>
      <c r="ACT314" s="107"/>
      <c r="ACU314" s="107"/>
      <c r="ACV314" s="107"/>
      <c r="ACW314" s="107"/>
      <c r="ACX314" s="107"/>
      <c r="ACY314" s="107"/>
      <c r="ACZ314" s="107"/>
      <c r="ADA314" s="107"/>
      <c r="ADB314" s="107"/>
      <c r="ADC314" s="107"/>
      <c r="ADD314" s="107"/>
      <c r="ADE314" s="107"/>
      <c r="ADF314" s="107"/>
      <c r="ADG314" s="107"/>
      <c r="ADH314" s="107"/>
      <c r="ADI314" s="107"/>
      <c r="ADJ314" s="107"/>
      <c r="ADK314" s="107"/>
      <c r="ADL314" s="107"/>
      <c r="ADM314" s="107"/>
      <c r="ADN314" s="107"/>
      <c r="ADO314" s="107"/>
      <c r="ADP314" s="107"/>
      <c r="ADQ314" s="107"/>
      <c r="ADR314" s="107"/>
      <c r="ADS314" s="107"/>
      <c r="ADT314" s="107"/>
      <c r="ADU314" s="107"/>
      <c r="ADV314" s="107"/>
      <c r="ADW314" s="107"/>
      <c r="ADX314" s="107"/>
      <c r="ADY314" s="107"/>
      <c r="ADZ314" s="107"/>
      <c r="AEA314" s="107"/>
      <c r="AEB314" s="107"/>
      <c r="AEC314" s="107"/>
      <c r="AED314" s="107"/>
      <c r="AEE314" s="107"/>
      <c r="AEF314" s="107"/>
      <c r="AEG314" s="107"/>
      <c r="AEH314" s="107"/>
      <c r="AEI314" s="107"/>
      <c r="AEJ314" s="107"/>
      <c r="AEK314" s="107"/>
      <c r="AEL314" s="107"/>
      <c r="AEM314" s="107"/>
      <c r="AEN314" s="107"/>
      <c r="AEO314" s="107"/>
      <c r="AEP314" s="107"/>
      <c r="AEQ314" s="107"/>
      <c r="AER314" s="107"/>
      <c r="AES314" s="107"/>
      <c r="AET314" s="107"/>
      <c r="AEU314" s="107"/>
      <c r="AEV314" s="107"/>
      <c r="AEW314" s="107"/>
      <c r="AEX314" s="107"/>
      <c r="AEY314" s="107"/>
      <c r="AEZ314" s="107"/>
      <c r="AFA314" s="107"/>
      <c r="AFB314" s="107"/>
      <c r="AFC314" s="107"/>
      <c r="AFD314" s="107"/>
      <c r="AFE314" s="107"/>
      <c r="AFF314" s="107"/>
      <c r="AFG314" s="107"/>
      <c r="AFH314" s="107"/>
      <c r="AFI314" s="107"/>
      <c r="AFJ314" s="107"/>
      <c r="AFK314" s="107"/>
      <c r="AFL314" s="107"/>
      <c r="AFM314" s="107"/>
      <c r="AFN314" s="107"/>
      <c r="AFO314" s="107"/>
      <c r="AFP314" s="107"/>
      <c r="AFQ314" s="107"/>
      <c r="AFR314" s="107"/>
      <c r="AFS314" s="107"/>
      <c r="AFT314" s="107"/>
      <c r="AFU314" s="107"/>
      <c r="AFV314" s="107"/>
      <c r="AFW314" s="107"/>
      <c r="AFX314" s="107"/>
      <c r="AFY314" s="107"/>
      <c r="AFZ314" s="107"/>
      <c r="AGA314" s="107"/>
      <c r="AGB314" s="107"/>
      <c r="AGC314" s="107"/>
      <c r="AGD314" s="107"/>
      <c r="AGE314" s="107"/>
      <c r="AGF314" s="107"/>
      <c r="AGG314" s="107"/>
      <c r="AGH314" s="107"/>
      <c r="AGI314" s="107"/>
      <c r="AGJ314" s="107"/>
      <c r="AGK314" s="107"/>
      <c r="AGL314" s="107"/>
      <c r="AGM314" s="107"/>
      <c r="AGN314" s="107"/>
      <c r="AGO314" s="107"/>
      <c r="AGP314" s="107"/>
      <c r="AGQ314" s="107"/>
      <c r="AGR314" s="107"/>
      <c r="AGS314" s="107"/>
      <c r="AGT314" s="107"/>
      <c r="AGU314" s="107"/>
      <c r="AGV314" s="107"/>
      <c r="AGW314" s="107"/>
      <c r="AGX314" s="107"/>
      <c r="AGY314" s="107"/>
      <c r="AGZ314" s="107"/>
      <c r="AHA314" s="107"/>
      <c r="AHB314" s="107"/>
      <c r="AHC314" s="107"/>
      <c r="AHD314" s="107"/>
      <c r="AHE314" s="107"/>
      <c r="AHF314" s="107"/>
      <c r="AHG314" s="107"/>
      <c r="AHH314" s="107"/>
      <c r="AHI314" s="107"/>
      <c r="AHJ314" s="107"/>
      <c r="AHK314" s="107"/>
      <c r="AHL314" s="107"/>
      <c r="AHM314" s="107"/>
      <c r="AHN314" s="107"/>
      <c r="AHO314" s="107"/>
      <c r="AHP314" s="107"/>
      <c r="AHQ314" s="107"/>
      <c r="AHR314" s="107"/>
      <c r="AHS314" s="107"/>
      <c r="AHT314" s="107"/>
      <c r="AHU314" s="107"/>
      <c r="AHV314" s="107"/>
      <c r="AHW314" s="107"/>
      <c r="AHX314" s="107"/>
      <c r="AHY314" s="107"/>
      <c r="AHZ314" s="107"/>
      <c r="AIA314" s="107"/>
      <c r="AIB314" s="107"/>
      <c r="AIC314" s="107"/>
      <c r="AID314" s="107"/>
      <c r="AIE314" s="107"/>
      <c r="AIF314" s="107"/>
      <c r="AIG314" s="107"/>
      <c r="AIH314" s="107"/>
      <c r="AII314" s="107"/>
      <c r="AIJ314" s="107"/>
      <c r="AIK314" s="107"/>
      <c r="AIL314" s="107"/>
      <c r="AIM314" s="107"/>
      <c r="AIN314" s="107"/>
    </row>
    <row r="315" spans="1:924" s="107" customFormat="1" ht="18.75" customHeight="1" x14ac:dyDescent="0.3">
      <c r="A315" s="142"/>
      <c r="B315" s="69">
        <v>352983096741864</v>
      </c>
      <c r="C315" s="70" t="s">
        <v>352</v>
      </c>
      <c r="D315" s="70" t="s">
        <v>35</v>
      </c>
      <c r="E315" s="70" t="s">
        <v>10</v>
      </c>
      <c r="F315" s="73" t="s">
        <v>10</v>
      </c>
      <c r="G315" s="70">
        <f t="shared" si="23"/>
        <v>1</v>
      </c>
      <c r="H315" s="123"/>
      <c r="I315" s="70" t="s">
        <v>10</v>
      </c>
      <c r="J315" s="70">
        <f t="shared" si="26"/>
        <v>1</v>
      </c>
      <c r="K315" s="123"/>
      <c r="L315" s="73" t="s">
        <v>10</v>
      </c>
      <c r="M315" s="88" t="s">
        <v>31</v>
      </c>
      <c r="N315" s="70">
        <f t="shared" si="27"/>
        <v>0</v>
      </c>
      <c r="O315" s="123"/>
      <c r="P315" s="113"/>
      <c r="Q315" s="113"/>
      <c r="R315" s="70" t="s">
        <v>515</v>
      </c>
    </row>
    <row r="316" spans="1:924" s="86" customFormat="1" ht="18.75" customHeight="1" x14ac:dyDescent="0.3">
      <c r="A316" s="142"/>
      <c r="B316" s="69">
        <v>356714086422439</v>
      </c>
      <c r="C316" s="70" t="s">
        <v>352</v>
      </c>
      <c r="D316" s="70" t="s">
        <v>35</v>
      </c>
      <c r="E316" s="70" t="s">
        <v>15</v>
      </c>
      <c r="F316" s="73" t="s">
        <v>15</v>
      </c>
      <c r="G316" s="70">
        <f t="shared" si="23"/>
        <v>1</v>
      </c>
      <c r="H316" s="123"/>
      <c r="I316" s="70" t="s">
        <v>10</v>
      </c>
      <c r="J316" s="70">
        <f t="shared" si="26"/>
        <v>0</v>
      </c>
      <c r="K316" s="123"/>
      <c r="L316" s="73" t="s">
        <v>15</v>
      </c>
      <c r="M316" s="70" t="s">
        <v>15</v>
      </c>
      <c r="N316" s="70">
        <f t="shared" si="27"/>
        <v>1</v>
      </c>
      <c r="O316" s="123"/>
      <c r="P316" s="113"/>
      <c r="Q316" s="113"/>
      <c r="R316" s="70" t="s">
        <v>516</v>
      </c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07"/>
      <c r="BK316" s="107"/>
      <c r="BL316" s="107"/>
      <c r="BM316" s="107"/>
      <c r="BN316" s="107"/>
      <c r="BO316" s="107"/>
      <c r="BP316" s="107"/>
      <c r="BQ316" s="107"/>
      <c r="BR316" s="107"/>
      <c r="BS316" s="107"/>
      <c r="BT316" s="107"/>
      <c r="BU316" s="107"/>
      <c r="BV316" s="107"/>
      <c r="BW316" s="107"/>
      <c r="BX316" s="107"/>
      <c r="BY316" s="107"/>
      <c r="BZ316" s="107"/>
      <c r="CA316" s="107"/>
      <c r="CB316" s="107"/>
      <c r="CC316" s="107"/>
      <c r="CD316" s="107"/>
      <c r="CE316" s="107"/>
      <c r="CF316" s="107"/>
      <c r="CG316" s="107"/>
      <c r="CH316" s="107"/>
      <c r="CI316" s="107"/>
      <c r="CJ316" s="107"/>
      <c r="CK316" s="107"/>
      <c r="CL316" s="107"/>
      <c r="CM316" s="107"/>
      <c r="CN316" s="107"/>
      <c r="CO316" s="107"/>
      <c r="CP316" s="107"/>
      <c r="CQ316" s="107"/>
      <c r="CR316" s="107"/>
      <c r="CS316" s="107"/>
      <c r="CT316" s="107"/>
      <c r="CU316" s="107"/>
      <c r="CV316" s="107"/>
      <c r="CW316" s="107"/>
      <c r="CX316" s="107"/>
      <c r="CY316" s="107"/>
      <c r="CZ316" s="107"/>
      <c r="DA316" s="107"/>
      <c r="DB316" s="107"/>
      <c r="DC316" s="107"/>
      <c r="DD316" s="107"/>
      <c r="DE316" s="107"/>
      <c r="DF316" s="107"/>
      <c r="DG316" s="107"/>
      <c r="DH316" s="107"/>
      <c r="DI316" s="107"/>
      <c r="DJ316" s="107"/>
      <c r="DK316" s="107"/>
      <c r="DL316" s="107"/>
      <c r="DM316" s="107"/>
      <c r="DN316" s="107"/>
      <c r="DO316" s="107"/>
      <c r="DP316" s="107"/>
      <c r="DQ316" s="107"/>
      <c r="DR316" s="107"/>
      <c r="DS316" s="107"/>
      <c r="DT316" s="107"/>
      <c r="DU316" s="107"/>
      <c r="DV316" s="107"/>
      <c r="DW316" s="107"/>
      <c r="DX316" s="107"/>
      <c r="DY316" s="107"/>
      <c r="DZ316" s="107"/>
      <c r="EA316" s="107"/>
      <c r="EB316" s="107"/>
      <c r="EC316" s="107"/>
      <c r="ED316" s="107"/>
      <c r="EE316" s="107"/>
      <c r="EF316" s="107"/>
      <c r="EG316" s="107"/>
      <c r="EH316" s="107"/>
      <c r="EI316" s="107"/>
      <c r="EJ316" s="107"/>
      <c r="EK316" s="107"/>
      <c r="EL316" s="107"/>
      <c r="EM316" s="107"/>
      <c r="EN316" s="107"/>
      <c r="EO316" s="107"/>
      <c r="EP316" s="107"/>
      <c r="EQ316" s="107"/>
      <c r="ER316" s="107"/>
      <c r="ES316" s="107"/>
      <c r="ET316" s="107"/>
      <c r="EU316" s="107"/>
      <c r="EV316" s="107"/>
      <c r="EW316" s="107"/>
      <c r="EX316" s="107"/>
      <c r="EY316" s="107"/>
      <c r="EZ316" s="107"/>
      <c r="FA316" s="107"/>
      <c r="FB316" s="107"/>
      <c r="FC316" s="107"/>
      <c r="FD316" s="107"/>
      <c r="FE316" s="107"/>
      <c r="FF316" s="107"/>
      <c r="FG316" s="107"/>
      <c r="FH316" s="107"/>
      <c r="FI316" s="107"/>
      <c r="FJ316" s="107"/>
      <c r="FK316" s="107"/>
      <c r="FL316" s="107"/>
      <c r="FM316" s="107"/>
      <c r="FN316" s="107"/>
      <c r="FO316" s="107"/>
      <c r="FP316" s="107"/>
      <c r="FQ316" s="107"/>
      <c r="FR316" s="107"/>
      <c r="FS316" s="107"/>
      <c r="FT316" s="107"/>
      <c r="FU316" s="107"/>
      <c r="FV316" s="107"/>
      <c r="FW316" s="107"/>
      <c r="FX316" s="107"/>
      <c r="FY316" s="107"/>
      <c r="FZ316" s="107"/>
      <c r="GA316" s="107"/>
      <c r="GB316" s="107"/>
      <c r="GC316" s="107"/>
      <c r="GD316" s="107"/>
      <c r="GE316" s="107"/>
      <c r="GF316" s="107"/>
      <c r="GG316" s="107"/>
      <c r="GH316" s="107"/>
      <c r="GI316" s="107"/>
      <c r="GJ316" s="107"/>
      <c r="GK316" s="107"/>
      <c r="GL316" s="107"/>
      <c r="GM316" s="107"/>
      <c r="GN316" s="107"/>
      <c r="GO316" s="107"/>
      <c r="GP316" s="107"/>
      <c r="GQ316" s="107"/>
      <c r="GR316" s="107"/>
      <c r="GS316" s="107"/>
      <c r="GT316" s="107"/>
      <c r="GU316" s="107"/>
      <c r="GV316" s="107"/>
      <c r="GW316" s="107"/>
      <c r="GX316" s="107"/>
      <c r="GY316" s="107"/>
      <c r="GZ316" s="107"/>
      <c r="HA316" s="107"/>
      <c r="HB316" s="107"/>
      <c r="HC316" s="107"/>
      <c r="HD316" s="107"/>
      <c r="HE316" s="107"/>
      <c r="HF316" s="107"/>
      <c r="HG316" s="107"/>
      <c r="HH316" s="107"/>
      <c r="HI316" s="107"/>
      <c r="HJ316" s="107"/>
      <c r="HK316" s="107"/>
      <c r="HL316" s="107"/>
      <c r="HM316" s="107"/>
      <c r="HN316" s="107"/>
      <c r="HO316" s="107"/>
      <c r="HP316" s="107"/>
      <c r="HQ316" s="107"/>
      <c r="HR316" s="107"/>
      <c r="HS316" s="107"/>
      <c r="HT316" s="107"/>
      <c r="HU316" s="107"/>
      <c r="HV316" s="107"/>
      <c r="HW316" s="107"/>
      <c r="HX316" s="107"/>
      <c r="HY316" s="107"/>
      <c r="HZ316" s="107"/>
      <c r="IA316" s="107"/>
      <c r="IB316" s="107"/>
      <c r="IC316" s="107"/>
      <c r="ID316" s="107"/>
      <c r="IE316" s="107"/>
      <c r="IF316" s="107"/>
      <c r="IG316" s="107"/>
      <c r="IH316" s="107"/>
      <c r="II316" s="107"/>
      <c r="IJ316" s="107"/>
      <c r="IK316" s="107"/>
      <c r="IL316" s="107"/>
      <c r="IM316" s="107"/>
      <c r="IN316" s="107"/>
      <c r="IO316" s="107"/>
      <c r="IP316" s="107"/>
      <c r="IQ316" s="107"/>
      <c r="IR316" s="107"/>
      <c r="IS316" s="107"/>
      <c r="IT316" s="107"/>
      <c r="IU316" s="107"/>
      <c r="IV316" s="107"/>
      <c r="IW316" s="107"/>
      <c r="IX316" s="107"/>
      <c r="IY316" s="107"/>
      <c r="IZ316" s="107"/>
      <c r="JA316" s="107"/>
      <c r="JB316" s="107"/>
      <c r="JC316" s="107"/>
      <c r="JD316" s="107"/>
      <c r="JE316" s="107"/>
      <c r="JF316" s="107"/>
      <c r="JG316" s="107"/>
      <c r="JH316" s="107"/>
      <c r="JI316" s="107"/>
      <c r="JJ316" s="107"/>
      <c r="JK316" s="107"/>
      <c r="JL316" s="107"/>
      <c r="JM316" s="107"/>
      <c r="JN316" s="107"/>
      <c r="JO316" s="107"/>
      <c r="JP316" s="107"/>
      <c r="JQ316" s="107"/>
      <c r="JR316" s="107"/>
      <c r="JS316" s="107"/>
      <c r="JT316" s="107"/>
      <c r="JU316" s="107"/>
      <c r="JV316" s="107"/>
      <c r="JW316" s="107"/>
      <c r="JX316" s="107"/>
      <c r="JY316" s="107"/>
      <c r="JZ316" s="107"/>
      <c r="KA316" s="107"/>
      <c r="KB316" s="107"/>
      <c r="KC316" s="107"/>
      <c r="KD316" s="107"/>
      <c r="KE316" s="107"/>
      <c r="KF316" s="107"/>
      <c r="KG316" s="107"/>
      <c r="KH316" s="107"/>
      <c r="KI316" s="107"/>
      <c r="KJ316" s="107"/>
      <c r="KK316" s="107"/>
      <c r="KL316" s="107"/>
      <c r="KM316" s="107"/>
      <c r="KN316" s="107"/>
      <c r="KO316" s="107"/>
      <c r="KP316" s="107"/>
      <c r="KQ316" s="107"/>
      <c r="KR316" s="107"/>
      <c r="KS316" s="107"/>
      <c r="KT316" s="107"/>
      <c r="KU316" s="107"/>
      <c r="KV316" s="107"/>
      <c r="KW316" s="107"/>
      <c r="KX316" s="107"/>
      <c r="KY316" s="107"/>
      <c r="KZ316" s="107"/>
      <c r="LA316" s="107"/>
      <c r="LB316" s="107"/>
      <c r="LC316" s="107"/>
      <c r="LD316" s="107"/>
      <c r="LE316" s="107"/>
      <c r="LF316" s="107"/>
      <c r="LG316" s="107"/>
      <c r="LH316" s="107"/>
      <c r="LI316" s="107"/>
      <c r="LJ316" s="107"/>
      <c r="LK316" s="107"/>
      <c r="LL316" s="107"/>
      <c r="LM316" s="107"/>
      <c r="LN316" s="107"/>
      <c r="LO316" s="107"/>
      <c r="LP316" s="107"/>
      <c r="LQ316" s="107"/>
      <c r="LR316" s="107"/>
      <c r="LS316" s="107"/>
      <c r="LT316" s="107"/>
      <c r="LU316" s="107"/>
      <c r="LV316" s="107"/>
      <c r="LW316" s="107"/>
      <c r="LX316" s="107"/>
      <c r="LY316" s="107"/>
      <c r="LZ316" s="107"/>
      <c r="MA316" s="107"/>
      <c r="MB316" s="107"/>
      <c r="MC316" s="107"/>
      <c r="MD316" s="107"/>
      <c r="ME316" s="107"/>
      <c r="MF316" s="107"/>
      <c r="MG316" s="107"/>
      <c r="MH316" s="107"/>
      <c r="MI316" s="107"/>
      <c r="MJ316" s="107"/>
      <c r="MK316" s="107"/>
      <c r="ML316" s="107"/>
      <c r="MM316" s="107"/>
      <c r="MN316" s="107"/>
      <c r="MO316" s="107"/>
      <c r="MP316" s="107"/>
      <c r="MQ316" s="107"/>
      <c r="MR316" s="107"/>
      <c r="MS316" s="107"/>
      <c r="MT316" s="107"/>
      <c r="MU316" s="107"/>
      <c r="MV316" s="107"/>
      <c r="MW316" s="107"/>
      <c r="MX316" s="107"/>
      <c r="MY316" s="107"/>
      <c r="MZ316" s="107"/>
      <c r="NA316" s="107"/>
      <c r="NB316" s="107"/>
      <c r="NC316" s="107"/>
      <c r="ND316" s="107"/>
      <c r="NE316" s="107"/>
      <c r="NF316" s="107"/>
      <c r="NG316" s="107"/>
      <c r="NH316" s="107"/>
      <c r="NI316" s="107"/>
      <c r="NJ316" s="107"/>
      <c r="NK316" s="107"/>
      <c r="NL316" s="107"/>
      <c r="NM316" s="107"/>
      <c r="NN316" s="107"/>
      <c r="NO316" s="107"/>
      <c r="NP316" s="107"/>
      <c r="NQ316" s="107"/>
      <c r="NR316" s="107"/>
      <c r="NS316" s="107"/>
      <c r="NT316" s="107"/>
      <c r="NU316" s="107"/>
      <c r="NV316" s="107"/>
      <c r="NW316" s="107"/>
      <c r="NX316" s="107"/>
      <c r="NY316" s="107"/>
      <c r="NZ316" s="107"/>
      <c r="OA316" s="107"/>
      <c r="OB316" s="107"/>
      <c r="OC316" s="107"/>
      <c r="OD316" s="107"/>
      <c r="OE316" s="107"/>
      <c r="OF316" s="107"/>
      <c r="OG316" s="107"/>
      <c r="OH316" s="107"/>
      <c r="OI316" s="107"/>
      <c r="OJ316" s="107"/>
      <c r="OK316" s="107"/>
      <c r="OL316" s="107"/>
      <c r="OM316" s="107"/>
      <c r="ON316" s="107"/>
      <c r="OO316" s="107"/>
      <c r="OP316" s="107"/>
      <c r="OQ316" s="107"/>
      <c r="OR316" s="107"/>
      <c r="OS316" s="107"/>
      <c r="OT316" s="107"/>
      <c r="OU316" s="107"/>
      <c r="OV316" s="107"/>
      <c r="OW316" s="107"/>
      <c r="OX316" s="107"/>
      <c r="OY316" s="107"/>
      <c r="OZ316" s="107"/>
      <c r="PA316" s="107"/>
      <c r="PB316" s="107"/>
      <c r="PC316" s="107"/>
      <c r="PD316" s="107"/>
      <c r="PE316" s="107"/>
      <c r="PF316" s="107"/>
      <c r="PG316" s="107"/>
      <c r="PH316" s="107"/>
      <c r="PI316" s="107"/>
      <c r="PJ316" s="107"/>
      <c r="PK316" s="107"/>
      <c r="PL316" s="107"/>
      <c r="PM316" s="107"/>
      <c r="PN316" s="107"/>
      <c r="PO316" s="107"/>
      <c r="PP316" s="107"/>
      <c r="PQ316" s="107"/>
      <c r="PR316" s="107"/>
      <c r="PS316" s="107"/>
      <c r="PT316" s="107"/>
      <c r="PU316" s="107"/>
      <c r="PV316" s="107"/>
      <c r="PW316" s="107"/>
      <c r="PX316" s="107"/>
      <c r="PY316" s="107"/>
      <c r="PZ316" s="107"/>
      <c r="QA316" s="107"/>
      <c r="QB316" s="107"/>
      <c r="QC316" s="107"/>
      <c r="QD316" s="107"/>
      <c r="QE316" s="107"/>
      <c r="QF316" s="107"/>
      <c r="QG316" s="107"/>
      <c r="QH316" s="107"/>
      <c r="QI316" s="107"/>
      <c r="QJ316" s="107"/>
      <c r="QK316" s="107"/>
      <c r="QL316" s="107"/>
      <c r="QM316" s="107"/>
      <c r="QN316" s="107"/>
      <c r="QO316" s="107"/>
      <c r="QP316" s="107"/>
      <c r="QQ316" s="107"/>
      <c r="QR316" s="107"/>
      <c r="QS316" s="107"/>
      <c r="QT316" s="107"/>
      <c r="QU316" s="107"/>
      <c r="QV316" s="107"/>
      <c r="QW316" s="107"/>
      <c r="QX316" s="107"/>
      <c r="QY316" s="107"/>
      <c r="QZ316" s="107"/>
      <c r="RA316" s="107"/>
      <c r="RB316" s="107"/>
      <c r="RC316" s="107"/>
      <c r="RD316" s="107"/>
      <c r="RE316" s="107"/>
      <c r="RF316" s="107"/>
      <c r="RG316" s="107"/>
      <c r="RH316" s="107"/>
      <c r="RI316" s="107"/>
      <c r="RJ316" s="107"/>
      <c r="RK316" s="107"/>
      <c r="RL316" s="107"/>
      <c r="RM316" s="107"/>
      <c r="RN316" s="107"/>
      <c r="RO316" s="107"/>
      <c r="RP316" s="107"/>
      <c r="RQ316" s="107"/>
      <c r="RR316" s="107"/>
      <c r="RS316" s="107"/>
      <c r="RT316" s="107"/>
      <c r="RU316" s="107"/>
      <c r="RV316" s="107"/>
      <c r="RW316" s="107"/>
      <c r="RX316" s="107"/>
      <c r="RY316" s="107"/>
      <c r="RZ316" s="107"/>
      <c r="SA316" s="107"/>
      <c r="SB316" s="107"/>
      <c r="SC316" s="107"/>
      <c r="SD316" s="107"/>
      <c r="SE316" s="107"/>
      <c r="SF316" s="107"/>
      <c r="SG316" s="107"/>
      <c r="SH316" s="107"/>
      <c r="SI316" s="107"/>
      <c r="SJ316" s="107"/>
      <c r="SK316" s="107"/>
      <c r="SL316" s="107"/>
      <c r="SM316" s="107"/>
      <c r="SN316" s="107"/>
      <c r="SO316" s="107"/>
      <c r="SP316" s="107"/>
      <c r="SQ316" s="107"/>
      <c r="SR316" s="107"/>
      <c r="SS316" s="107"/>
      <c r="ST316" s="107"/>
      <c r="SU316" s="107"/>
      <c r="SV316" s="107"/>
      <c r="SW316" s="107"/>
      <c r="SX316" s="107"/>
      <c r="SY316" s="107"/>
      <c r="SZ316" s="107"/>
      <c r="TA316" s="107"/>
      <c r="TB316" s="107"/>
      <c r="TC316" s="107"/>
      <c r="TD316" s="107"/>
      <c r="TE316" s="107"/>
      <c r="TF316" s="107"/>
      <c r="TG316" s="107"/>
      <c r="TH316" s="107"/>
      <c r="TI316" s="107"/>
      <c r="TJ316" s="107"/>
      <c r="TK316" s="107"/>
      <c r="TL316" s="107"/>
      <c r="TM316" s="107"/>
      <c r="TN316" s="107"/>
      <c r="TO316" s="107"/>
      <c r="TP316" s="107"/>
      <c r="TQ316" s="107"/>
      <c r="TR316" s="107"/>
      <c r="TS316" s="107"/>
      <c r="TT316" s="107"/>
      <c r="TU316" s="107"/>
      <c r="TV316" s="107"/>
      <c r="TW316" s="107"/>
      <c r="TX316" s="107"/>
      <c r="TY316" s="107"/>
      <c r="TZ316" s="107"/>
      <c r="UA316" s="107"/>
      <c r="UB316" s="107"/>
      <c r="UC316" s="107"/>
      <c r="UD316" s="107"/>
      <c r="UE316" s="107"/>
      <c r="UF316" s="107"/>
      <c r="UG316" s="107"/>
      <c r="UH316" s="107"/>
      <c r="UI316" s="107"/>
      <c r="UJ316" s="107"/>
      <c r="UK316" s="107"/>
      <c r="UL316" s="107"/>
      <c r="UM316" s="107"/>
      <c r="UN316" s="107"/>
      <c r="UO316" s="107"/>
      <c r="UP316" s="107"/>
      <c r="UQ316" s="107"/>
      <c r="UR316" s="107"/>
      <c r="US316" s="107"/>
      <c r="UT316" s="107"/>
      <c r="UU316" s="107"/>
      <c r="UV316" s="107"/>
      <c r="UW316" s="107"/>
      <c r="UX316" s="107"/>
      <c r="UY316" s="107"/>
      <c r="UZ316" s="107"/>
      <c r="VA316" s="107"/>
      <c r="VB316" s="107"/>
      <c r="VC316" s="107"/>
      <c r="VD316" s="107"/>
      <c r="VE316" s="107"/>
      <c r="VF316" s="107"/>
      <c r="VG316" s="107"/>
      <c r="VH316" s="107"/>
      <c r="VI316" s="107"/>
      <c r="VJ316" s="107"/>
      <c r="VK316" s="107"/>
      <c r="VL316" s="107"/>
      <c r="VM316" s="107"/>
      <c r="VN316" s="107"/>
      <c r="VO316" s="107"/>
      <c r="VP316" s="107"/>
      <c r="VQ316" s="107"/>
      <c r="VR316" s="107"/>
      <c r="VS316" s="107"/>
      <c r="VT316" s="107"/>
      <c r="VU316" s="107"/>
      <c r="VV316" s="107"/>
      <c r="VW316" s="107"/>
      <c r="VX316" s="107"/>
      <c r="VY316" s="107"/>
      <c r="VZ316" s="107"/>
      <c r="WA316" s="107"/>
      <c r="WB316" s="107"/>
      <c r="WC316" s="107"/>
      <c r="WD316" s="107"/>
      <c r="WE316" s="107"/>
      <c r="WF316" s="107"/>
      <c r="WG316" s="107"/>
      <c r="WH316" s="107"/>
      <c r="WI316" s="107"/>
      <c r="WJ316" s="107"/>
      <c r="WK316" s="107"/>
      <c r="WL316" s="107"/>
      <c r="WM316" s="107"/>
      <c r="WN316" s="107"/>
      <c r="WO316" s="107"/>
      <c r="WP316" s="107"/>
      <c r="WQ316" s="107"/>
      <c r="WR316" s="107"/>
      <c r="WS316" s="107"/>
      <c r="WT316" s="107"/>
      <c r="WU316" s="107"/>
      <c r="WV316" s="107"/>
      <c r="WW316" s="107"/>
      <c r="WX316" s="107"/>
      <c r="WY316" s="107"/>
      <c r="WZ316" s="107"/>
      <c r="XA316" s="107"/>
      <c r="XB316" s="107"/>
      <c r="XC316" s="107"/>
      <c r="XD316" s="107"/>
      <c r="XE316" s="107"/>
      <c r="XF316" s="107"/>
      <c r="XG316" s="107"/>
      <c r="XH316" s="107"/>
      <c r="XI316" s="107"/>
      <c r="XJ316" s="107"/>
      <c r="XK316" s="107"/>
      <c r="XL316" s="107"/>
      <c r="XM316" s="107"/>
      <c r="XN316" s="107"/>
      <c r="XO316" s="107"/>
      <c r="XP316" s="107"/>
      <c r="XQ316" s="107"/>
      <c r="XR316" s="107"/>
      <c r="XS316" s="107"/>
      <c r="XT316" s="107"/>
      <c r="XU316" s="107"/>
      <c r="XV316" s="107"/>
      <c r="XW316" s="107"/>
      <c r="XX316" s="107"/>
      <c r="XY316" s="107"/>
      <c r="XZ316" s="107"/>
      <c r="YA316" s="107"/>
      <c r="YB316" s="107"/>
      <c r="YC316" s="107"/>
      <c r="YD316" s="107"/>
      <c r="YE316" s="107"/>
      <c r="YF316" s="107"/>
      <c r="YG316" s="107"/>
      <c r="YH316" s="107"/>
      <c r="YI316" s="107"/>
      <c r="YJ316" s="107"/>
      <c r="YK316" s="107"/>
      <c r="YL316" s="107"/>
      <c r="YM316" s="107"/>
      <c r="YN316" s="107"/>
      <c r="YO316" s="107"/>
      <c r="YP316" s="107"/>
      <c r="YQ316" s="107"/>
      <c r="YR316" s="107"/>
      <c r="YS316" s="107"/>
      <c r="YT316" s="107"/>
      <c r="YU316" s="107"/>
      <c r="YV316" s="107"/>
      <c r="YW316" s="107"/>
      <c r="YX316" s="107"/>
      <c r="YY316" s="107"/>
      <c r="YZ316" s="107"/>
      <c r="ZA316" s="107"/>
      <c r="ZB316" s="107"/>
      <c r="ZC316" s="107"/>
      <c r="ZD316" s="107"/>
      <c r="ZE316" s="107"/>
      <c r="ZF316" s="107"/>
      <c r="ZG316" s="107"/>
      <c r="ZH316" s="107"/>
      <c r="ZI316" s="107"/>
      <c r="ZJ316" s="107"/>
      <c r="ZK316" s="107"/>
      <c r="ZL316" s="107"/>
      <c r="ZM316" s="107"/>
      <c r="ZN316" s="107"/>
      <c r="ZO316" s="107"/>
      <c r="ZP316" s="107"/>
      <c r="ZQ316" s="107"/>
      <c r="ZR316" s="107"/>
      <c r="ZS316" s="107"/>
      <c r="ZT316" s="107"/>
      <c r="ZU316" s="107"/>
      <c r="ZV316" s="107"/>
      <c r="ZW316" s="107"/>
      <c r="ZX316" s="107"/>
      <c r="ZY316" s="107"/>
      <c r="ZZ316" s="107"/>
      <c r="AAA316" s="107"/>
      <c r="AAB316" s="107"/>
      <c r="AAC316" s="107"/>
      <c r="AAD316" s="107"/>
      <c r="AAE316" s="107"/>
      <c r="AAF316" s="107"/>
      <c r="AAG316" s="107"/>
      <c r="AAH316" s="107"/>
      <c r="AAI316" s="107"/>
      <c r="AAJ316" s="107"/>
      <c r="AAK316" s="107"/>
      <c r="AAL316" s="107"/>
      <c r="AAM316" s="107"/>
      <c r="AAN316" s="107"/>
      <c r="AAO316" s="107"/>
      <c r="AAP316" s="107"/>
      <c r="AAQ316" s="107"/>
      <c r="AAR316" s="107"/>
      <c r="AAS316" s="107"/>
      <c r="AAT316" s="107"/>
      <c r="AAU316" s="107"/>
      <c r="AAV316" s="107"/>
      <c r="AAW316" s="107"/>
      <c r="AAX316" s="107"/>
      <c r="AAY316" s="107"/>
      <c r="AAZ316" s="107"/>
      <c r="ABA316" s="107"/>
      <c r="ABB316" s="107"/>
      <c r="ABC316" s="107"/>
      <c r="ABD316" s="107"/>
      <c r="ABE316" s="107"/>
      <c r="ABF316" s="107"/>
      <c r="ABG316" s="107"/>
      <c r="ABH316" s="107"/>
      <c r="ABI316" s="107"/>
      <c r="ABJ316" s="107"/>
      <c r="ABK316" s="107"/>
      <c r="ABL316" s="107"/>
      <c r="ABM316" s="107"/>
      <c r="ABN316" s="107"/>
      <c r="ABO316" s="107"/>
      <c r="ABP316" s="107"/>
      <c r="ABQ316" s="107"/>
      <c r="ABR316" s="107"/>
      <c r="ABS316" s="107"/>
      <c r="ABT316" s="107"/>
      <c r="ABU316" s="107"/>
      <c r="ABV316" s="107"/>
      <c r="ABW316" s="107"/>
      <c r="ABX316" s="107"/>
      <c r="ABY316" s="107"/>
      <c r="ABZ316" s="107"/>
      <c r="ACA316" s="107"/>
      <c r="ACB316" s="107"/>
      <c r="ACC316" s="107"/>
      <c r="ACD316" s="107"/>
      <c r="ACE316" s="107"/>
      <c r="ACF316" s="107"/>
      <c r="ACG316" s="107"/>
      <c r="ACH316" s="107"/>
      <c r="ACI316" s="107"/>
      <c r="ACJ316" s="107"/>
      <c r="ACK316" s="107"/>
      <c r="ACL316" s="107"/>
      <c r="ACM316" s="107"/>
      <c r="ACN316" s="107"/>
      <c r="ACO316" s="107"/>
      <c r="ACP316" s="107"/>
      <c r="ACQ316" s="107"/>
      <c r="ACR316" s="107"/>
      <c r="ACS316" s="107"/>
      <c r="ACT316" s="107"/>
      <c r="ACU316" s="107"/>
      <c r="ACV316" s="107"/>
      <c r="ACW316" s="107"/>
      <c r="ACX316" s="107"/>
      <c r="ACY316" s="107"/>
      <c r="ACZ316" s="107"/>
      <c r="ADA316" s="107"/>
      <c r="ADB316" s="107"/>
      <c r="ADC316" s="107"/>
      <c r="ADD316" s="107"/>
      <c r="ADE316" s="107"/>
      <c r="ADF316" s="107"/>
      <c r="ADG316" s="107"/>
      <c r="ADH316" s="107"/>
      <c r="ADI316" s="107"/>
      <c r="ADJ316" s="107"/>
      <c r="ADK316" s="107"/>
      <c r="ADL316" s="107"/>
      <c r="ADM316" s="107"/>
      <c r="ADN316" s="107"/>
      <c r="ADO316" s="107"/>
      <c r="ADP316" s="107"/>
      <c r="ADQ316" s="107"/>
      <c r="ADR316" s="107"/>
      <c r="ADS316" s="107"/>
      <c r="ADT316" s="107"/>
      <c r="ADU316" s="107"/>
      <c r="ADV316" s="107"/>
      <c r="ADW316" s="107"/>
      <c r="ADX316" s="107"/>
      <c r="ADY316" s="107"/>
      <c r="ADZ316" s="107"/>
      <c r="AEA316" s="107"/>
      <c r="AEB316" s="107"/>
      <c r="AEC316" s="107"/>
      <c r="AED316" s="107"/>
      <c r="AEE316" s="107"/>
      <c r="AEF316" s="107"/>
      <c r="AEG316" s="107"/>
      <c r="AEH316" s="107"/>
      <c r="AEI316" s="107"/>
      <c r="AEJ316" s="107"/>
      <c r="AEK316" s="107"/>
      <c r="AEL316" s="107"/>
      <c r="AEM316" s="107"/>
      <c r="AEN316" s="107"/>
      <c r="AEO316" s="107"/>
      <c r="AEP316" s="107"/>
      <c r="AEQ316" s="107"/>
      <c r="AER316" s="107"/>
      <c r="AES316" s="107"/>
      <c r="AET316" s="107"/>
      <c r="AEU316" s="107"/>
      <c r="AEV316" s="107"/>
      <c r="AEW316" s="107"/>
      <c r="AEX316" s="107"/>
      <c r="AEY316" s="107"/>
      <c r="AEZ316" s="107"/>
      <c r="AFA316" s="107"/>
      <c r="AFB316" s="107"/>
      <c r="AFC316" s="107"/>
      <c r="AFD316" s="107"/>
      <c r="AFE316" s="107"/>
      <c r="AFF316" s="107"/>
      <c r="AFG316" s="107"/>
      <c r="AFH316" s="107"/>
      <c r="AFI316" s="107"/>
      <c r="AFJ316" s="107"/>
      <c r="AFK316" s="107"/>
      <c r="AFL316" s="107"/>
      <c r="AFM316" s="107"/>
      <c r="AFN316" s="107"/>
      <c r="AFO316" s="107"/>
      <c r="AFP316" s="107"/>
      <c r="AFQ316" s="107"/>
      <c r="AFR316" s="107"/>
      <c r="AFS316" s="107"/>
      <c r="AFT316" s="107"/>
      <c r="AFU316" s="107"/>
      <c r="AFV316" s="107"/>
      <c r="AFW316" s="107"/>
      <c r="AFX316" s="107"/>
      <c r="AFY316" s="107"/>
      <c r="AFZ316" s="107"/>
      <c r="AGA316" s="107"/>
      <c r="AGB316" s="107"/>
      <c r="AGC316" s="107"/>
      <c r="AGD316" s="107"/>
      <c r="AGE316" s="107"/>
      <c r="AGF316" s="107"/>
      <c r="AGG316" s="107"/>
      <c r="AGH316" s="107"/>
      <c r="AGI316" s="107"/>
      <c r="AGJ316" s="107"/>
      <c r="AGK316" s="107"/>
      <c r="AGL316" s="107"/>
      <c r="AGM316" s="107"/>
      <c r="AGN316" s="107"/>
      <c r="AGO316" s="107"/>
      <c r="AGP316" s="107"/>
      <c r="AGQ316" s="107"/>
      <c r="AGR316" s="107"/>
      <c r="AGS316" s="107"/>
      <c r="AGT316" s="107"/>
      <c r="AGU316" s="107"/>
      <c r="AGV316" s="107"/>
      <c r="AGW316" s="107"/>
      <c r="AGX316" s="107"/>
      <c r="AGY316" s="107"/>
      <c r="AGZ316" s="107"/>
      <c r="AHA316" s="107"/>
      <c r="AHB316" s="107"/>
      <c r="AHC316" s="107"/>
      <c r="AHD316" s="107"/>
      <c r="AHE316" s="107"/>
      <c r="AHF316" s="107"/>
      <c r="AHG316" s="107"/>
      <c r="AHH316" s="107"/>
      <c r="AHI316" s="107"/>
      <c r="AHJ316" s="107"/>
      <c r="AHK316" s="107"/>
      <c r="AHL316" s="107"/>
      <c r="AHM316" s="107"/>
      <c r="AHN316" s="107"/>
      <c r="AHO316" s="107"/>
      <c r="AHP316" s="107"/>
      <c r="AHQ316" s="107"/>
      <c r="AHR316" s="107"/>
      <c r="AHS316" s="107"/>
      <c r="AHT316" s="107"/>
      <c r="AHU316" s="107"/>
      <c r="AHV316" s="107"/>
      <c r="AHW316" s="107"/>
      <c r="AHX316" s="107"/>
      <c r="AHY316" s="107"/>
      <c r="AHZ316" s="107"/>
      <c r="AIA316" s="107"/>
      <c r="AIB316" s="107"/>
      <c r="AIC316" s="107"/>
      <c r="AID316" s="107"/>
      <c r="AIE316" s="107"/>
      <c r="AIF316" s="107"/>
      <c r="AIG316" s="107"/>
      <c r="AIH316" s="107"/>
      <c r="AII316" s="107"/>
      <c r="AIJ316" s="107"/>
      <c r="AIK316" s="107"/>
      <c r="AIL316" s="107"/>
      <c r="AIM316" s="107"/>
      <c r="AIN316" s="107"/>
    </row>
    <row r="317" spans="1:924" s="86" customFormat="1" ht="18.75" customHeight="1" x14ac:dyDescent="0.3">
      <c r="A317" s="142"/>
      <c r="B317" s="69">
        <v>356717089272891</v>
      </c>
      <c r="C317" s="70" t="s">
        <v>352</v>
      </c>
      <c r="D317" s="70" t="s">
        <v>35</v>
      </c>
      <c r="E317" s="70" t="s">
        <v>10</v>
      </c>
      <c r="F317" s="73" t="s">
        <v>10</v>
      </c>
      <c r="G317" s="70">
        <f t="shared" si="23"/>
        <v>1</v>
      </c>
      <c r="H317" s="123"/>
      <c r="I317" s="70" t="s">
        <v>15</v>
      </c>
      <c r="J317" s="70">
        <f t="shared" si="26"/>
        <v>0</v>
      </c>
      <c r="K317" s="123"/>
      <c r="L317" s="73" t="s">
        <v>10</v>
      </c>
      <c r="M317" s="70" t="s">
        <v>15</v>
      </c>
      <c r="N317" s="70">
        <f t="shared" si="27"/>
        <v>0</v>
      </c>
      <c r="O317" s="123"/>
      <c r="P317" s="113"/>
      <c r="Q317" s="113"/>
      <c r="R317" s="70" t="s">
        <v>517</v>
      </c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  <c r="BD317" s="107"/>
      <c r="BE317" s="107"/>
      <c r="BF317" s="107"/>
      <c r="BG317" s="107"/>
      <c r="BH317" s="107"/>
      <c r="BI317" s="107"/>
      <c r="BJ317" s="107"/>
      <c r="BK317" s="107"/>
      <c r="BL317" s="107"/>
      <c r="BM317" s="107"/>
      <c r="BN317" s="107"/>
      <c r="BO317" s="107"/>
      <c r="BP317" s="107"/>
      <c r="BQ317" s="107"/>
      <c r="BR317" s="107"/>
      <c r="BS317" s="107"/>
      <c r="BT317" s="107"/>
      <c r="BU317" s="107"/>
      <c r="BV317" s="107"/>
      <c r="BW317" s="107"/>
      <c r="BX317" s="107"/>
      <c r="BY317" s="107"/>
      <c r="BZ317" s="107"/>
      <c r="CA317" s="107"/>
      <c r="CB317" s="107"/>
      <c r="CC317" s="107"/>
      <c r="CD317" s="107"/>
      <c r="CE317" s="107"/>
      <c r="CF317" s="107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  <c r="DH317" s="107"/>
      <c r="DI317" s="107"/>
      <c r="DJ317" s="107"/>
      <c r="DK317" s="107"/>
      <c r="DL317" s="107"/>
      <c r="DM317" s="107"/>
      <c r="DN317" s="107"/>
      <c r="DO317" s="107"/>
      <c r="DP317" s="107"/>
      <c r="DQ317" s="107"/>
      <c r="DR317" s="107"/>
      <c r="DS317" s="107"/>
      <c r="DT317" s="107"/>
      <c r="DU317" s="107"/>
      <c r="DV317" s="107"/>
      <c r="DW317" s="107"/>
      <c r="DX317" s="107"/>
      <c r="DY317" s="107"/>
      <c r="DZ317" s="107"/>
      <c r="EA317" s="107"/>
      <c r="EB317" s="107"/>
      <c r="EC317" s="107"/>
      <c r="ED317" s="107"/>
      <c r="EE317" s="107"/>
      <c r="EF317" s="107"/>
      <c r="EG317" s="107"/>
      <c r="EH317" s="107"/>
      <c r="EI317" s="107"/>
      <c r="EJ317" s="107"/>
      <c r="EK317" s="107"/>
      <c r="EL317" s="107"/>
      <c r="EM317" s="107"/>
      <c r="EN317" s="107"/>
      <c r="EO317" s="107"/>
      <c r="EP317" s="107"/>
      <c r="EQ317" s="107"/>
      <c r="ER317" s="107"/>
      <c r="ES317" s="107"/>
      <c r="ET317" s="107"/>
      <c r="EU317" s="107"/>
      <c r="EV317" s="107"/>
      <c r="EW317" s="107"/>
      <c r="EX317" s="107"/>
      <c r="EY317" s="107"/>
      <c r="EZ317" s="107"/>
      <c r="FA317" s="107"/>
      <c r="FB317" s="107"/>
      <c r="FC317" s="107"/>
      <c r="FD317" s="107"/>
      <c r="FE317" s="107"/>
      <c r="FF317" s="107"/>
      <c r="FG317" s="107"/>
      <c r="FH317" s="107"/>
      <c r="FI317" s="107"/>
      <c r="FJ317" s="107"/>
      <c r="FK317" s="107"/>
      <c r="FL317" s="107"/>
      <c r="FM317" s="107"/>
      <c r="FN317" s="107"/>
      <c r="FO317" s="107"/>
      <c r="FP317" s="107"/>
      <c r="FQ317" s="107"/>
      <c r="FR317" s="107"/>
      <c r="FS317" s="107"/>
      <c r="FT317" s="107"/>
      <c r="FU317" s="107"/>
      <c r="FV317" s="107"/>
      <c r="FW317" s="107"/>
      <c r="FX317" s="107"/>
      <c r="FY317" s="107"/>
      <c r="FZ317" s="107"/>
      <c r="GA317" s="107"/>
      <c r="GB317" s="107"/>
      <c r="GC317" s="107"/>
      <c r="GD317" s="107"/>
      <c r="GE317" s="107"/>
      <c r="GF317" s="107"/>
      <c r="GG317" s="107"/>
      <c r="GH317" s="107"/>
      <c r="GI317" s="107"/>
      <c r="GJ317" s="107"/>
      <c r="GK317" s="107"/>
      <c r="GL317" s="107"/>
      <c r="GM317" s="107"/>
      <c r="GN317" s="107"/>
      <c r="GO317" s="107"/>
      <c r="GP317" s="107"/>
      <c r="GQ317" s="107"/>
      <c r="GR317" s="107"/>
      <c r="GS317" s="107"/>
      <c r="GT317" s="107"/>
      <c r="GU317" s="107"/>
      <c r="GV317" s="107"/>
      <c r="GW317" s="107"/>
      <c r="GX317" s="107"/>
      <c r="GY317" s="107"/>
      <c r="GZ317" s="107"/>
      <c r="HA317" s="107"/>
      <c r="HB317" s="107"/>
      <c r="HC317" s="107"/>
      <c r="HD317" s="107"/>
      <c r="HE317" s="107"/>
      <c r="HF317" s="107"/>
      <c r="HG317" s="107"/>
      <c r="HH317" s="107"/>
      <c r="HI317" s="107"/>
      <c r="HJ317" s="107"/>
      <c r="HK317" s="107"/>
      <c r="HL317" s="107"/>
      <c r="HM317" s="107"/>
      <c r="HN317" s="107"/>
      <c r="HO317" s="107"/>
      <c r="HP317" s="107"/>
      <c r="HQ317" s="107"/>
      <c r="HR317" s="107"/>
      <c r="HS317" s="107"/>
      <c r="HT317" s="107"/>
      <c r="HU317" s="107"/>
      <c r="HV317" s="107"/>
      <c r="HW317" s="107"/>
      <c r="HX317" s="107"/>
      <c r="HY317" s="107"/>
      <c r="HZ317" s="107"/>
      <c r="IA317" s="107"/>
      <c r="IB317" s="107"/>
      <c r="IC317" s="107"/>
      <c r="ID317" s="107"/>
      <c r="IE317" s="107"/>
      <c r="IF317" s="107"/>
      <c r="IG317" s="107"/>
      <c r="IH317" s="107"/>
      <c r="II317" s="107"/>
      <c r="IJ317" s="107"/>
      <c r="IK317" s="107"/>
      <c r="IL317" s="107"/>
      <c r="IM317" s="107"/>
      <c r="IN317" s="107"/>
      <c r="IO317" s="107"/>
      <c r="IP317" s="107"/>
      <c r="IQ317" s="107"/>
      <c r="IR317" s="107"/>
      <c r="IS317" s="107"/>
      <c r="IT317" s="107"/>
      <c r="IU317" s="107"/>
      <c r="IV317" s="107"/>
      <c r="IW317" s="107"/>
      <c r="IX317" s="107"/>
      <c r="IY317" s="107"/>
      <c r="IZ317" s="107"/>
      <c r="JA317" s="107"/>
      <c r="JB317" s="107"/>
      <c r="JC317" s="107"/>
      <c r="JD317" s="107"/>
      <c r="JE317" s="107"/>
      <c r="JF317" s="107"/>
      <c r="JG317" s="107"/>
      <c r="JH317" s="107"/>
      <c r="JI317" s="107"/>
      <c r="JJ317" s="107"/>
      <c r="JK317" s="107"/>
      <c r="JL317" s="107"/>
      <c r="JM317" s="107"/>
      <c r="JN317" s="107"/>
      <c r="JO317" s="107"/>
      <c r="JP317" s="107"/>
      <c r="JQ317" s="107"/>
      <c r="JR317" s="107"/>
      <c r="JS317" s="107"/>
      <c r="JT317" s="107"/>
      <c r="JU317" s="107"/>
      <c r="JV317" s="107"/>
      <c r="JW317" s="107"/>
      <c r="JX317" s="107"/>
      <c r="JY317" s="107"/>
      <c r="JZ317" s="107"/>
      <c r="KA317" s="107"/>
      <c r="KB317" s="107"/>
      <c r="KC317" s="107"/>
      <c r="KD317" s="107"/>
      <c r="KE317" s="107"/>
      <c r="KF317" s="107"/>
      <c r="KG317" s="107"/>
      <c r="KH317" s="107"/>
      <c r="KI317" s="107"/>
      <c r="KJ317" s="107"/>
      <c r="KK317" s="107"/>
      <c r="KL317" s="107"/>
      <c r="KM317" s="107"/>
      <c r="KN317" s="107"/>
      <c r="KO317" s="107"/>
      <c r="KP317" s="107"/>
      <c r="KQ317" s="107"/>
      <c r="KR317" s="107"/>
      <c r="KS317" s="107"/>
      <c r="KT317" s="107"/>
      <c r="KU317" s="107"/>
      <c r="KV317" s="107"/>
      <c r="KW317" s="107"/>
      <c r="KX317" s="107"/>
      <c r="KY317" s="107"/>
      <c r="KZ317" s="107"/>
      <c r="LA317" s="107"/>
      <c r="LB317" s="107"/>
      <c r="LC317" s="107"/>
      <c r="LD317" s="107"/>
      <c r="LE317" s="107"/>
      <c r="LF317" s="107"/>
      <c r="LG317" s="107"/>
      <c r="LH317" s="107"/>
      <c r="LI317" s="107"/>
      <c r="LJ317" s="107"/>
      <c r="LK317" s="107"/>
      <c r="LL317" s="107"/>
      <c r="LM317" s="107"/>
      <c r="LN317" s="107"/>
      <c r="LO317" s="107"/>
      <c r="LP317" s="107"/>
      <c r="LQ317" s="107"/>
      <c r="LR317" s="107"/>
      <c r="LS317" s="107"/>
      <c r="LT317" s="107"/>
      <c r="LU317" s="107"/>
      <c r="LV317" s="107"/>
      <c r="LW317" s="107"/>
      <c r="LX317" s="107"/>
      <c r="LY317" s="107"/>
      <c r="LZ317" s="107"/>
      <c r="MA317" s="107"/>
      <c r="MB317" s="107"/>
      <c r="MC317" s="107"/>
      <c r="MD317" s="107"/>
      <c r="ME317" s="107"/>
      <c r="MF317" s="107"/>
      <c r="MG317" s="107"/>
      <c r="MH317" s="107"/>
      <c r="MI317" s="107"/>
      <c r="MJ317" s="107"/>
      <c r="MK317" s="107"/>
      <c r="ML317" s="107"/>
      <c r="MM317" s="107"/>
      <c r="MN317" s="107"/>
      <c r="MO317" s="107"/>
      <c r="MP317" s="107"/>
      <c r="MQ317" s="107"/>
      <c r="MR317" s="107"/>
      <c r="MS317" s="107"/>
      <c r="MT317" s="107"/>
      <c r="MU317" s="107"/>
      <c r="MV317" s="107"/>
      <c r="MW317" s="107"/>
      <c r="MX317" s="107"/>
      <c r="MY317" s="107"/>
      <c r="MZ317" s="107"/>
      <c r="NA317" s="107"/>
      <c r="NB317" s="107"/>
      <c r="NC317" s="107"/>
      <c r="ND317" s="107"/>
      <c r="NE317" s="107"/>
      <c r="NF317" s="107"/>
      <c r="NG317" s="107"/>
      <c r="NH317" s="107"/>
      <c r="NI317" s="107"/>
      <c r="NJ317" s="107"/>
      <c r="NK317" s="107"/>
      <c r="NL317" s="107"/>
      <c r="NM317" s="107"/>
      <c r="NN317" s="107"/>
      <c r="NO317" s="107"/>
      <c r="NP317" s="107"/>
      <c r="NQ317" s="107"/>
      <c r="NR317" s="107"/>
      <c r="NS317" s="107"/>
      <c r="NT317" s="107"/>
      <c r="NU317" s="107"/>
      <c r="NV317" s="107"/>
      <c r="NW317" s="107"/>
      <c r="NX317" s="107"/>
      <c r="NY317" s="107"/>
      <c r="NZ317" s="107"/>
      <c r="OA317" s="107"/>
      <c r="OB317" s="107"/>
      <c r="OC317" s="107"/>
      <c r="OD317" s="107"/>
      <c r="OE317" s="107"/>
      <c r="OF317" s="107"/>
      <c r="OG317" s="107"/>
      <c r="OH317" s="107"/>
      <c r="OI317" s="107"/>
      <c r="OJ317" s="107"/>
      <c r="OK317" s="107"/>
      <c r="OL317" s="107"/>
      <c r="OM317" s="107"/>
      <c r="ON317" s="107"/>
      <c r="OO317" s="107"/>
      <c r="OP317" s="107"/>
      <c r="OQ317" s="107"/>
      <c r="OR317" s="107"/>
      <c r="OS317" s="107"/>
      <c r="OT317" s="107"/>
      <c r="OU317" s="107"/>
      <c r="OV317" s="107"/>
      <c r="OW317" s="107"/>
      <c r="OX317" s="107"/>
      <c r="OY317" s="107"/>
      <c r="OZ317" s="107"/>
      <c r="PA317" s="107"/>
      <c r="PB317" s="107"/>
      <c r="PC317" s="107"/>
      <c r="PD317" s="107"/>
      <c r="PE317" s="107"/>
      <c r="PF317" s="107"/>
      <c r="PG317" s="107"/>
      <c r="PH317" s="107"/>
      <c r="PI317" s="107"/>
      <c r="PJ317" s="107"/>
      <c r="PK317" s="107"/>
      <c r="PL317" s="107"/>
      <c r="PM317" s="107"/>
      <c r="PN317" s="107"/>
      <c r="PO317" s="107"/>
      <c r="PP317" s="107"/>
      <c r="PQ317" s="107"/>
      <c r="PR317" s="107"/>
      <c r="PS317" s="107"/>
      <c r="PT317" s="107"/>
      <c r="PU317" s="107"/>
      <c r="PV317" s="107"/>
      <c r="PW317" s="107"/>
      <c r="PX317" s="107"/>
      <c r="PY317" s="107"/>
      <c r="PZ317" s="107"/>
      <c r="QA317" s="107"/>
      <c r="QB317" s="107"/>
      <c r="QC317" s="107"/>
      <c r="QD317" s="107"/>
      <c r="QE317" s="107"/>
      <c r="QF317" s="107"/>
      <c r="QG317" s="107"/>
      <c r="QH317" s="107"/>
      <c r="QI317" s="107"/>
      <c r="QJ317" s="107"/>
      <c r="QK317" s="107"/>
      <c r="QL317" s="107"/>
      <c r="QM317" s="107"/>
      <c r="QN317" s="107"/>
      <c r="QO317" s="107"/>
      <c r="QP317" s="107"/>
      <c r="QQ317" s="107"/>
      <c r="QR317" s="107"/>
      <c r="QS317" s="107"/>
      <c r="QT317" s="107"/>
      <c r="QU317" s="107"/>
      <c r="QV317" s="107"/>
      <c r="QW317" s="107"/>
      <c r="QX317" s="107"/>
      <c r="QY317" s="107"/>
      <c r="QZ317" s="107"/>
      <c r="RA317" s="107"/>
      <c r="RB317" s="107"/>
      <c r="RC317" s="107"/>
      <c r="RD317" s="107"/>
      <c r="RE317" s="107"/>
      <c r="RF317" s="107"/>
      <c r="RG317" s="107"/>
      <c r="RH317" s="107"/>
      <c r="RI317" s="107"/>
      <c r="RJ317" s="107"/>
      <c r="RK317" s="107"/>
      <c r="RL317" s="107"/>
      <c r="RM317" s="107"/>
      <c r="RN317" s="107"/>
      <c r="RO317" s="107"/>
      <c r="RP317" s="107"/>
      <c r="RQ317" s="107"/>
      <c r="RR317" s="107"/>
      <c r="RS317" s="107"/>
      <c r="RT317" s="107"/>
      <c r="RU317" s="107"/>
      <c r="RV317" s="107"/>
      <c r="RW317" s="107"/>
      <c r="RX317" s="107"/>
      <c r="RY317" s="107"/>
      <c r="RZ317" s="107"/>
      <c r="SA317" s="107"/>
      <c r="SB317" s="107"/>
      <c r="SC317" s="107"/>
      <c r="SD317" s="107"/>
      <c r="SE317" s="107"/>
      <c r="SF317" s="107"/>
      <c r="SG317" s="107"/>
      <c r="SH317" s="107"/>
      <c r="SI317" s="107"/>
      <c r="SJ317" s="107"/>
      <c r="SK317" s="107"/>
      <c r="SL317" s="107"/>
      <c r="SM317" s="107"/>
      <c r="SN317" s="107"/>
      <c r="SO317" s="107"/>
      <c r="SP317" s="107"/>
      <c r="SQ317" s="107"/>
      <c r="SR317" s="107"/>
      <c r="SS317" s="107"/>
      <c r="ST317" s="107"/>
      <c r="SU317" s="107"/>
      <c r="SV317" s="107"/>
      <c r="SW317" s="107"/>
      <c r="SX317" s="107"/>
      <c r="SY317" s="107"/>
      <c r="SZ317" s="107"/>
      <c r="TA317" s="107"/>
      <c r="TB317" s="107"/>
      <c r="TC317" s="107"/>
      <c r="TD317" s="107"/>
      <c r="TE317" s="107"/>
      <c r="TF317" s="107"/>
      <c r="TG317" s="107"/>
      <c r="TH317" s="107"/>
      <c r="TI317" s="107"/>
      <c r="TJ317" s="107"/>
      <c r="TK317" s="107"/>
      <c r="TL317" s="107"/>
      <c r="TM317" s="107"/>
      <c r="TN317" s="107"/>
      <c r="TO317" s="107"/>
      <c r="TP317" s="107"/>
      <c r="TQ317" s="107"/>
      <c r="TR317" s="107"/>
      <c r="TS317" s="107"/>
      <c r="TT317" s="107"/>
      <c r="TU317" s="107"/>
      <c r="TV317" s="107"/>
      <c r="TW317" s="107"/>
      <c r="TX317" s="107"/>
      <c r="TY317" s="107"/>
      <c r="TZ317" s="107"/>
      <c r="UA317" s="107"/>
      <c r="UB317" s="107"/>
      <c r="UC317" s="107"/>
      <c r="UD317" s="107"/>
      <c r="UE317" s="107"/>
      <c r="UF317" s="107"/>
      <c r="UG317" s="107"/>
      <c r="UH317" s="107"/>
      <c r="UI317" s="107"/>
      <c r="UJ317" s="107"/>
      <c r="UK317" s="107"/>
      <c r="UL317" s="107"/>
      <c r="UM317" s="107"/>
      <c r="UN317" s="107"/>
      <c r="UO317" s="107"/>
      <c r="UP317" s="107"/>
      <c r="UQ317" s="107"/>
      <c r="UR317" s="107"/>
      <c r="US317" s="107"/>
      <c r="UT317" s="107"/>
      <c r="UU317" s="107"/>
      <c r="UV317" s="107"/>
      <c r="UW317" s="107"/>
      <c r="UX317" s="107"/>
      <c r="UY317" s="107"/>
      <c r="UZ317" s="107"/>
      <c r="VA317" s="107"/>
      <c r="VB317" s="107"/>
      <c r="VC317" s="107"/>
      <c r="VD317" s="107"/>
      <c r="VE317" s="107"/>
      <c r="VF317" s="107"/>
      <c r="VG317" s="107"/>
      <c r="VH317" s="107"/>
      <c r="VI317" s="107"/>
      <c r="VJ317" s="107"/>
      <c r="VK317" s="107"/>
      <c r="VL317" s="107"/>
      <c r="VM317" s="107"/>
      <c r="VN317" s="107"/>
      <c r="VO317" s="107"/>
      <c r="VP317" s="107"/>
      <c r="VQ317" s="107"/>
      <c r="VR317" s="107"/>
      <c r="VS317" s="107"/>
      <c r="VT317" s="107"/>
      <c r="VU317" s="107"/>
      <c r="VV317" s="107"/>
      <c r="VW317" s="107"/>
      <c r="VX317" s="107"/>
      <c r="VY317" s="107"/>
      <c r="VZ317" s="107"/>
      <c r="WA317" s="107"/>
      <c r="WB317" s="107"/>
      <c r="WC317" s="107"/>
      <c r="WD317" s="107"/>
      <c r="WE317" s="107"/>
      <c r="WF317" s="107"/>
      <c r="WG317" s="107"/>
      <c r="WH317" s="107"/>
      <c r="WI317" s="107"/>
      <c r="WJ317" s="107"/>
      <c r="WK317" s="107"/>
      <c r="WL317" s="107"/>
      <c r="WM317" s="107"/>
      <c r="WN317" s="107"/>
      <c r="WO317" s="107"/>
      <c r="WP317" s="107"/>
      <c r="WQ317" s="107"/>
      <c r="WR317" s="107"/>
      <c r="WS317" s="107"/>
      <c r="WT317" s="107"/>
      <c r="WU317" s="107"/>
      <c r="WV317" s="107"/>
      <c r="WW317" s="107"/>
      <c r="WX317" s="107"/>
      <c r="WY317" s="107"/>
      <c r="WZ317" s="107"/>
      <c r="XA317" s="107"/>
      <c r="XB317" s="107"/>
      <c r="XC317" s="107"/>
      <c r="XD317" s="107"/>
      <c r="XE317" s="107"/>
      <c r="XF317" s="107"/>
      <c r="XG317" s="107"/>
      <c r="XH317" s="107"/>
      <c r="XI317" s="107"/>
      <c r="XJ317" s="107"/>
      <c r="XK317" s="107"/>
      <c r="XL317" s="107"/>
      <c r="XM317" s="107"/>
      <c r="XN317" s="107"/>
      <c r="XO317" s="107"/>
      <c r="XP317" s="107"/>
      <c r="XQ317" s="107"/>
      <c r="XR317" s="107"/>
      <c r="XS317" s="107"/>
      <c r="XT317" s="107"/>
      <c r="XU317" s="107"/>
      <c r="XV317" s="107"/>
      <c r="XW317" s="107"/>
      <c r="XX317" s="107"/>
      <c r="XY317" s="107"/>
      <c r="XZ317" s="107"/>
      <c r="YA317" s="107"/>
      <c r="YB317" s="107"/>
      <c r="YC317" s="107"/>
      <c r="YD317" s="107"/>
      <c r="YE317" s="107"/>
      <c r="YF317" s="107"/>
      <c r="YG317" s="107"/>
      <c r="YH317" s="107"/>
      <c r="YI317" s="107"/>
      <c r="YJ317" s="107"/>
      <c r="YK317" s="107"/>
      <c r="YL317" s="107"/>
      <c r="YM317" s="107"/>
      <c r="YN317" s="107"/>
      <c r="YO317" s="107"/>
      <c r="YP317" s="107"/>
      <c r="YQ317" s="107"/>
      <c r="YR317" s="107"/>
      <c r="YS317" s="107"/>
      <c r="YT317" s="107"/>
      <c r="YU317" s="107"/>
      <c r="YV317" s="107"/>
      <c r="YW317" s="107"/>
      <c r="YX317" s="107"/>
      <c r="YY317" s="107"/>
      <c r="YZ317" s="107"/>
      <c r="ZA317" s="107"/>
      <c r="ZB317" s="107"/>
      <c r="ZC317" s="107"/>
      <c r="ZD317" s="107"/>
      <c r="ZE317" s="107"/>
      <c r="ZF317" s="107"/>
      <c r="ZG317" s="107"/>
      <c r="ZH317" s="107"/>
      <c r="ZI317" s="107"/>
      <c r="ZJ317" s="107"/>
      <c r="ZK317" s="107"/>
      <c r="ZL317" s="107"/>
      <c r="ZM317" s="107"/>
      <c r="ZN317" s="107"/>
      <c r="ZO317" s="107"/>
      <c r="ZP317" s="107"/>
      <c r="ZQ317" s="107"/>
      <c r="ZR317" s="107"/>
      <c r="ZS317" s="107"/>
      <c r="ZT317" s="107"/>
      <c r="ZU317" s="107"/>
      <c r="ZV317" s="107"/>
      <c r="ZW317" s="107"/>
      <c r="ZX317" s="107"/>
      <c r="ZY317" s="107"/>
      <c r="ZZ317" s="107"/>
      <c r="AAA317" s="107"/>
      <c r="AAB317" s="107"/>
      <c r="AAC317" s="107"/>
      <c r="AAD317" s="107"/>
      <c r="AAE317" s="107"/>
      <c r="AAF317" s="107"/>
      <c r="AAG317" s="107"/>
      <c r="AAH317" s="107"/>
      <c r="AAI317" s="107"/>
      <c r="AAJ317" s="107"/>
      <c r="AAK317" s="107"/>
      <c r="AAL317" s="107"/>
      <c r="AAM317" s="107"/>
      <c r="AAN317" s="107"/>
      <c r="AAO317" s="107"/>
      <c r="AAP317" s="107"/>
      <c r="AAQ317" s="107"/>
      <c r="AAR317" s="107"/>
      <c r="AAS317" s="107"/>
      <c r="AAT317" s="107"/>
      <c r="AAU317" s="107"/>
      <c r="AAV317" s="107"/>
      <c r="AAW317" s="107"/>
      <c r="AAX317" s="107"/>
      <c r="AAY317" s="107"/>
      <c r="AAZ317" s="107"/>
      <c r="ABA317" s="107"/>
      <c r="ABB317" s="107"/>
      <c r="ABC317" s="107"/>
      <c r="ABD317" s="107"/>
      <c r="ABE317" s="107"/>
      <c r="ABF317" s="107"/>
      <c r="ABG317" s="107"/>
      <c r="ABH317" s="107"/>
      <c r="ABI317" s="107"/>
      <c r="ABJ317" s="107"/>
      <c r="ABK317" s="107"/>
      <c r="ABL317" s="107"/>
      <c r="ABM317" s="107"/>
      <c r="ABN317" s="107"/>
      <c r="ABO317" s="107"/>
      <c r="ABP317" s="107"/>
      <c r="ABQ317" s="107"/>
      <c r="ABR317" s="107"/>
      <c r="ABS317" s="107"/>
      <c r="ABT317" s="107"/>
      <c r="ABU317" s="107"/>
      <c r="ABV317" s="107"/>
      <c r="ABW317" s="107"/>
      <c r="ABX317" s="107"/>
      <c r="ABY317" s="107"/>
      <c r="ABZ317" s="107"/>
      <c r="ACA317" s="107"/>
      <c r="ACB317" s="107"/>
      <c r="ACC317" s="107"/>
      <c r="ACD317" s="107"/>
      <c r="ACE317" s="107"/>
      <c r="ACF317" s="107"/>
      <c r="ACG317" s="107"/>
      <c r="ACH317" s="107"/>
      <c r="ACI317" s="107"/>
      <c r="ACJ317" s="107"/>
      <c r="ACK317" s="107"/>
      <c r="ACL317" s="107"/>
      <c r="ACM317" s="107"/>
      <c r="ACN317" s="107"/>
      <c r="ACO317" s="107"/>
      <c r="ACP317" s="107"/>
      <c r="ACQ317" s="107"/>
      <c r="ACR317" s="107"/>
      <c r="ACS317" s="107"/>
      <c r="ACT317" s="107"/>
      <c r="ACU317" s="107"/>
      <c r="ACV317" s="107"/>
      <c r="ACW317" s="107"/>
      <c r="ACX317" s="107"/>
      <c r="ACY317" s="107"/>
      <c r="ACZ317" s="107"/>
      <c r="ADA317" s="107"/>
      <c r="ADB317" s="107"/>
      <c r="ADC317" s="107"/>
      <c r="ADD317" s="107"/>
      <c r="ADE317" s="107"/>
      <c r="ADF317" s="107"/>
      <c r="ADG317" s="107"/>
      <c r="ADH317" s="107"/>
      <c r="ADI317" s="107"/>
      <c r="ADJ317" s="107"/>
      <c r="ADK317" s="107"/>
      <c r="ADL317" s="107"/>
      <c r="ADM317" s="107"/>
      <c r="ADN317" s="107"/>
      <c r="ADO317" s="107"/>
      <c r="ADP317" s="107"/>
      <c r="ADQ317" s="107"/>
      <c r="ADR317" s="107"/>
      <c r="ADS317" s="107"/>
      <c r="ADT317" s="107"/>
      <c r="ADU317" s="107"/>
      <c r="ADV317" s="107"/>
      <c r="ADW317" s="107"/>
      <c r="ADX317" s="107"/>
      <c r="ADY317" s="107"/>
      <c r="ADZ317" s="107"/>
      <c r="AEA317" s="107"/>
      <c r="AEB317" s="107"/>
      <c r="AEC317" s="107"/>
      <c r="AED317" s="107"/>
      <c r="AEE317" s="107"/>
      <c r="AEF317" s="107"/>
      <c r="AEG317" s="107"/>
      <c r="AEH317" s="107"/>
      <c r="AEI317" s="107"/>
      <c r="AEJ317" s="107"/>
      <c r="AEK317" s="107"/>
      <c r="AEL317" s="107"/>
      <c r="AEM317" s="107"/>
      <c r="AEN317" s="107"/>
      <c r="AEO317" s="107"/>
      <c r="AEP317" s="107"/>
      <c r="AEQ317" s="107"/>
      <c r="AER317" s="107"/>
      <c r="AES317" s="107"/>
      <c r="AET317" s="107"/>
      <c r="AEU317" s="107"/>
      <c r="AEV317" s="107"/>
      <c r="AEW317" s="107"/>
      <c r="AEX317" s="107"/>
      <c r="AEY317" s="107"/>
      <c r="AEZ317" s="107"/>
      <c r="AFA317" s="107"/>
      <c r="AFB317" s="107"/>
      <c r="AFC317" s="107"/>
      <c r="AFD317" s="107"/>
      <c r="AFE317" s="107"/>
      <c r="AFF317" s="107"/>
      <c r="AFG317" s="107"/>
      <c r="AFH317" s="107"/>
      <c r="AFI317" s="107"/>
      <c r="AFJ317" s="107"/>
      <c r="AFK317" s="107"/>
      <c r="AFL317" s="107"/>
      <c r="AFM317" s="107"/>
      <c r="AFN317" s="107"/>
      <c r="AFO317" s="107"/>
      <c r="AFP317" s="107"/>
      <c r="AFQ317" s="107"/>
      <c r="AFR317" s="107"/>
      <c r="AFS317" s="107"/>
      <c r="AFT317" s="107"/>
      <c r="AFU317" s="107"/>
      <c r="AFV317" s="107"/>
      <c r="AFW317" s="107"/>
      <c r="AFX317" s="107"/>
      <c r="AFY317" s="107"/>
      <c r="AFZ317" s="107"/>
      <c r="AGA317" s="107"/>
      <c r="AGB317" s="107"/>
      <c r="AGC317" s="107"/>
      <c r="AGD317" s="107"/>
      <c r="AGE317" s="107"/>
      <c r="AGF317" s="107"/>
      <c r="AGG317" s="107"/>
      <c r="AGH317" s="107"/>
      <c r="AGI317" s="107"/>
      <c r="AGJ317" s="107"/>
      <c r="AGK317" s="107"/>
      <c r="AGL317" s="107"/>
      <c r="AGM317" s="107"/>
      <c r="AGN317" s="107"/>
      <c r="AGO317" s="107"/>
      <c r="AGP317" s="107"/>
      <c r="AGQ317" s="107"/>
      <c r="AGR317" s="107"/>
      <c r="AGS317" s="107"/>
      <c r="AGT317" s="107"/>
      <c r="AGU317" s="107"/>
      <c r="AGV317" s="107"/>
      <c r="AGW317" s="107"/>
      <c r="AGX317" s="107"/>
      <c r="AGY317" s="107"/>
      <c r="AGZ317" s="107"/>
      <c r="AHA317" s="107"/>
      <c r="AHB317" s="107"/>
      <c r="AHC317" s="107"/>
      <c r="AHD317" s="107"/>
      <c r="AHE317" s="107"/>
      <c r="AHF317" s="107"/>
      <c r="AHG317" s="107"/>
      <c r="AHH317" s="107"/>
      <c r="AHI317" s="107"/>
      <c r="AHJ317" s="107"/>
      <c r="AHK317" s="107"/>
      <c r="AHL317" s="107"/>
      <c r="AHM317" s="107"/>
      <c r="AHN317" s="107"/>
      <c r="AHO317" s="107"/>
      <c r="AHP317" s="107"/>
      <c r="AHQ317" s="107"/>
      <c r="AHR317" s="107"/>
      <c r="AHS317" s="107"/>
      <c r="AHT317" s="107"/>
      <c r="AHU317" s="107"/>
      <c r="AHV317" s="107"/>
      <c r="AHW317" s="107"/>
      <c r="AHX317" s="107"/>
      <c r="AHY317" s="107"/>
      <c r="AHZ317" s="107"/>
      <c r="AIA317" s="107"/>
      <c r="AIB317" s="107"/>
      <c r="AIC317" s="107"/>
      <c r="AID317" s="107"/>
      <c r="AIE317" s="107"/>
      <c r="AIF317" s="107"/>
      <c r="AIG317" s="107"/>
      <c r="AIH317" s="107"/>
      <c r="AII317" s="107"/>
      <c r="AIJ317" s="107"/>
      <c r="AIK317" s="107"/>
      <c r="AIL317" s="107"/>
      <c r="AIM317" s="107"/>
      <c r="AIN317" s="107"/>
    </row>
    <row r="318" spans="1:924" s="86" customFormat="1" ht="18.75" customHeight="1" x14ac:dyDescent="0.3">
      <c r="A318" s="142"/>
      <c r="B318" s="69">
        <v>356709089435495</v>
      </c>
      <c r="C318" s="70" t="s">
        <v>352</v>
      </c>
      <c r="D318" s="70" t="s">
        <v>35</v>
      </c>
      <c r="E318" s="70" t="s">
        <v>10</v>
      </c>
      <c r="F318" s="73" t="s">
        <v>10</v>
      </c>
      <c r="G318" s="70">
        <f t="shared" si="23"/>
        <v>1</v>
      </c>
      <c r="H318" s="123"/>
      <c r="I318" s="70" t="s">
        <v>12</v>
      </c>
      <c r="J318" s="70">
        <f t="shared" si="26"/>
        <v>0</v>
      </c>
      <c r="K318" s="123"/>
      <c r="L318" s="73" t="s">
        <v>10</v>
      </c>
      <c r="M318" s="70" t="s">
        <v>12</v>
      </c>
      <c r="N318" s="70">
        <f t="shared" si="27"/>
        <v>0</v>
      </c>
      <c r="O318" s="123"/>
      <c r="P318" s="113"/>
      <c r="Q318" s="113"/>
      <c r="R318" s="70" t="s">
        <v>518</v>
      </c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  <c r="BD318" s="107"/>
      <c r="BE318" s="107"/>
      <c r="BF318" s="107"/>
      <c r="BG318" s="107"/>
      <c r="BH318" s="107"/>
      <c r="BI318" s="107"/>
      <c r="BJ318" s="107"/>
      <c r="BK318" s="107"/>
      <c r="BL318" s="107"/>
      <c r="BM318" s="107"/>
      <c r="BN318" s="107"/>
      <c r="BO318" s="107"/>
      <c r="BP318" s="107"/>
      <c r="BQ318" s="107"/>
      <c r="BR318" s="107"/>
      <c r="BS318" s="107"/>
      <c r="BT318" s="107"/>
      <c r="BU318" s="107"/>
      <c r="BV318" s="107"/>
      <c r="BW318" s="107"/>
      <c r="BX318" s="107"/>
      <c r="BY318" s="107"/>
      <c r="BZ318" s="107"/>
      <c r="CA318" s="107"/>
      <c r="CB318" s="107"/>
      <c r="CC318" s="107"/>
      <c r="CD318" s="107"/>
      <c r="CE318" s="107"/>
      <c r="CF318" s="107"/>
      <c r="CG318" s="107"/>
      <c r="CH318" s="107"/>
      <c r="CI318" s="107"/>
      <c r="CJ318" s="107"/>
      <c r="CK318" s="107"/>
      <c r="CL318" s="107"/>
      <c r="CM318" s="107"/>
      <c r="CN318" s="107"/>
      <c r="CO318" s="107"/>
      <c r="CP318" s="107"/>
      <c r="CQ318" s="107"/>
      <c r="CR318" s="107"/>
      <c r="CS318" s="107"/>
      <c r="CT318" s="107"/>
      <c r="CU318" s="107"/>
      <c r="CV318" s="107"/>
      <c r="CW318" s="107"/>
      <c r="CX318" s="107"/>
      <c r="CY318" s="107"/>
      <c r="CZ318" s="107"/>
      <c r="DA318" s="107"/>
      <c r="DB318" s="107"/>
      <c r="DC318" s="107"/>
      <c r="DD318" s="107"/>
      <c r="DE318" s="107"/>
      <c r="DF318" s="107"/>
      <c r="DG318" s="107"/>
      <c r="DH318" s="107"/>
      <c r="DI318" s="107"/>
      <c r="DJ318" s="107"/>
      <c r="DK318" s="107"/>
      <c r="DL318" s="107"/>
      <c r="DM318" s="107"/>
      <c r="DN318" s="107"/>
      <c r="DO318" s="107"/>
      <c r="DP318" s="107"/>
      <c r="DQ318" s="107"/>
      <c r="DR318" s="107"/>
      <c r="DS318" s="107"/>
      <c r="DT318" s="107"/>
      <c r="DU318" s="107"/>
      <c r="DV318" s="107"/>
      <c r="DW318" s="107"/>
      <c r="DX318" s="107"/>
      <c r="DY318" s="107"/>
      <c r="DZ318" s="107"/>
      <c r="EA318" s="107"/>
      <c r="EB318" s="107"/>
      <c r="EC318" s="107"/>
      <c r="ED318" s="107"/>
      <c r="EE318" s="107"/>
      <c r="EF318" s="107"/>
      <c r="EG318" s="107"/>
      <c r="EH318" s="107"/>
      <c r="EI318" s="107"/>
      <c r="EJ318" s="107"/>
      <c r="EK318" s="107"/>
      <c r="EL318" s="107"/>
      <c r="EM318" s="107"/>
      <c r="EN318" s="107"/>
      <c r="EO318" s="107"/>
      <c r="EP318" s="107"/>
      <c r="EQ318" s="107"/>
      <c r="ER318" s="107"/>
      <c r="ES318" s="107"/>
      <c r="ET318" s="107"/>
      <c r="EU318" s="107"/>
      <c r="EV318" s="107"/>
      <c r="EW318" s="107"/>
      <c r="EX318" s="107"/>
      <c r="EY318" s="107"/>
      <c r="EZ318" s="107"/>
      <c r="FA318" s="107"/>
      <c r="FB318" s="107"/>
      <c r="FC318" s="107"/>
      <c r="FD318" s="107"/>
      <c r="FE318" s="107"/>
      <c r="FF318" s="107"/>
      <c r="FG318" s="107"/>
      <c r="FH318" s="107"/>
      <c r="FI318" s="107"/>
      <c r="FJ318" s="107"/>
      <c r="FK318" s="107"/>
      <c r="FL318" s="107"/>
      <c r="FM318" s="107"/>
      <c r="FN318" s="107"/>
      <c r="FO318" s="107"/>
      <c r="FP318" s="107"/>
      <c r="FQ318" s="107"/>
      <c r="FR318" s="107"/>
      <c r="FS318" s="107"/>
      <c r="FT318" s="107"/>
      <c r="FU318" s="107"/>
      <c r="FV318" s="107"/>
      <c r="FW318" s="107"/>
      <c r="FX318" s="107"/>
      <c r="FY318" s="107"/>
      <c r="FZ318" s="107"/>
      <c r="GA318" s="107"/>
      <c r="GB318" s="107"/>
      <c r="GC318" s="107"/>
      <c r="GD318" s="107"/>
      <c r="GE318" s="107"/>
      <c r="GF318" s="107"/>
      <c r="GG318" s="107"/>
      <c r="GH318" s="107"/>
      <c r="GI318" s="107"/>
      <c r="GJ318" s="107"/>
      <c r="GK318" s="107"/>
      <c r="GL318" s="107"/>
      <c r="GM318" s="107"/>
      <c r="GN318" s="107"/>
      <c r="GO318" s="107"/>
      <c r="GP318" s="107"/>
      <c r="GQ318" s="107"/>
      <c r="GR318" s="107"/>
      <c r="GS318" s="107"/>
      <c r="GT318" s="107"/>
      <c r="GU318" s="107"/>
      <c r="GV318" s="107"/>
      <c r="GW318" s="107"/>
      <c r="GX318" s="107"/>
      <c r="GY318" s="107"/>
      <c r="GZ318" s="107"/>
      <c r="HA318" s="107"/>
      <c r="HB318" s="107"/>
      <c r="HC318" s="107"/>
      <c r="HD318" s="107"/>
      <c r="HE318" s="107"/>
      <c r="HF318" s="107"/>
      <c r="HG318" s="107"/>
      <c r="HH318" s="107"/>
      <c r="HI318" s="107"/>
      <c r="HJ318" s="107"/>
      <c r="HK318" s="107"/>
      <c r="HL318" s="107"/>
      <c r="HM318" s="107"/>
      <c r="HN318" s="107"/>
      <c r="HO318" s="107"/>
      <c r="HP318" s="107"/>
      <c r="HQ318" s="107"/>
      <c r="HR318" s="107"/>
      <c r="HS318" s="107"/>
      <c r="HT318" s="107"/>
      <c r="HU318" s="107"/>
      <c r="HV318" s="107"/>
      <c r="HW318" s="107"/>
      <c r="HX318" s="107"/>
      <c r="HY318" s="107"/>
      <c r="HZ318" s="107"/>
      <c r="IA318" s="107"/>
      <c r="IB318" s="107"/>
      <c r="IC318" s="107"/>
      <c r="ID318" s="107"/>
      <c r="IE318" s="107"/>
      <c r="IF318" s="107"/>
      <c r="IG318" s="107"/>
      <c r="IH318" s="107"/>
      <c r="II318" s="107"/>
      <c r="IJ318" s="107"/>
      <c r="IK318" s="107"/>
      <c r="IL318" s="107"/>
      <c r="IM318" s="107"/>
      <c r="IN318" s="107"/>
      <c r="IO318" s="107"/>
      <c r="IP318" s="107"/>
      <c r="IQ318" s="107"/>
      <c r="IR318" s="107"/>
      <c r="IS318" s="107"/>
      <c r="IT318" s="107"/>
      <c r="IU318" s="107"/>
      <c r="IV318" s="107"/>
      <c r="IW318" s="107"/>
      <c r="IX318" s="107"/>
      <c r="IY318" s="107"/>
      <c r="IZ318" s="107"/>
      <c r="JA318" s="107"/>
      <c r="JB318" s="107"/>
      <c r="JC318" s="107"/>
      <c r="JD318" s="107"/>
      <c r="JE318" s="107"/>
      <c r="JF318" s="107"/>
      <c r="JG318" s="107"/>
      <c r="JH318" s="107"/>
      <c r="JI318" s="107"/>
      <c r="JJ318" s="107"/>
      <c r="JK318" s="107"/>
      <c r="JL318" s="107"/>
      <c r="JM318" s="107"/>
      <c r="JN318" s="107"/>
      <c r="JO318" s="107"/>
      <c r="JP318" s="107"/>
      <c r="JQ318" s="107"/>
      <c r="JR318" s="107"/>
      <c r="JS318" s="107"/>
      <c r="JT318" s="107"/>
      <c r="JU318" s="107"/>
      <c r="JV318" s="107"/>
      <c r="JW318" s="107"/>
      <c r="JX318" s="107"/>
      <c r="JY318" s="107"/>
      <c r="JZ318" s="107"/>
      <c r="KA318" s="107"/>
      <c r="KB318" s="107"/>
      <c r="KC318" s="107"/>
      <c r="KD318" s="107"/>
      <c r="KE318" s="107"/>
      <c r="KF318" s="107"/>
      <c r="KG318" s="107"/>
      <c r="KH318" s="107"/>
      <c r="KI318" s="107"/>
      <c r="KJ318" s="107"/>
      <c r="KK318" s="107"/>
      <c r="KL318" s="107"/>
      <c r="KM318" s="107"/>
      <c r="KN318" s="107"/>
      <c r="KO318" s="107"/>
      <c r="KP318" s="107"/>
      <c r="KQ318" s="107"/>
      <c r="KR318" s="107"/>
      <c r="KS318" s="107"/>
      <c r="KT318" s="107"/>
      <c r="KU318" s="107"/>
      <c r="KV318" s="107"/>
      <c r="KW318" s="107"/>
      <c r="KX318" s="107"/>
      <c r="KY318" s="107"/>
      <c r="KZ318" s="107"/>
      <c r="LA318" s="107"/>
      <c r="LB318" s="107"/>
      <c r="LC318" s="107"/>
      <c r="LD318" s="107"/>
      <c r="LE318" s="107"/>
      <c r="LF318" s="107"/>
      <c r="LG318" s="107"/>
      <c r="LH318" s="107"/>
      <c r="LI318" s="107"/>
      <c r="LJ318" s="107"/>
      <c r="LK318" s="107"/>
      <c r="LL318" s="107"/>
      <c r="LM318" s="107"/>
      <c r="LN318" s="107"/>
      <c r="LO318" s="107"/>
      <c r="LP318" s="107"/>
      <c r="LQ318" s="107"/>
      <c r="LR318" s="107"/>
      <c r="LS318" s="107"/>
      <c r="LT318" s="107"/>
      <c r="LU318" s="107"/>
      <c r="LV318" s="107"/>
      <c r="LW318" s="107"/>
      <c r="LX318" s="107"/>
      <c r="LY318" s="107"/>
      <c r="LZ318" s="107"/>
      <c r="MA318" s="107"/>
      <c r="MB318" s="107"/>
      <c r="MC318" s="107"/>
      <c r="MD318" s="107"/>
      <c r="ME318" s="107"/>
      <c r="MF318" s="107"/>
      <c r="MG318" s="107"/>
      <c r="MH318" s="107"/>
      <c r="MI318" s="107"/>
      <c r="MJ318" s="107"/>
      <c r="MK318" s="107"/>
      <c r="ML318" s="107"/>
      <c r="MM318" s="107"/>
      <c r="MN318" s="107"/>
      <c r="MO318" s="107"/>
      <c r="MP318" s="107"/>
      <c r="MQ318" s="107"/>
      <c r="MR318" s="107"/>
      <c r="MS318" s="107"/>
      <c r="MT318" s="107"/>
      <c r="MU318" s="107"/>
      <c r="MV318" s="107"/>
      <c r="MW318" s="107"/>
      <c r="MX318" s="107"/>
      <c r="MY318" s="107"/>
      <c r="MZ318" s="107"/>
      <c r="NA318" s="107"/>
      <c r="NB318" s="107"/>
      <c r="NC318" s="107"/>
      <c r="ND318" s="107"/>
      <c r="NE318" s="107"/>
      <c r="NF318" s="107"/>
      <c r="NG318" s="107"/>
      <c r="NH318" s="107"/>
      <c r="NI318" s="107"/>
      <c r="NJ318" s="107"/>
      <c r="NK318" s="107"/>
      <c r="NL318" s="107"/>
      <c r="NM318" s="107"/>
      <c r="NN318" s="107"/>
      <c r="NO318" s="107"/>
      <c r="NP318" s="107"/>
      <c r="NQ318" s="107"/>
      <c r="NR318" s="107"/>
      <c r="NS318" s="107"/>
      <c r="NT318" s="107"/>
      <c r="NU318" s="107"/>
      <c r="NV318" s="107"/>
      <c r="NW318" s="107"/>
      <c r="NX318" s="107"/>
      <c r="NY318" s="107"/>
      <c r="NZ318" s="107"/>
      <c r="OA318" s="107"/>
      <c r="OB318" s="107"/>
      <c r="OC318" s="107"/>
      <c r="OD318" s="107"/>
      <c r="OE318" s="107"/>
      <c r="OF318" s="107"/>
      <c r="OG318" s="107"/>
      <c r="OH318" s="107"/>
      <c r="OI318" s="107"/>
      <c r="OJ318" s="107"/>
      <c r="OK318" s="107"/>
      <c r="OL318" s="107"/>
      <c r="OM318" s="107"/>
      <c r="ON318" s="107"/>
      <c r="OO318" s="107"/>
      <c r="OP318" s="107"/>
      <c r="OQ318" s="107"/>
      <c r="OR318" s="107"/>
      <c r="OS318" s="107"/>
      <c r="OT318" s="107"/>
      <c r="OU318" s="107"/>
      <c r="OV318" s="107"/>
      <c r="OW318" s="107"/>
      <c r="OX318" s="107"/>
      <c r="OY318" s="107"/>
      <c r="OZ318" s="107"/>
      <c r="PA318" s="107"/>
      <c r="PB318" s="107"/>
      <c r="PC318" s="107"/>
      <c r="PD318" s="107"/>
      <c r="PE318" s="107"/>
      <c r="PF318" s="107"/>
      <c r="PG318" s="107"/>
      <c r="PH318" s="107"/>
      <c r="PI318" s="107"/>
      <c r="PJ318" s="107"/>
      <c r="PK318" s="107"/>
      <c r="PL318" s="107"/>
      <c r="PM318" s="107"/>
      <c r="PN318" s="107"/>
      <c r="PO318" s="107"/>
      <c r="PP318" s="107"/>
      <c r="PQ318" s="107"/>
      <c r="PR318" s="107"/>
      <c r="PS318" s="107"/>
      <c r="PT318" s="107"/>
      <c r="PU318" s="107"/>
      <c r="PV318" s="107"/>
      <c r="PW318" s="107"/>
      <c r="PX318" s="107"/>
      <c r="PY318" s="107"/>
      <c r="PZ318" s="107"/>
      <c r="QA318" s="107"/>
      <c r="QB318" s="107"/>
      <c r="QC318" s="107"/>
      <c r="QD318" s="107"/>
      <c r="QE318" s="107"/>
      <c r="QF318" s="107"/>
      <c r="QG318" s="107"/>
      <c r="QH318" s="107"/>
      <c r="QI318" s="107"/>
      <c r="QJ318" s="107"/>
      <c r="QK318" s="107"/>
      <c r="QL318" s="107"/>
      <c r="QM318" s="107"/>
      <c r="QN318" s="107"/>
      <c r="QO318" s="107"/>
      <c r="QP318" s="107"/>
      <c r="QQ318" s="107"/>
      <c r="QR318" s="107"/>
      <c r="QS318" s="107"/>
      <c r="QT318" s="107"/>
      <c r="QU318" s="107"/>
      <c r="QV318" s="107"/>
      <c r="QW318" s="107"/>
      <c r="QX318" s="107"/>
      <c r="QY318" s="107"/>
      <c r="QZ318" s="107"/>
      <c r="RA318" s="107"/>
      <c r="RB318" s="107"/>
      <c r="RC318" s="107"/>
      <c r="RD318" s="107"/>
      <c r="RE318" s="107"/>
      <c r="RF318" s="107"/>
      <c r="RG318" s="107"/>
      <c r="RH318" s="107"/>
      <c r="RI318" s="107"/>
      <c r="RJ318" s="107"/>
      <c r="RK318" s="107"/>
      <c r="RL318" s="107"/>
      <c r="RM318" s="107"/>
      <c r="RN318" s="107"/>
      <c r="RO318" s="107"/>
      <c r="RP318" s="107"/>
      <c r="RQ318" s="107"/>
      <c r="RR318" s="107"/>
      <c r="RS318" s="107"/>
      <c r="RT318" s="107"/>
      <c r="RU318" s="107"/>
      <c r="RV318" s="107"/>
      <c r="RW318" s="107"/>
      <c r="RX318" s="107"/>
      <c r="RY318" s="107"/>
      <c r="RZ318" s="107"/>
      <c r="SA318" s="107"/>
      <c r="SB318" s="107"/>
      <c r="SC318" s="107"/>
      <c r="SD318" s="107"/>
      <c r="SE318" s="107"/>
      <c r="SF318" s="107"/>
      <c r="SG318" s="107"/>
      <c r="SH318" s="107"/>
      <c r="SI318" s="107"/>
      <c r="SJ318" s="107"/>
      <c r="SK318" s="107"/>
      <c r="SL318" s="107"/>
      <c r="SM318" s="107"/>
      <c r="SN318" s="107"/>
      <c r="SO318" s="107"/>
      <c r="SP318" s="107"/>
      <c r="SQ318" s="107"/>
      <c r="SR318" s="107"/>
      <c r="SS318" s="107"/>
      <c r="ST318" s="107"/>
      <c r="SU318" s="107"/>
      <c r="SV318" s="107"/>
      <c r="SW318" s="107"/>
      <c r="SX318" s="107"/>
      <c r="SY318" s="107"/>
      <c r="SZ318" s="107"/>
      <c r="TA318" s="107"/>
      <c r="TB318" s="107"/>
      <c r="TC318" s="107"/>
      <c r="TD318" s="107"/>
      <c r="TE318" s="107"/>
      <c r="TF318" s="107"/>
      <c r="TG318" s="107"/>
      <c r="TH318" s="107"/>
      <c r="TI318" s="107"/>
      <c r="TJ318" s="107"/>
      <c r="TK318" s="107"/>
      <c r="TL318" s="107"/>
      <c r="TM318" s="107"/>
      <c r="TN318" s="107"/>
      <c r="TO318" s="107"/>
      <c r="TP318" s="107"/>
      <c r="TQ318" s="107"/>
      <c r="TR318" s="107"/>
      <c r="TS318" s="107"/>
      <c r="TT318" s="107"/>
      <c r="TU318" s="107"/>
      <c r="TV318" s="107"/>
      <c r="TW318" s="107"/>
      <c r="TX318" s="107"/>
      <c r="TY318" s="107"/>
      <c r="TZ318" s="107"/>
      <c r="UA318" s="107"/>
      <c r="UB318" s="107"/>
      <c r="UC318" s="107"/>
      <c r="UD318" s="107"/>
      <c r="UE318" s="107"/>
      <c r="UF318" s="107"/>
      <c r="UG318" s="107"/>
      <c r="UH318" s="107"/>
      <c r="UI318" s="107"/>
      <c r="UJ318" s="107"/>
      <c r="UK318" s="107"/>
      <c r="UL318" s="107"/>
      <c r="UM318" s="107"/>
      <c r="UN318" s="107"/>
      <c r="UO318" s="107"/>
      <c r="UP318" s="107"/>
      <c r="UQ318" s="107"/>
      <c r="UR318" s="107"/>
      <c r="US318" s="107"/>
      <c r="UT318" s="107"/>
      <c r="UU318" s="107"/>
      <c r="UV318" s="107"/>
      <c r="UW318" s="107"/>
      <c r="UX318" s="107"/>
      <c r="UY318" s="107"/>
      <c r="UZ318" s="107"/>
      <c r="VA318" s="107"/>
      <c r="VB318" s="107"/>
      <c r="VC318" s="107"/>
      <c r="VD318" s="107"/>
      <c r="VE318" s="107"/>
      <c r="VF318" s="107"/>
      <c r="VG318" s="107"/>
      <c r="VH318" s="107"/>
      <c r="VI318" s="107"/>
      <c r="VJ318" s="107"/>
      <c r="VK318" s="107"/>
      <c r="VL318" s="107"/>
      <c r="VM318" s="107"/>
      <c r="VN318" s="107"/>
      <c r="VO318" s="107"/>
      <c r="VP318" s="107"/>
      <c r="VQ318" s="107"/>
      <c r="VR318" s="107"/>
      <c r="VS318" s="107"/>
      <c r="VT318" s="107"/>
      <c r="VU318" s="107"/>
      <c r="VV318" s="107"/>
      <c r="VW318" s="107"/>
      <c r="VX318" s="107"/>
      <c r="VY318" s="107"/>
      <c r="VZ318" s="107"/>
      <c r="WA318" s="107"/>
      <c r="WB318" s="107"/>
      <c r="WC318" s="107"/>
      <c r="WD318" s="107"/>
      <c r="WE318" s="107"/>
      <c r="WF318" s="107"/>
      <c r="WG318" s="107"/>
      <c r="WH318" s="107"/>
      <c r="WI318" s="107"/>
      <c r="WJ318" s="107"/>
      <c r="WK318" s="107"/>
      <c r="WL318" s="107"/>
      <c r="WM318" s="107"/>
      <c r="WN318" s="107"/>
      <c r="WO318" s="107"/>
      <c r="WP318" s="107"/>
      <c r="WQ318" s="107"/>
      <c r="WR318" s="107"/>
      <c r="WS318" s="107"/>
      <c r="WT318" s="107"/>
      <c r="WU318" s="107"/>
      <c r="WV318" s="107"/>
      <c r="WW318" s="107"/>
      <c r="WX318" s="107"/>
      <c r="WY318" s="107"/>
      <c r="WZ318" s="107"/>
      <c r="XA318" s="107"/>
      <c r="XB318" s="107"/>
      <c r="XC318" s="107"/>
      <c r="XD318" s="107"/>
      <c r="XE318" s="107"/>
      <c r="XF318" s="107"/>
      <c r="XG318" s="107"/>
      <c r="XH318" s="107"/>
      <c r="XI318" s="107"/>
      <c r="XJ318" s="107"/>
      <c r="XK318" s="107"/>
      <c r="XL318" s="107"/>
      <c r="XM318" s="107"/>
      <c r="XN318" s="107"/>
      <c r="XO318" s="107"/>
      <c r="XP318" s="107"/>
      <c r="XQ318" s="107"/>
      <c r="XR318" s="107"/>
      <c r="XS318" s="107"/>
      <c r="XT318" s="107"/>
      <c r="XU318" s="107"/>
      <c r="XV318" s="107"/>
      <c r="XW318" s="107"/>
      <c r="XX318" s="107"/>
      <c r="XY318" s="107"/>
      <c r="XZ318" s="107"/>
      <c r="YA318" s="107"/>
      <c r="YB318" s="107"/>
      <c r="YC318" s="107"/>
      <c r="YD318" s="107"/>
      <c r="YE318" s="107"/>
      <c r="YF318" s="107"/>
      <c r="YG318" s="107"/>
      <c r="YH318" s="107"/>
      <c r="YI318" s="107"/>
      <c r="YJ318" s="107"/>
      <c r="YK318" s="107"/>
      <c r="YL318" s="107"/>
      <c r="YM318" s="107"/>
      <c r="YN318" s="107"/>
      <c r="YO318" s="107"/>
      <c r="YP318" s="107"/>
      <c r="YQ318" s="107"/>
      <c r="YR318" s="107"/>
      <c r="YS318" s="107"/>
      <c r="YT318" s="107"/>
      <c r="YU318" s="107"/>
      <c r="YV318" s="107"/>
      <c r="YW318" s="107"/>
      <c r="YX318" s="107"/>
      <c r="YY318" s="107"/>
      <c r="YZ318" s="107"/>
      <c r="ZA318" s="107"/>
      <c r="ZB318" s="107"/>
      <c r="ZC318" s="107"/>
      <c r="ZD318" s="107"/>
      <c r="ZE318" s="107"/>
      <c r="ZF318" s="107"/>
      <c r="ZG318" s="107"/>
      <c r="ZH318" s="107"/>
      <c r="ZI318" s="107"/>
      <c r="ZJ318" s="107"/>
      <c r="ZK318" s="107"/>
      <c r="ZL318" s="107"/>
      <c r="ZM318" s="107"/>
      <c r="ZN318" s="107"/>
      <c r="ZO318" s="107"/>
      <c r="ZP318" s="107"/>
      <c r="ZQ318" s="107"/>
      <c r="ZR318" s="107"/>
      <c r="ZS318" s="107"/>
      <c r="ZT318" s="107"/>
      <c r="ZU318" s="107"/>
      <c r="ZV318" s="107"/>
      <c r="ZW318" s="107"/>
      <c r="ZX318" s="107"/>
      <c r="ZY318" s="107"/>
      <c r="ZZ318" s="107"/>
      <c r="AAA318" s="107"/>
      <c r="AAB318" s="107"/>
      <c r="AAC318" s="107"/>
      <c r="AAD318" s="107"/>
      <c r="AAE318" s="107"/>
      <c r="AAF318" s="107"/>
      <c r="AAG318" s="107"/>
      <c r="AAH318" s="107"/>
      <c r="AAI318" s="107"/>
      <c r="AAJ318" s="107"/>
      <c r="AAK318" s="107"/>
      <c r="AAL318" s="107"/>
      <c r="AAM318" s="107"/>
      <c r="AAN318" s="107"/>
      <c r="AAO318" s="107"/>
      <c r="AAP318" s="107"/>
      <c r="AAQ318" s="107"/>
      <c r="AAR318" s="107"/>
      <c r="AAS318" s="107"/>
      <c r="AAT318" s="107"/>
      <c r="AAU318" s="107"/>
      <c r="AAV318" s="107"/>
      <c r="AAW318" s="107"/>
      <c r="AAX318" s="107"/>
      <c r="AAY318" s="107"/>
      <c r="AAZ318" s="107"/>
      <c r="ABA318" s="107"/>
      <c r="ABB318" s="107"/>
      <c r="ABC318" s="107"/>
      <c r="ABD318" s="107"/>
      <c r="ABE318" s="107"/>
      <c r="ABF318" s="107"/>
      <c r="ABG318" s="107"/>
      <c r="ABH318" s="107"/>
      <c r="ABI318" s="107"/>
      <c r="ABJ318" s="107"/>
      <c r="ABK318" s="107"/>
      <c r="ABL318" s="107"/>
      <c r="ABM318" s="107"/>
      <c r="ABN318" s="107"/>
      <c r="ABO318" s="107"/>
      <c r="ABP318" s="107"/>
      <c r="ABQ318" s="107"/>
      <c r="ABR318" s="107"/>
      <c r="ABS318" s="107"/>
      <c r="ABT318" s="107"/>
      <c r="ABU318" s="107"/>
      <c r="ABV318" s="107"/>
      <c r="ABW318" s="107"/>
      <c r="ABX318" s="107"/>
      <c r="ABY318" s="107"/>
      <c r="ABZ318" s="107"/>
      <c r="ACA318" s="107"/>
      <c r="ACB318" s="107"/>
      <c r="ACC318" s="107"/>
      <c r="ACD318" s="107"/>
      <c r="ACE318" s="107"/>
      <c r="ACF318" s="107"/>
      <c r="ACG318" s="107"/>
      <c r="ACH318" s="107"/>
      <c r="ACI318" s="107"/>
      <c r="ACJ318" s="107"/>
      <c r="ACK318" s="107"/>
      <c r="ACL318" s="107"/>
      <c r="ACM318" s="107"/>
      <c r="ACN318" s="107"/>
      <c r="ACO318" s="107"/>
      <c r="ACP318" s="107"/>
      <c r="ACQ318" s="107"/>
      <c r="ACR318" s="107"/>
      <c r="ACS318" s="107"/>
      <c r="ACT318" s="107"/>
      <c r="ACU318" s="107"/>
      <c r="ACV318" s="107"/>
      <c r="ACW318" s="107"/>
      <c r="ACX318" s="107"/>
      <c r="ACY318" s="107"/>
      <c r="ACZ318" s="107"/>
      <c r="ADA318" s="107"/>
      <c r="ADB318" s="107"/>
      <c r="ADC318" s="107"/>
      <c r="ADD318" s="107"/>
      <c r="ADE318" s="107"/>
      <c r="ADF318" s="107"/>
      <c r="ADG318" s="107"/>
      <c r="ADH318" s="107"/>
      <c r="ADI318" s="107"/>
      <c r="ADJ318" s="107"/>
      <c r="ADK318" s="107"/>
      <c r="ADL318" s="107"/>
      <c r="ADM318" s="107"/>
      <c r="ADN318" s="107"/>
      <c r="ADO318" s="107"/>
      <c r="ADP318" s="107"/>
      <c r="ADQ318" s="107"/>
      <c r="ADR318" s="107"/>
      <c r="ADS318" s="107"/>
      <c r="ADT318" s="107"/>
      <c r="ADU318" s="107"/>
      <c r="ADV318" s="107"/>
      <c r="ADW318" s="107"/>
      <c r="ADX318" s="107"/>
      <c r="ADY318" s="107"/>
      <c r="ADZ318" s="107"/>
      <c r="AEA318" s="107"/>
      <c r="AEB318" s="107"/>
      <c r="AEC318" s="107"/>
      <c r="AED318" s="107"/>
      <c r="AEE318" s="107"/>
      <c r="AEF318" s="107"/>
      <c r="AEG318" s="107"/>
      <c r="AEH318" s="107"/>
      <c r="AEI318" s="107"/>
      <c r="AEJ318" s="107"/>
      <c r="AEK318" s="107"/>
      <c r="AEL318" s="107"/>
      <c r="AEM318" s="107"/>
      <c r="AEN318" s="107"/>
      <c r="AEO318" s="107"/>
      <c r="AEP318" s="107"/>
      <c r="AEQ318" s="107"/>
      <c r="AER318" s="107"/>
      <c r="AES318" s="107"/>
      <c r="AET318" s="107"/>
      <c r="AEU318" s="107"/>
      <c r="AEV318" s="107"/>
      <c r="AEW318" s="107"/>
      <c r="AEX318" s="107"/>
      <c r="AEY318" s="107"/>
      <c r="AEZ318" s="107"/>
      <c r="AFA318" s="107"/>
      <c r="AFB318" s="107"/>
      <c r="AFC318" s="107"/>
      <c r="AFD318" s="107"/>
      <c r="AFE318" s="107"/>
      <c r="AFF318" s="107"/>
      <c r="AFG318" s="107"/>
      <c r="AFH318" s="107"/>
      <c r="AFI318" s="107"/>
      <c r="AFJ318" s="107"/>
      <c r="AFK318" s="107"/>
      <c r="AFL318" s="107"/>
      <c r="AFM318" s="107"/>
      <c r="AFN318" s="107"/>
      <c r="AFO318" s="107"/>
      <c r="AFP318" s="107"/>
      <c r="AFQ318" s="107"/>
      <c r="AFR318" s="107"/>
      <c r="AFS318" s="107"/>
      <c r="AFT318" s="107"/>
      <c r="AFU318" s="107"/>
      <c r="AFV318" s="107"/>
      <c r="AFW318" s="107"/>
      <c r="AFX318" s="107"/>
      <c r="AFY318" s="107"/>
      <c r="AFZ318" s="107"/>
      <c r="AGA318" s="107"/>
      <c r="AGB318" s="107"/>
      <c r="AGC318" s="107"/>
      <c r="AGD318" s="107"/>
      <c r="AGE318" s="107"/>
      <c r="AGF318" s="107"/>
      <c r="AGG318" s="107"/>
      <c r="AGH318" s="107"/>
      <c r="AGI318" s="107"/>
      <c r="AGJ318" s="107"/>
      <c r="AGK318" s="107"/>
      <c r="AGL318" s="107"/>
      <c r="AGM318" s="107"/>
      <c r="AGN318" s="107"/>
      <c r="AGO318" s="107"/>
      <c r="AGP318" s="107"/>
      <c r="AGQ318" s="107"/>
      <c r="AGR318" s="107"/>
      <c r="AGS318" s="107"/>
      <c r="AGT318" s="107"/>
      <c r="AGU318" s="107"/>
      <c r="AGV318" s="107"/>
      <c r="AGW318" s="107"/>
      <c r="AGX318" s="107"/>
      <c r="AGY318" s="107"/>
      <c r="AGZ318" s="107"/>
      <c r="AHA318" s="107"/>
      <c r="AHB318" s="107"/>
      <c r="AHC318" s="107"/>
      <c r="AHD318" s="107"/>
      <c r="AHE318" s="107"/>
      <c r="AHF318" s="107"/>
      <c r="AHG318" s="107"/>
      <c r="AHH318" s="107"/>
      <c r="AHI318" s="107"/>
      <c r="AHJ318" s="107"/>
      <c r="AHK318" s="107"/>
      <c r="AHL318" s="107"/>
      <c r="AHM318" s="107"/>
      <c r="AHN318" s="107"/>
      <c r="AHO318" s="107"/>
      <c r="AHP318" s="107"/>
      <c r="AHQ318" s="107"/>
      <c r="AHR318" s="107"/>
      <c r="AHS318" s="107"/>
      <c r="AHT318" s="107"/>
      <c r="AHU318" s="107"/>
      <c r="AHV318" s="107"/>
      <c r="AHW318" s="107"/>
      <c r="AHX318" s="107"/>
      <c r="AHY318" s="107"/>
      <c r="AHZ318" s="107"/>
      <c r="AIA318" s="107"/>
      <c r="AIB318" s="107"/>
      <c r="AIC318" s="107"/>
      <c r="AID318" s="107"/>
      <c r="AIE318" s="107"/>
      <c r="AIF318" s="107"/>
      <c r="AIG318" s="107"/>
      <c r="AIH318" s="107"/>
      <c r="AII318" s="107"/>
      <c r="AIJ318" s="107"/>
      <c r="AIK318" s="107"/>
      <c r="AIL318" s="107"/>
      <c r="AIM318" s="107"/>
      <c r="AIN318" s="107"/>
    </row>
    <row r="319" spans="1:924" s="86" customFormat="1" ht="18.75" customHeight="1" x14ac:dyDescent="0.3">
      <c r="A319" s="142"/>
      <c r="B319" s="69">
        <v>356116090976972</v>
      </c>
      <c r="C319" s="70" t="s">
        <v>352</v>
      </c>
      <c r="D319" s="70" t="s">
        <v>35</v>
      </c>
      <c r="E319" s="70" t="s">
        <v>10</v>
      </c>
      <c r="F319" s="73" t="s">
        <v>36</v>
      </c>
      <c r="G319" s="70">
        <f t="shared" si="23"/>
        <v>0</v>
      </c>
      <c r="H319" s="123"/>
      <c r="I319" s="70" t="s">
        <v>15</v>
      </c>
      <c r="J319" s="70">
        <f t="shared" si="26"/>
        <v>0</v>
      </c>
      <c r="K319" s="123"/>
      <c r="L319" s="73" t="s">
        <v>36</v>
      </c>
      <c r="M319" s="70" t="s">
        <v>15</v>
      </c>
      <c r="N319" s="70">
        <f t="shared" si="27"/>
        <v>0</v>
      </c>
      <c r="O319" s="123"/>
      <c r="P319" s="113"/>
      <c r="Q319" s="113"/>
      <c r="R319" s="70" t="s">
        <v>519</v>
      </c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  <c r="BD319" s="107"/>
      <c r="BE319" s="107"/>
      <c r="BF319" s="107"/>
      <c r="BG319" s="107"/>
      <c r="BH319" s="107"/>
      <c r="BI319" s="107"/>
      <c r="BJ319" s="107"/>
      <c r="BK319" s="107"/>
      <c r="BL319" s="107"/>
      <c r="BM319" s="107"/>
      <c r="BN319" s="107"/>
      <c r="BO319" s="107"/>
      <c r="BP319" s="107"/>
      <c r="BQ319" s="107"/>
      <c r="BR319" s="107"/>
      <c r="BS319" s="107"/>
      <c r="BT319" s="107"/>
      <c r="BU319" s="107"/>
      <c r="BV319" s="107"/>
      <c r="BW319" s="107"/>
      <c r="BX319" s="107"/>
      <c r="BY319" s="107"/>
      <c r="BZ319" s="107"/>
      <c r="CA319" s="107"/>
      <c r="CB319" s="107"/>
      <c r="CC319" s="107"/>
      <c r="CD319" s="107"/>
      <c r="CE319" s="107"/>
      <c r="CF319" s="107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  <c r="DH319" s="107"/>
      <c r="DI319" s="107"/>
      <c r="DJ319" s="107"/>
      <c r="DK319" s="107"/>
      <c r="DL319" s="107"/>
      <c r="DM319" s="107"/>
      <c r="DN319" s="107"/>
      <c r="DO319" s="107"/>
      <c r="DP319" s="107"/>
      <c r="DQ319" s="107"/>
      <c r="DR319" s="107"/>
      <c r="DS319" s="107"/>
      <c r="DT319" s="107"/>
      <c r="DU319" s="107"/>
      <c r="DV319" s="107"/>
      <c r="DW319" s="107"/>
      <c r="DX319" s="107"/>
      <c r="DY319" s="107"/>
      <c r="DZ319" s="107"/>
      <c r="EA319" s="107"/>
      <c r="EB319" s="107"/>
      <c r="EC319" s="107"/>
      <c r="ED319" s="107"/>
      <c r="EE319" s="107"/>
      <c r="EF319" s="107"/>
      <c r="EG319" s="107"/>
      <c r="EH319" s="107"/>
      <c r="EI319" s="107"/>
      <c r="EJ319" s="107"/>
      <c r="EK319" s="107"/>
      <c r="EL319" s="107"/>
      <c r="EM319" s="107"/>
      <c r="EN319" s="107"/>
      <c r="EO319" s="107"/>
      <c r="EP319" s="107"/>
      <c r="EQ319" s="107"/>
      <c r="ER319" s="107"/>
      <c r="ES319" s="107"/>
      <c r="ET319" s="107"/>
      <c r="EU319" s="107"/>
      <c r="EV319" s="107"/>
      <c r="EW319" s="107"/>
      <c r="EX319" s="107"/>
      <c r="EY319" s="107"/>
      <c r="EZ319" s="107"/>
      <c r="FA319" s="107"/>
      <c r="FB319" s="107"/>
      <c r="FC319" s="107"/>
      <c r="FD319" s="107"/>
      <c r="FE319" s="107"/>
      <c r="FF319" s="107"/>
      <c r="FG319" s="107"/>
      <c r="FH319" s="107"/>
      <c r="FI319" s="107"/>
      <c r="FJ319" s="107"/>
      <c r="FK319" s="107"/>
      <c r="FL319" s="107"/>
      <c r="FM319" s="107"/>
      <c r="FN319" s="107"/>
      <c r="FO319" s="107"/>
      <c r="FP319" s="107"/>
      <c r="FQ319" s="107"/>
      <c r="FR319" s="107"/>
      <c r="FS319" s="107"/>
      <c r="FT319" s="107"/>
      <c r="FU319" s="107"/>
      <c r="FV319" s="107"/>
      <c r="FW319" s="107"/>
      <c r="FX319" s="107"/>
      <c r="FY319" s="107"/>
      <c r="FZ319" s="107"/>
      <c r="GA319" s="107"/>
      <c r="GB319" s="107"/>
      <c r="GC319" s="107"/>
      <c r="GD319" s="107"/>
      <c r="GE319" s="107"/>
      <c r="GF319" s="107"/>
      <c r="GG319" s="107"/>
      <c r="GH319" s="107"/>
      <c r="GI319" s="107"/>
      <c r="GJ319" s="107"/>
      <c r="GK319" s="107"/>
      <c r="GL319" s="107"/>
      <c r="GM319" s="107"/>
      <c r="GN319" s="107"/>
      <c r="GO319" s="107"/>
      <c r="GP319" s="107"/>
      <c r="GQ319" s="107"/>
      <c r="GR319" s="107"/>
      <c r="GS319" s="107"/>
      <c r="GT319" s="107"/>
      <c r="GU319" s="107"/>
      <c r="GV319" s="107"/>
      <c r="GW319" s="107"/>
      <c r="GX319" s="107"/>
      <c r="GY319" s="107"/>
      <c r="GZ319" s="107"/>
      <c r="HA319" s="107"/>
      <c r="HB319" s="107"/>
      <c r="HC319" s="107"/>
      <c r="HD319" s="107"/>
      <c r="HE319" s="107"/>
      <c r="HF319" s="107"/>
      <c r="HG319" s="107"/>
      <c r="HH319" s="107"/>
      <c r="HI319" s="107"/>
      <c r="HJ319" s="107"/>
      <c r="HK319" s="107"/>
      <c r="HL319" s="107"/>
      <c r="HM319" s="107"/>
      <c r="HN319" s="107"/>
      <c r="HO319" s="107"/>
      <c r="HP319" s="107"/>
      <c r="HQ319" s="107"/>
      <c r="HR319" s="107"/>
      <c r="HS319" s="107"/>
      <c r="HT319" s="107"/>
      <c r="HU319" s="107"/>
      <c r="HV319" s="107"/>
      <c r="HW319" s="107"/>
      <c r="HX319" s="107"/>
      <c r="HY319" s="107"/>
      <c r="HZ319" s="107"/>
      <c r="IA319" s="107"/>
      <c r="IB319" s="107"/>
      <c r="IC319" s="107"/>
      <c r="ID319" s="107"/>
      <c r="IE319" s="107"/>
      <c r="IF319" s="107"/>
      <c r="IG319" s="107"/>
      <c r="IH319" s="107"/>
      <c r="II319" s="107"/>
      <c r="IJ319" s="107"/>
      <c r="IK319" s="107"/>
      <c r="IL319" s="107"/>
      <c r="IM319" s="107"/>
      <c r="IN319" s="107"/>
      <c r="IO319" s="107"/>
      <c r="IP319" s="107"/>
      <c r="IQ319" s="107"/>
      <c r="IR319" s="107"/>
      <c r="IS319" s="107"/>
      <c r="IT319" s="107"/>
      <c r="IU319" s="107"/>
      <c r="IV319" s="107"/>
      <c r="IW319" s="107"/>
      <c r="IX319" s="107"/>
      <c r="IY319" s="107"/>
      <c r="IZ319" s="107"/>
      <c r="JA319" s="107"/>
      <c r="JB319" s="107"/>
      <c r="JC319" s="107"/>
      <c r="JD319" s="107"/>
      <c r="JE319" s="107"/>
      <c r="JF319" s="107"/>
      <c r="JG319" s="107"/>
      <c r="JH319" s="107"/>
      <c r="JI319" s="107"/>
      <c r="JJ319" s="107"/>
      <c r="JK319" s="107"/>
      <c r="JL319" s="107"/>
      <c r="JM319" s="107"/>
      <c r="JN319" s="107"/>
      <c r="JO319" s="107"/>
      <c r="JP319" s="107"/>
      <c r="JQ319" s="107"/>
      <c r="JR319" s="107"/>
      <c r="JS319" s="107"/>
      <c r="JT319" s="107"/>
      <c r="JU319" s="107"/>
      <c r="JV319" s="107"/>
      <c r="JW319" s="107"/>
      <c r="JX319" s="107"/>
      <c r="JY319" s="107"/>
      <c r="JZ319" s="107"/>
      <c r="KA319" s="107"/>
      <c r="KB319" s="107"/>
      <c r="KC319" s="107"/>
      <c r="KD319" s="107"/>
      <c r="KE319" s="107"/>
      <c r="KF319" s="107"/>
      <c r="KG319" s="107"/>
      <c r="KH319" s="107"/>
      <c r="KI319" s="107"/>
      <c r="KJ319" s="107"/>
      <c r="KK319" s="107"/>
      <c r="KL319" s="107"/>
      <c r="KM319" s="107"/>
      <c r="KN319" s="107"/>
      <c r="KO319" s="107"/>
      <c r="KP319" s="107"/>
      <c r="KQ319" s="107"/>
      <c r="KR319" s="107"/>
      <c r="KS319" s="107"/>
      <c r="KT319" s="107"/>
      <c r="KU319" s="107"/>
      <c r="KV319" s="107"/>
      <c r="KW319" s="107"/>
      <c r="KX319" s="107"/>
      <c r="KY319" s="107"/>
      <c r="KZ319" s="107"/>
      <c r="LA319" s="107"/>
      <c r="LB319" s="107"/>
      <c r="LC319" s="107"/>
      <c r="LD319" s="107"/>
      <c r="LE319" s="107"/>
      <c r="LF319" s="107"/>
      <c r="LG319" s="107"/>
      <c r="LH319" s="107"/>
      <c r="LI319" s="107"/>
      <c r="LJ319" s="107"/>
      <c r="LK319" s="107"/>
      <c r="LL319" s="107"/>
      <c r="LM319" s="107"/>
      <c r="LN319" s="107"/>
      <c r="LO319" s="107"/>
      <c r="LP319" s="107"/>
      <c r="LQ319" s="107"/>
      <c r="LR319" s="107"/>
      <c r="LS319" s="107"/>
      <c r="LT319" s="107"/>
      <c r="LU319" s="107"/>
      <c r="LV319" s="107"/>
      <c r="LW319" s="107"/>
      <c r="LX319" s="107"/>
      <c r="LY319" s="107"/>
      <c r="LZ319" s="107"/>
      <c r="MA319" s="107"/>
      <c r="MB319" s="107"/>
      <c r="MC319" s="107"/>
      <c r="MD319" s="107"/>
      <c r="ME319" s="107"/>
      <c r="MF319" s="107"/>
      <c r="MG319" s="107"/>
      <c r="MH319" s="107"/>
      <c r="MI319" s="107"/>
      <c r="MJ319" s="107"/>
      <c r="MK319" s="107"/>
      <c r="ML319" s="107"/>
      <c r="MM319" s="107"/>
      <c r="MN319" s="107"/>
      <c r="MO319" s="107"/>
      <c r="MP319" s="107"/>
      <c r="MQ319" s="107"/>
      <c r="MR319" s="107"/>
      <c r="MS319" s="107"/>
      <c r="MT319" s="107"/>
      <c r="MU319" s="107"/>
      <c r="MV319" s="107"/>
      <c r="MW319" s="107"/>
      <c r="MX319" s="107"/>
      <c r="MY319" s="107"/>
      <c r="MZ319" s="107"/>
      <c r="NA319" s="107"/>
      <c r="NB319" s="107"/>
      <c r="NC319" s="107"/>
      <c r="ND319" s="107"/>
      <c r="NE319" s="107"/>
      <c r="NF319" s="107"/>
      <c r="NG319" s="107"/>
      <c r="NH319" s="107"/>
      <c r="NI319" s="107"/>
      <c r="NJ319" s="107"/>
      <c r="NK319" s="107"/>
      <c r="NL319" s="107"/>
      <c r="NM319" s="107"/>
      <c r="NN319" s="107"/>
      <c r="NO319" s="107"/>
      <c r="NP319" s="107"/>
      <c r="NQ319" s="107"/>
      <c r="NR319" s="107"/>
      <c r="NS319" s="107"/>
      <c r="NT319" s="107"/>
      <c r="NU319" s="107"/>
      <c r="NV319" s="107"/>
      <c r="NW319" s="107"/>
      <c r="NX319" s="107"/>
      <c r="NY319" s="107"/>
      <c r="NZ319" s="107"/>
      <c r="OA319" s="107"/>
      <c r="OB319" s="107"/>
      <c r="OC319" s="107"/>
      <c r="OD319" s="107"/>
      <c r="OE319" s="107"/>
      <c r="OF319" s="107"/>
      <c r="OG319" s="107"/>
      <c r="OH319" s="107"/>
      <c r="OI319" s="107"/>
      <c r="OJ319" s="107"/>
      <c r="OK319" s="107"/>
      <c r="OL319" s="107"/>
      <c r="OM319" s="107"/>
      <c r="ON319" s="107"/>
      <c r="OO319" s="107"/>
      <c r="OP319" s="107"/>
      <c r="OQ319" s="107"/>
      <c r="OR319" s="107"/>
      <c r="OS319" s="107"/>
      <c r="OT319" s="107"/>
      <c r="OU319" s="107"/>
      <c r="OV319" s="107"/>
      <c r="OW319" s="107"/>
      <c r="OX319" s="107"/>
      <c r="OY319" s="107"/>
      <c r="OZ319" s="107"/>
      <c r="PA319" s="107"/>
      <c r="PB319" s="107"/>
      <c r="PC319" s="107"/>
      <c r="PD319" s="107"/>
      <c r="PE319" s="107"/>
      <c r="PF319" s="107"/>
      <c r="PG319" s="107"/>
      <c r="PH319" s="107"/>
      <c r="PI319" s="107"/>
      <c r="PJ319" s="107"/>
      <c r="PK319" s="107"/>
      <c r="PL319" s="107"/>
      <c r="PM319" s="107"/>
      <c r="PN319" s="107"/>
      <c r="PO319" s="107"/>
      <c r="PP319" s="107"/>
      <c r="PQ319" s="107"/>
      <c r="PR319" s="107"/>
      <c r="PS319" s="107"/>
      <c r="PT319" s="107"/>
      <c r="PU319" s="107"/>
      <c r="PV319" s="107"/>
      <c r="PW319" s="107"/>
      <c r="PX319" s="107"/>
      <c r="PY319" s="107"/>
      <c r="PZ319" s="107"/>
      <c r="QA319" s="107"/>
      <c r="QB319" s="107"/>
      <c r="QC319" s="107"/>
      <c r="QD319" s="107"/>
      <c r="QE319" s="107"/>
      <c r="QF319" s="107"/>
      <c r="QG319" s="107"/>
      <c r="QH319" s="107"/>
      <c r="QI319" s="107"/>
      <c r="QJ319" s="107"/>
      <c r="QK319" s="107"/>
      <c r="QL319" s="107"/>
      <c r="QM319" s="107"/>
      <c r="QN319" s="107"/>
      <c r="QO319" s="107"/>
      <c r="QP319" s="107"/>
      <c r="QQ319" s="107"/>
      <c r="QR319" s="107"/>
      <c r="QS319" s="107"/>
      <c r="QT319" s="107"/>
      <c r="QU319" s="107"/>
      <c r="QV319" s="107"/>
      <c r="QW319" s="107"/>
      <c r="QX319" s="107"/>
      <c r="QY319" s="107"/>
      <c r="QZ319" s="107"/>
      <c r="RA319" s="107"/>
      <c r="RB319" s="107"/>
      <c r="RC319" s="107"/>
      <c r="RD319" s="107"/>
      <c r="RE319" s="107"/>
      <c r="RF319" s="107"/>
      <c r="RG319" s="107"/>
      <c r="RH319" s="107"/>
      <c r="RI319" s="107"/>
      <c r="RJ319" s="107"/>
      <c r="RK319" s="107"/>
      <c r="RL319" s="107"/>
      <c r="RM319" s="107"/>
      <c r="RN319" s="107"/>
      <c r="RO319" s="107"/>
      <c r="RP319" s="107"/>
      <c r="RQ319" s="107"/>
      <c r="RR319" s="107"/>
      <c r="RS319" s="107"/>
      <c r="RT319" s="107"/>
      <c r="RU319" s="107"/>
      <c r="RV319" s="107"/>
      <c r="RW319" s="107"/>
      <c r="RX319" s="107"/>
      <c r="RY319" s="107"/>
      <c r="RZ319" s="107"/>
      <c r="SA319" s="107"/>
      <c r="SB319" s="107"/>
      <c r="SC319" s="107"/>
      <c r="SD319" s="107"/>
      <c r="SE319" s="107"/>
      <c r="SF319" s="107"/>
      <c r="SG319" s="107"/>
      <c r="SH319" s="107"/>
      <c r="SI319" s="107"/>
      <c r="SJ319" s="107"/>
      <c r="SK319" s="107"/>
      <c r="SL319" s="107"/>
      <c r="SM319" s="107"/>
      <c r="SN319" s="107"/>
      <c r="SO319" s="107"/>
      <c r="SP319" s="107"/>
      <c r="SQ319" s="107"/>
      <c r="SR319" s="107"/>
      <c r="SS319" s="107"/>
      <c r="ST319" s="107"/>
      <c r="SU319" s="107"/>
      <c r="SV319" s="107"/>
      <c r="SW319" s="107"/>
      <c r="SX319" s="107"/>
      <c r="SY319" s="107"/>
      <c r="SZ319" s="107"/>
      <c r="TA319" s="107"/>
      <c r="TB319" s="107"/>
      <c r="TC319" s="107"/>
      <c r="TD319" s="107"/>
      <c r="TE319" s="107"/>
      <c r="TF319" s="107"/>
      <c r="TG319" s="107"/>
      <c r="TH319" s="107"/>
      <c r="TI319" s="107"/>
      <c r="TJ319" s="107"/>
      <c r="TK319" s="107"/>
      <c r="TL319" s="107"/>
      <c r="TM319" s="107"/>
      <c r="TN319" s="107"/>
      <c r="TO319" s="107"/>
      <c r="TP319" s="107"/>
      <c r="TQ319" s="107"/>
      <c r="TR319" s="107"/>
      <c r="TS319" s="107"/>
      <c r="TT319" s="107"/>
      <c r="TU319" s="107"/>
      <c r="TV319" s="107"/>
      <c r="TW319" s="107"/>
      <c r="TX319" s="107"/>
      <c r="TY319" s="107"/>
      <c r="TZ319" s="107"/>
      <c r="UA319" s="107"/>
      <c r="UB319" s="107"/>
      <c r="UC319" s="107"/>
      <c r="UD319" s="107"/>
      <c r="UE319" s="107"/>
      <c r="UF319" s="107"/>
      <c r="UG319" s="107"/>
      <c r="UH319" s="107"/>
      <c r="UI319" s="107"/>
      <c r="UJ319" s="107"/>
      <c r="UK319" s="107"/>
      <c r="UL319" s="107"/>
      <c r="UM319" s="107"/>
      <c r="UN319" s="107"/>
      <c r="UO319" s="107"/>
      <c r="UP319" s="107"/>
      <c r="UQ319" s="107"/>
      <c r="UR319" s="107"/>
      <c r="US319" s="107"/>
      <c r="UT319" s="107"/>
      <c r="UU319" s="107"/>
      <c r="UV319" s="107"/>
      <c r="UW319" s="107"/>
      <c r="UX319" s="107"/>
      <c r="UY319" s="107"/>
      <c r="UZ319" s="107"/>
      <c r="VA319" s="107"/>
      <c r="VB319" s="107"/>
      <c r="VC319" s="107"/>
      <c r="VD319" s="107"/>
      <c r="VE319" s="107"/>
      <c r="VF319" s="107"/>
      <c r="VG319" s="107"/>
      <c r="VH319" s="107"/>
      <c r="VI319" s="107"/>
      <c r="VJ319" s="107"/>
      <c r="VK319" s="107"/>
      <c r="VL319" s="107"/>
      <c r="VM319" s="107"/>
      <c r="VN319" s="107"/>
      <c r="VO319" s="107"/>
      <c r="VP319" s="107"/>
      <c r="VQ319" s="107"/>
      <c r="VR319" s="107"/>
      <c r="VS319" s="107"/>
      <c r="VT319" s="107"/>
      <c r="VU319" s="107"/>
      <c r="VV319" s="107"/>
      <c r="VW319" s="107"/>
      <c r="VX319" s="107"/>
      <c r="VY319" s="107"/>
      <c r="VZ319" s="107"/>
      <c r="WA319" s="107"/>
      <c r="WB319" s="107"/>
      <c r="WC319" s="107"/>
      <c r="WD319" s="107"/>
      <c r="WE319" s="107"/>
      <c r="WF319" s="107"/>
      <c r="WG319" s="107"/>
      <c r="WH319" s="107"/>
      <c r="WI319" s="107"/>
      <c r="WJ319" s="107"/>
      <c r="WK319" s="107"/>
      <c r="WL319" s="107"/>
      <c r="WM319" s="107"/>
      <c r="WN319" s="107"/>
      <c r="WO319" s="107"/>
      <c r="WP319" s="107"/>
      <c r="WQ319" s="107"/>
      <c r="WR319" s="107"/>
      <c r="WS319" s="107"/>
      <c r="WT319" s="107"/>
      <c r="WU319" s="107"/>
      <c r="WV319" s="107"/>
      <c r="WW319" s="107"/>
      <c r="WX319" s="107"/>
      <c r="WY319" s="107"/>
      <c r="WZ319" s="107"/>
      <c r="XA319" s="107"/>
      <c r="XB319" s="107"/>
      <c r="XC319" s="107"/>
      <c r="XD319" s="107"/>
      <c r="XE319" s="107"/>
      <c r="XF319" s="107"/>
      <c r="XG319" s="107"/>
      <c r="XH319" s="107"/>
      <c r="XI319" s="107"/>
      <c r="XJ319" s="107"/>
      <c r="XK319" s="107"/>
      <c r="XL319" s="107"/>
      <c r="XM319" s="107"/>
      <c r="XN319" s="107"/>
      <c r="XO319" s="107"/>
      <c r="XP319" s="107"/>
      <c r="XQ319" s="107"/>
      <c r="XR319" s="107"/>
      <c r="XS319" s="107"/>
      <c r="XT319" s="107"/>
      <c r="XU319" s="107"/>
      <c r="XV319" s="107"/>
      <c r="XW319" s="107"/>
      <c r="XX319" s="107"/>
      <c r="XY319" s="107"/>
      <c r="XZ319" s="107"/>
      <c r="YA319" s="107"/>
      <c r="YB319" s="107"/>
      <c r="YC319" s="107"/>
      <c r="YD319" s="107"/>
      <c r="YE319" s="107"/>
      <c r="YF319" s="107"/>
      <c r="YG319" s="107"/>
      <c r="YH319" s="107"/>
      <c r="YI319" s="107"/>
      <c r="YJ319" s="107"/>
      <c r="YK319" s="107"/>
      <c r="YL319" s="107"/>
      <c r="YM319" s="107"/>
      <c r="YN319" s="107"/>
      <c r="YO319" s="107"/>
      <c r="YP319" s="107"/>
      <c r="YQ319" s="107"/>
      <c r="YR319" s="107"/>
      <c r="YS319" s="107"/>
      <c r="YT319" s="107"/>
      <c r="YU319" s="107"/>
      <c r="YV319" s="107"/>
      <c r="YW319" s="107"/>
      <c r="YX319" s="107"/>
      <c r="YY319" s="107"/>
      <c r="YZ319" s="107"/>
      <c r="ZA319" s="107"/>
      <c r="ZB319" s="107"/>
      <c r="ZC319" s="107"/>
      <c r="ZD319" s="107"/>
      <c r="ZE319" s="107"/>
      <c r="ZF319" s="107"/>
      <c r="ZG319" s="107"/>
      <c r="ZH319" s="107"/>
      <c r="ZI319" s="107"/>
      <c r="ZJ319" s="107"/>
      <c r="ZK319" s="107"/>
      <c r="ZL319" s="107"/>
      <c r="ZM319" s="107"/>
      <c r="ZN319" s="107"/>
      <c r="ZO319" s="107"/>
      <c r="ZP319" s="107"/>
      <c r="ZQ319" s="107"/>
      <c r="ZR319" s="107"/>
      <c r="ZS319" s="107"/>
      <c r="ZT319" s="107"/>
      <c r="ZU319" s="107"/>
      <c r="ZV319" s="107"/>
      <c r="ZW319" s="107"/>
      <c r="ZX319" s="107"/>
      <c r="ZY319" s="107"/>
      <c r="ZZ319" s="107"/>
      <c r="AAA319" s="107"/>
      <c r="AAB319" s="107"/>
      <c r="AAC319" s="107"/>
      <c r="AAD319" s="107"/>
      <c r="AAE319" s="107"/>
      <c r="AAF319" s="107"/>
      <c r="AAG319" s="107"/>
      <c r="AAH319" s="107"/>
      <c r="AAI319" s="107"/>
      <c r="AAJ319" s="107"/>
      <c r="AAK319" s="107"/>
      <c r="AAL319" s="107"/>
      <c r="AAM319" s="107"/>
      <c r="AAN319" s="107"/>
      <c r="AAO319" s="107"/>
      <c r="AAP319" s="107"/>
      <c r="AAQ319" s="107"/>
      <c r="AAR319" s="107"/>
      <c r="AAS319" s="107"/>
      <c r="AAT319" s="107"/>
      <c r="AAU319" s="107"/>
      <c r="AAV319" s="107"/>
      <c r="AAW319" s="107"/>
      <c r="AAX319" s="107"/>
      <c r="AAY319" s="107"/>
      <c r="AAZ319" s="107"/>
      <c r="ABA319" s="107"/>
      <c r="ABB319" s="107"/>
      <c r="ABC319" s="107"/>
      <c r="ABD319" s="107"/>
      <c r="ABE319" s="107"/>
      <c r="ABF319" s="107"/>
      <c r="ABG319" s="107"/>
      <c r="ABH319" s="107"/>
      <c r="ABI319" s="107"/>
      <c r="ABJ319" s="107"/>
      <c r="ABK319" s="107"/>
      <c r="ABL319" s="107"/>
      <c r="ABM319" s="107"/>
      <c r="ABN319" s="107"/>
      <c r="ABO319" s="107"/>
      <c r="ABP319" s="107"/>
      <c r="ABQ319" s="107"/>
      <c r="ABR319" s="107"/>
      <c r="ABS319" s="107"/>
      <c r="ABT319" s="107"/>
      <c r="ABU319" s="107"/>
      <c r="ABV319" s="107"/>
      <c r="ABW319" s="107"/>
      <c r="ABX319" s="107"/>
      <c r="ABY319" s="107"/>
      <c r="ABZ319" s="107"/>
      <c r="ACA319" s="107"/>
      <c r="ACB319" s="107"/>
      <c r="ACC319" s="107"/>
      <c r="ACD319" s="107"/>
      <c r="ACE319" s="107"/>
      <c r="ACF319" s="107"/>
      <c r="ACG319" s="107"/>
      <c r="ACH319" s="107"/>
      <c r="ACI319" s="107"/>
      <c r="ACJ319" s="107"/>
      <c r="ACK319" s="107"/>
      <c r="ACL319" s="107"/>
      <c r="ACM319" s="107"/>
      <c r="ACN319" s="107"/>
      <c r="ACO319" s="107"/>
      <c r="ACP319" s="107"/>
      <c r="ACQ319" s="107"/>
      <c r="ACR319" s="107"/>
      <c r="ACS319" s="107"/>
      <c r="ACT319" s="107"/>
      <c r="ACU319" s="107"/>
      <c r="ACV319" s="107"/>
      <c r="ACW319" s="107"/>
      <c r="ACX319" s="107"/>
      <c r="ACY319" s="107"/>
      <c r="ACZ319" s="107"/>
      <c r="ADA319" s="107"/>
      <c r="ADB319" s="107"/>
      <c r="ADC319" s="107"/>
      <c r="ADD319" s="107"/>
      <c r="ADE319" s="107"/>
      <c r="ADF319" s="107"/>
      <c r="ADG319" s="107"/>
      <c r="ADH319" s="107"/>
      <c r="ADI319" s="107"/>
      <c r="ADJ319" s="107"/>
      <c r="ADK319" s="107"/>
      <c r="ADL319" s="107"/>
      <c r="ADM319" s="107"/>
      <c r="ADN319" s="107"/>
      <c r="ADO319" s="107"/>
      <c r="ADP319" s="107"/>
      <c r="ADQ319" s="107"/>
      <c r="ADR319" s="107"/>
      <c r="ADS319" s="107"/>
      <c r="ADT319" s="107"/>
      <c r="ADU319" s="107"/>
      <c r="ADV319" s="107"/>
      <c r="ADW319" s="107"/>
      <c r="ADX319" s="107"/>
      <c r="ADY319" s="107"/>
      <c r="ADZ319" s="107"/>
      <c r="AEA319" s="107"/>
      <c r="AEB319" s="107"/>
      <c r="AEC319" s="107"/>
      <c r="AED319" s="107"/>
      <c r="AEE319" s="107"/>
      <c r="AEF319" s="107"/>
      <c r="AEG319" s="107"/>
      <c r="AEH319" s="107"/>
      <c r="AEI319" s="107"/>
      <c r="AEJ319" s="107"/>
      <c r="AEK319" s="107"/>
      <c r="AEL319" s="107"/>
      <c r="AEM319" s="107"/>
      <c r="AEN319" s="107"/>
      <c r="AEO319" s="107"/>
      <c r="AEP319" s="107"/>
      <c r="AEQ319" s="107"/>
      <c r="AER319" s="107"/>
      <c r="AES319" s="107"/>
      <c r="AET319" s="107"/>
      <c r="AEU319" s="107"/>
      <c r="AEV319" s="107"/>
      <c r="AEW319" s="107"/>
      <c r="AEX319" s="107"/>
      <c r="AEY319" s="107"/>
      <c r="AEZ319" s="107"/>
      <c r="AFA319" s="107"/>
      <c r="AFB319" s="107"/>
      <c r="AFC319" s="107"/>
      <c r="AFD319" s="107"/>
      <c r="AFE319" s="107"/>
      <c r="AFF319" s="107"/>
      <c r="AFG319" s="107"/>
      <c r="AFH319" s="107"/>
      <c r="AFI319" s="107"/>
      <c r="AFJ319" s="107"/>
      <c r="AFK319" s="107"/>
      <c r="AFL319" s="107"/>
      <c r="AFM319" s="107"/>
      <c r="AFN319" s="107"/>
      <c r="AFO319" s="107"/>
      <c r="AFP319" s="107"/>
      <c r="AFQ319" s="107"/>
      <c r="AFR319" s="107"/>
      <c r="AFS319" s="107"/>
      <c r="AFT319" s="107"/>
      <c r="AFU319" s="107"/>
      <c r="AFV319" s="107"/>
      <c r="AFW319" s="107"/>
      <c r="AFX319" s="107"/>
      <c r="AFY319" s="107"/>
      <c r="AFZ319" s="107"/>
      <c r="AGA319" s="107"/>
      <c r="AGB319" s="107"/>
      <c r="AGC319" s="107"/>
      <c r="AGD319" s="107"/>
      <c r="AGE319" s="107"/>
      <c r="AGF319" s="107"/>
      <c r="AGG319" s="107"/>
      <c r="AGH319" s="107"/>
      <c r="AGI319" s="107"/>
      <c r="AGJ319" s="107"/>
      <c r="AGK319" s="107"/>
      <c r="AGL319" s="107"/>
      <c r="AGM319" s="107"/>
      <c r="AGN319" s="107"/>
      <c r="AGO319" s="107"/>
      <c r="AGP319" s="107"/>
      <c r="AGQ319" s="107"/>
      <c r="AGR319" s="107"/>
      <c r="AGS319" s="107"/>
      <c r="AGT319" s="107"/>
      <c r="AGU319" s="107"/>
      <c r="AGV319" s="107"/>
      <c r="AGW319" s="107"/>
      <c r="AGX319" s="107"/>
      <c r="AGY319" s="107"/>
      <c r="AGZ319" s="107"/>
      <c r="AHA319" s="107"/>
      <c r="AHB319" s="107"/>
      <c r="AHC319" s="107"/>
      <c r="AHD319" s="107"/>
      <c r="AHE319" s="107"/>
      <c r="AHF319" s="107"/>
      <c r="AHG319" s="107"/>
      <c r="AHH319" s="107"/>
      <c r="AHI319" s="107"/>
      <c r="AHJ319" s="107"/>
      <c r="AHK319" s="107"/>
      <c r="AHL319" s="107"/>
      <c r="AHM319" s="107"/>
      <c r="AHN319" s="107"/>
      <c r="AHO319" s="107"/>
      <c r="AHP319" s="107"/>
      <c r="AHQ319" s="107"/>
      <c r="AHR319" s="107"/>
      <c r="AHS319" s="107"/>
      <c r="AHT319" s="107"/>
      <c r="AHU319" s="107"/>
      <c r="AHV319" s="107"/>
      <c r="AHW319" s="107"/>
      <c r="AHX319" s="107"/>
      <c r="AHY319" s="107"/>
      <c r="AHZ319" s="107"/>
      <c r="AIA319" s="107"/>
      <c r="AIB319" s="107"/>
      <c r="AIC319" s="107"/>
      <c r="AID319" s="107"/>
      <c r="AIE319" s="107"/>
      <c r="AIF319" s="107"/>
      <c r="AIG319" s="107"/>
      <c r="AIH319" s="107"/>
      <c r="AII319" s="107"/>
      <c r="AIJ319" s="107"/>
      <c r="AIK319" s="107"/>
      <c r="AIL319" s="107"/>
      <c r="AIM319" s="107"/>
      <c r="AIN319" s="107"/>
    </row>
    <row r="320" spans="1:924" s="86" customFormat="1" ht="18.75" customHeight="1" x14ac:dyDescent="0.3">
      <c r="A320" s="142"/>
      <c r="B320" s="69">
        <v>356717089557721</v>
      </c>
      <c r="C320" s="70" t="s">
        <v>352</v>
      </c>
      <c r="D320" s="70" t="s">
        <v>35</v>
      </c>
      <c r="E320" s="70" t="s">
        <v>15</v>
      </c>
      <c r="F320" s="73" t="s">
        <v>36</v>
      </c>
      <c r="G320" s="70">
        <f t="shared" si="23"/>
        <v>0</v>
      </c>
      <c r="H320" s="123"/>
      <c r="I320" s="70" t="s">
        <v>36</v>
      </c>
      <c r="J320" s="70">
        <f t="shared" si="26"/>
        <v>1</v>
      </c>
      <c r="K320" s="123"/>
      <c r="L320" s="73" t="s">
        <v>36</v>
      </c>
      <c r="M320" s="70" t="s">
        <v>36</v>
      </c>
      <c r="N320" s="70">
        <f t="shared" si="27"/>
        <v>1</v>
      </c>
      <c r="O320" s="123"/>
      <c r="P320" s="113"/>
      <c r="Q320" s="113"/>
      <c r="R320" s="70" t="s">
        <v>520</v>
      </c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  <c r="BD320" s="107"/>
      <c r="BE320" s="107"/>
      <c r="BF320" s="107"/>
      <c r="BG320" s="107"/>
      <c r="BH320" s="107"/>
      <c r="BI320" s="107"/>
      <c r="BJ320" s="107"/>
      <c r="BK320" s="107"/>
      <c r="BL320" s="107"/>
      <c r="BM320" s="107"/>
      <c r="BN320" s="107"/>
      <c r="BO320" s="107"/>
      <c r="BP320" s="107"/>
      <c r="BQ320" s="107"/>
      <c r="BR320" s="107"/>
      <c r="BS320" s="107"/>
      <c r="BT320" s="107"/>
      <c r="BU320" s="107"/>
      <c r="BV320" s="107"/>
      <c r="BW320" s="107"/>
      <c r="BX320" s="107"/>
      <c r="BY320" s="107"/>
      <c r="BZ320" s="107"/>
      <c r="CA320" s="107"/>
      <c r="CB320" s="107"/>
      <c r="CC320" s="107"/>
      <c r="CD320" s="107"/>
      <c r="CE320" s="107"/>
      <c r="CF320" s="107"/>
      <c r="CG320" s="107"/>
      <c r="CH320" s="107"/>
      <c r="CI320" s="107"/>
      <c r="CJ320" s="107"/>
      <c r="CK320" s="107"/>
      <c r="CL320" s="107"/>
      <c r="CM320" s="107"/>
      <c r="CN320" s="107"/>
      <c r="CO320" s="107"/>
      <c r="CP320" s="107"/>
      <c r="CQ320" s="107"/>
      <c r="CR320" s="107"/>
      <c r="CS320" s="107"/>
      <c r="CT320" s="107"/>
      <c r="CU320" s="107"/>
      <c r="CV320" s="107"/>
      <c r="CW320" s="107"/>
      <c r="CX320" s="107"/>
      <c r="CY320" s="107"/>
      <c r="CZ320" s="107"/>
      <c r="DA320" s="107"/>
      <c r="DB320" s="107"/>
      <c r="DC320" s="107"/>
      <c r="DD320" s="107"/>
      <c r="DE320" s="107"/>
      <c r="DF320" s="107"/>
      <c r="DG320" s="107"/>
      <c r="DH320" s="107"/>
      <c r="DI320" s="107"/>
      <c r="DJ320" s="107"/>
      <c r="DK320" s="107"/>
      <c r="DL320" s="107"/>
      <c r="DM320" s="107"/>
      <c r="DN320" s="107"/>
      <c r="DO320" s="107"/>
      <c r="DP320" s="107"/>
      <c r="DQ320" s="107"/>
      <c r="DR320" s="107"/>
      <c r="DS320" s="107"/>
      <c r="DT320" s="107"/>
      <c r="DU320" s="107"/>
      <c r="DV320" s="107"/>
      <c r="DW320" s="107"/>
      <c r="DX320" s="107"/>
      <c r="DY320" s="107"/>
      <c r="DZ320" s="107"/>
      <c r="EA320" s="107"/>
      <c r="EB320" s="107"/>
      <c r="EC320" s="107"/>
      <c r="ED320" s="107"/>
      <c r="EE320" s="107"/>
      <c r="EF320" s="107"/>
      <c r="EG320" s="107"/>
      <c r="EH320" s="107"/>
      <c r="EI320" s="107"/>
      <c r="EJ320" s="107"/>
      <c r="EK320" s="107"/>
      <c r="EL320" s="107"/>
      <c r="EM320" s="107"/>
      <c r="EN320" s="107"/>
      <c r="EO320" s="107"/>
      <c r="EP320" s="107"/>
      <c r="EQ320" s="107"/>
      <c r="ER320" s="107"/>
      <c r="ES320" s="107"/>
      <c r="ET320" s="107"/>
      <c r="EU320" s="107"/>
      <c r="EV320" s="107"/>
      <c r="EW320" s="107"/>
      <c r="EX320" s="107"/>
      <c r="EY320" s="107"/>
      <c r="EZ320" s="107"/>
      <c r="FA320" s="107"/>
      <c r="FB320" s="107"/>
      <c r="FC320" s="107"/>
      <c r="FD320" s="107"/>
      <c r="FE320" s="107"/>
      <c r="FF320" s="107"/>
      <c r="FG320" s="107"/>
      <c r="FH320" s="107"/>
      <c r="FI320" s="107"/>
      <c r="FJ320" s="107"/>
      <c r="FK320" s="107"/>
      <c r="FL320" s="107"/>
      <c r="FM320" s="107"/>
      <c r="FN320" s="107"/>
      <c r="FO320" s="107"/>
      <c r="FP320" s="107"/>
      <c r="FQ320" s="107"/>
      <c r="FR320" s="107"/>
      <c r="FS320" s="107"/>
      <c r="FT320" s="107"/>
      <c r="FU320" s="107"/>
      <c r="FV320" s="107"/>
      <c r="FW320" s="107"/>
      <c r="FX320" s="107"/>
      <c r="FY320" s="107"/>
      <c r="FZ320" s="107"/>
      <c r="GA320" s="107"/>
      <c r="GB320" s="107"/>
      <c r="GC320" s="107"/>
      <c r="GD320" s="107"/>
      <c r="GE320" s="107"/>
      <c r="GF320" s="107"/>
      <c r="GG320" s="107"/>
      <c r="GH320" s="107"/>
      <c r="GI320" s="107"/>
      <c r="GJ320" s="107"/>
      <c r="GK320" s="107"/>
      <c r="GL320" s="107"/>
      <c r="GM320" s="107"/>
      <c r="GN320" s="107"/>
      <c r="GO320" s="107"/>
      <c r="GP320" s="107"/>
      <c r="GQ320" s="107"/>
      <c r="GR320" s="107"/>
      <c r="GS320" s="107"/>
      <c r="GT320" s="107"/>
      <c r="GU320" s="107"/>
      <c r="GV320" s="107"/>
      <c r="GW320" s="107"/>
      <c r="GX320" s="107"/>
      <c r="GY320" s="107"/>
      <c r="GZ320" s="107"/>
      <c r="HA320" s="107"/>
      <c r="HB320" s="107"/>
      <c r="HC320" s="107"/>
      <c r="HD320" s="107"/>
      <c r="HE320" s="107"/>
      <c r="HF320" s="107"/>
      <c r="HG320" s="107"/>
      <c r="HH320" s="107"/>
      <c r="HI320" s="107"/>
      <c r="HJ320" s="107"/>
      <c r="HK320" s="107"/>
      <c r="HL320" s="107"/>
      <c r="HM320" s="107"/>
      <c r="HN320" s="107"/>
      <c r="HO320" s="107"/>
      <c r="HP320" s="107"/>
      <c r="HQ320" s="107"/>
      <c r="HR320" s="107"/>
      <c r="HS320" s="107"/>
      <c r="HT320" s="107"/>
      <c r="HU320" s="107"/>
      <c r="HV320" s="107"/>
      <c r="HW320" s="107"/>
      <c r="HX320" s="107"/>
      <c r="HY320" s="107"/>
      <c r="HZ320" s="107"/>
      <c r="IA320" s="107"/>
      <c r="IB320" s="107"/>
      <c r="IC320" s="107"/>
      <c r="ID320" s="107"/>
      <c r="IE320" s="107"/>
      <c r="IF320" s="107"/>
      <c r="IG320" s="107"/>
      <c r="IH320" s="107"/>
      <c r="II320" s="107"/>
      <c r="IJ320" s="107"/>
      <c r="IK320" s="107"/>
      <c r="IL320" s="107"/>
      <c r="IM320" s="107"/>
      <c r="IN320" s="107"/>
      <c r="IO320" s="107"/>
      <c r="IP320" s="107"/>
      <c r="IQ320" s="107"/>
      <c r="IR320" s="107"/>
      <c r="IS320" s="107"/>
      <c r="IT320" s="107"/>
      <c r="IU320" s="107"/>
      <c r="IV320" s="107"/>
      <c r="IW320" s="107"/>
      <c r="IX320" s="107"/>
      <c r="IY320" s="107"/>
      <c r="IZ320" s="107"/>
      <c r="JA320" s="107"/>
      <c r="JB320" s="107"/>
      <c r="JC320" s="107"/>
      <c r="JD320" s="107"/>
      <c r="JE320" s="107"/>
      <c r="JF320" s="107"/>
      <c r="JG320" s="107"/>
      <c r="JH320" s="107"/>
      <c r="JI320" s="107"/>
      <c r="JJ320" s="107"/>
      <c r="JK320" s="107"/>
      <c r="JL320" s="107"/>
      <c r="JM320" s="107"/>
      <c r="JN320" s="107"/>
      <c r="JO320" s="107"/>
      <c r="JP320" s="107"/>
      <c r="JQ320" s="107"/>
      <c r="JR320" s="107"/>
      <c r="JS320" s="107"/>
      <c r="JT320" s="107"/>
      <c r="JU320" s="107"/>
      <c r="JV320" s="107"/>
      <c r="JW320" s="107"/>
      <c r="JX320" s="107"/>
      <c r="JY320" s="107"/>
      <c r="JZ320" s="107"/>
      <c r="KA320" s="107"/>
      <c r="KB320" s="107"/>
      <c r="KC320" s="107"/>
      <c r="KD320" s="107"/>
      <c r="KE320" s="107"/>
      <c r="KF320" s="107"/>
      <c r="KG320" s="107"/>
      <c r="KH320" s="107"/>
      <c r="KI320" s="107"/>
      <c r="KJ320" s="107"/>
      <c r="KK320" s="107"/>
      <c r="KL320" s="107"/>
      <c r="KM320" s="107"/>
      <c r="KN320" s="107"/>
      <c r="KO320" s="107"/>
      <c r="KP320" s="107"/>
      <c r="KQ320" s="107"/>
      <c r="KR320" s="107"/>
      <c r="KS320" s="107"/>
      <c r="KT320" s="107"/>
      <c r="KU320" s="107"/>
      <c r="KV320" s="107"/>
      <c r="KW320" s="107"/>
      <c r="KX320" s="107"/>
      <c r="KY320" s="107"/>
      <c r="KZ320" s="107"/>
      <c r="LA320" s="107"/>
      <c r="LB320" s="107"/>
      <c r="LC320" s="107"/>
      <c r="LD320" s="107"/>
      <c r="LE320" s="107"/>
      <c r="LF320" s="107"/>
      <c r="LG320" s="107"/>
      <c r="LH320" s="107"/>
      <c r="LI320" s="107"/>
      <c r="LJ320" s="107"/>
      <c r="LK320" s="107"/>
      <c r="LL320" s="107"/>
      <c r="LM320" s="107"/>
      <c r="LN320" s="107"/>
      <c r="LO320" s="107"/>
      <c r="LP320" s="107"/>
      <c r="LQ320" s="107"/>
      <c r="LR320" s="107"/>
      <c r="LS320" s="107"/>
      <c r="LT320" s="107"/>
      <c r="LU320" s="107"/>
      <c r="LV320" s="107"/>
      <c r="LW320" s="107"/>
      <c r="LX320" s="107"/>
      <c r="LY320" s="107"/>
      <c r="LZ320" s="107"/>
      <c r="MA320" s="107"/>
      <c r="MB320" s="107"/>
      <c r="MC320" s="107"/>
      <c r="MD320" s="107"/>
      <c r="ME320" s="107"/>
      <c r="MF320" s="107"/>
      <c r="MG320" s="107"/>
      <c r="MH320" s="107"/>
      <c r="MI320" s="107"/>
      <c r="MJ320" s="107"/>
      <c r="MK320" s="107"/>
      <c r="ML320" s="107"/>
      <c r="MM320" s="107"/>
      <c r="MN320" s="107"/>
      <c r="MO320" s="107"/>
      <c r="MP320" s="107"/>
      <c r="MQ320" s="107"/>
      <c r="MR320" s="107"/>
      <c r="MS320" s="107"/>
      <c r="MT320" s="107"/>
      <c r="MU320" s="107"/>
      <c r="MV320" s="107"/>
      <c r="MW320" s="107"/>
      <c r="MX320" s="107"/>
      <c r="MY320" s="107"/>
      <c r="MZ320" s="107"/>
      <c r="NA320" s="107"/>
      <c r="NB320" s="107"/>
      <c r="NC320" s="107"/>
      <c r="ND320" s="107"/>
      <c r="NE320" s="107"/>
      <c r="NF320" s="107"/>
      <c r="NG320" s="107"/>
      <c r="NH320" s="107"/>
      <c r="NI320" s="107"/>
      <c r="NJ320" s="107"/>
      <c r="NK320" s="107"/>
      <c r="NL320" s="107"/>
      <c r="NM320" s="107"/>
      <c r="NN320" s="107"/>
      <c r="NO320" s="107"/>
      <c r="NP320" s="107"/>
      <c r="NQ320" s="107"/>
      <c r="NR320" s="107"/>
      <c r="NS320" s="107"/>
      <c r="NT320" s="107"/>
      <c r="NU320" s="107"/>
      <c r="NV320" s="107"/>
      <c r="NW320" s="107"/>
      <c r="NX320" s="107"/>
      <c r="NY320" s="107"/>
      <c r="NZ320" s="107"/>
      <c r="OA320" s="107"/>
      <c r="OB320" s="107"/>
      <c r="OC320" s="107"/>
      <c r="OD320" s="107"/>
      <c r="OE320" s="107"/>
      <c r="OF320" s="107"/>
      <c r="OG320" s="107"/>
      <c r="OH320" s="107"/>
      <c r="OI320" s="107"/>
      <c r="OJ320" s="107"/>
      <c r="OK320" s="107"/>
      <c r="OL320" s="107"/>
      <c r="OM320" s="107"/>
      <c r="ON320" s="107"/>
      <c r="OO320" s="107"/>
      <c r="OP320" s="107"/>
      <c r="OQ320" s="107"/>
      <c r="OR320" s="107"/>
      <c r="OS320" s="107"/>
      <c r="OT320" s="107"/>
      <c r="OU320" s="107"/>
      <c r="OV320" s="107"/>
      <c r="OW320" s="107"/>
      <c r="OX320" s="107"/>
      <c r="OY320" s="107"/>
      <c r="OZ320" s="107"/>
      <c r="PA320" s="107"/>
      <c r="PB320" s="107"/>
      <c r="PC320" s="107"/>
      <c r="PD320" s="107"/>
      <c r="PE320" s="107"/>
      <c r="PF320" s="107"/>
      <c r="PG320" s="107"/>
      <c r="PH320" s="107"/>
      <c r="PI320" s="107"/>
      <c r="PJ320" s="107"/>
      <c r="PK320" s="107"/>
      <c r="PL320" s="107"/>
      <c r="PM320" s="107"/>
      <c r="PN320" s="107"/>
      <c r="PO320" s="107"/>
      <c r="PP320" s="107"/>
      <c r="PQ320" s="107"/>
      <c r="PR320" s="107"/>
      <c r="PS320" s="107"/>
      <c r="PT320" s="107"/>
      <c r="PU320" s="107"/>
      <c r="PV320" s="107"/>
      <c r="PW320" s="107"/>
      <c r="PX320" s="107"/>
      <c r="PY320" s="107"/>
      <c r="PZ320" s="107"/>
      <c r="QA320" s="107"/>
      <c r="QB320" s="107"/>
      <c r="QC320" s="107"/>
      <c r="QD320" s="107"/>
      <c r="QE320" s="107"/>
      <c r="QF320" s="107"/>
      <c r="QG320" s="107"/>
      <c r="QH320" s="107"/>
      <c r="QI320" s="107"/>
      <c r="QJ320" s="107"/>
      <c r="QK320" s="107"/>
      <c r="QL320" s="107"/>
      <c r="QM320" s="107"/>
      <c r="QN320" s="107"/>
      <c r="QO320" s="107"/>
      <c r="QP320" s="107"/>
      <c r="QQ320" s="107"/>
      <c r="QR320" s="107"/>
      <c r="QS320" s="107"/>
      <c r="QT320" s="107"/>
      <c r="QU320" s="107"/>
      <c r="QV320" s="107"/>
      <c r="QW320" s="107"/>
      <c r="QX320" s="107"/>
      <c r="QY320" s="107"/>
      <c r="QZ320" s="107"/>
      <c r="RA320" s="107"/>
      <c r="RB320" s="107"/>
      <c r="RC320" s="107"/>
      <c r="RD320" s="107"/>
      <c r="RE320" s="107"/>
      <c r="RF320" s="107"/>
      <c r="RG320" s="107"/>
      <c r="RH320" s="107"/>
      <c r="RI320" s="107"/>
      <c r="RJ320" s="107"/>
      <c r="RK320" s="107"/>
      <c r="RL320" s="107"/>
      <c r="RM320" s="107"/>
      <c r="RN320" s="107"/>
      <c r="RO320" s="107"/>
      <c r="RP320" s="107"/>
      <c r="RQ320" s="107"/>
      <c r="RR320" s="107"/>
      <c r="RS320" s="107"/>
      <c r="RT320" s="107"/>
      <c r="RU320" s="107"/>
      <c r="RV320" s="107"/>
      <c r="RW320" s="107"/>
      <c r="RX320" s="107"/>
      <c r="RY320" s="107"/>
      <c r="RZ320" s="107"/>
      <c r="SA320" s="107"/>
      <c r="SB320" s="107"/>
      <c r="SC320" s="107"/>
      <c r="SD320" s="107"/>
      <c r="SE320" s="107"/>
      <c r="SF320" s="107"/>
      <c r="SG320" s="107"/>
      <c r="SH320" s="107"/>
      <c r="SI320" s="107"/>
      <c r="SJ320" s="107"/>
      <c r="SK320" s="107"/>
      <c r="SL320" s="107"/>
      <c r="SM320" s="107"/>
      <c r="SN320" s="107"/>
      <c r="SO320" s="107"/>
      <c r="SP320" s="107"/>
      <c r="SQ320" s="107"/>
      <c r="SR320" s="107"/>
      <c r="SS320" s="107"/>
      <c r="ST320" s="107"/>
      <c r="SU320" s="107"/>
      <c r="SV320" s="107"/>
      <c r="SW320" s="107"/>
      <c r="SX320" s="107"/>
      <c r="SY320" s="107"/>
      <c r="SZ320" s="107"/>
      <c r="TA320" s="107"/>
      <c r="TB320" s="107"/>
      <c r="TC320" s="107"/>
      <c r="TD320" s="107"/>
      <c r="TE320" s="107"/>
      <c r="TF320" s="107"/>
      <c r="TG320" s="107"/>
      <c r="TH320" s="107"/>
      <c r="TI320" s="107"/>
      <c r="TJ320" s="107"/>
      <c r="TK320" s="107"/>
      <c r="TL320" s="107"/>
      <c r="TM320" s="107"/>
      <c r="TN320" s="107"/>
      <c r="TO320" s="107"/>
      <c r="TP320" s="107"/>
      <c r="TQ320" s="107"/>
      <c r="TR320" s="107"/>
      <c r="TS320" s="107"/>
      <c r="TT320" s="107"/>
      <c r="TU320" s="107"/>
      <c r="TV320" s="107"/>
      <c r="TW320" s="107"/>
      <c r="TX320" s="107"/>
      <c r="TY320" s="107"/>
      <c r="TZ320" s="107"/>
      <c r="UA320" s="107"/>
      <c r="UB320" s="107"/>
      <c r="UC320" s="107"/>
      <c r="UD320" s="107"/>
      <c r="UE320" s="107"/>
      <c r="UF320" s="107"/>
      <c r="UG320" s="107"/>
      <c r="UH320" s="107"/>
      <c r="UI320" s="107"/>
      <c r="UJ320" s="107"/>
      <c r="UK320" s="107"/>
      <c r="UL320" s="107"/>
      <c r="UM320" s="107"/>
      <c r="UN320" s="107"/>
      <c r="UO320" s="107"/>
      <c r="UP320" s="107"/>
      <c r="UQ320" s="107"/>
      <c r="UR320" s="107"/>
      <c r="US320" s="107"/>
      <c r="UT320" s="107"/>
      <c r="UU320" s="107"/>
      <c r="UV320" s="107"/>
      <c r="UW320" s="107"/>
      <c r="UX320" s="107"/>
      <c r="UY320" s="107"/>
      <c r="UZ320" s="107"/>
      <c r="VA320" s="107"/>
      <c r="VB320" s="107"/>
      <c r="VC320" s="107"/>
      <c r="VD320" s="107"/>
      <c r="VE320" s="107"/>
      <c r="VF320" s="107"/>
      <c r="VG320" s="107"/>
      <c r="VH320" s="107"/>
      <c r="VI320" s="107"/>
      <c r="VJ320" s="107"/>
      <c r="VK320" s="107"/>
      <c r="VL320" s="107"/>
      <c r="VM320" s="107"/>
      <c r="VN320" s="107"/>
      <c r="VO320" s="107"/>
      <c r="VP320" s="107"/>
      <c r="VQ320" s="107"/>
      <c r="VR320" s="107"/>
      <c r="VS320" s="107"/>
      <c r="VT320" s="107"/>
      <c r="VU320" s="107"/>
      <c r="VV320" s="107"/>
      <c r="VW320" s="107"/>
      <c r="VX320" s="107"/>
      <c r="VY320" s="107"/>
      <c r="VZ320" s="107"/>
      <c r="WA320" s="107"/>
      <c r="WB320" s="107"/>
      <c r="WC320" s="107"/>
      <c r="WD320" s="107"/>
      <c r="WE320" s="107"/>
      <c r="WF320" s="107"/>
      <c r="WG320" s="107"/>
      <c r="WH320" s="107"/>
      <c r="WI320" s="107"/>
      <c r="WJ320" s="107"/>
      <c r="WK320" s="107"/>
      <c r="WL320" s="107"/>
      <c r="WM320" s="107"/>
      <c r="WN320" s="107"/>
      <c r="WO320" s="107"/>
      <c r="WP320" s="107"/>
      <c r="WQ320" s="107"/>
      <c r="WR320" s="107"/>
      <c r="WS320" s="107"/>
      <c r="WT320" s="107"/>
      <c r="WU320" s="107"/>
      <c r="WV320" s="107"/>
      <c r="WW320" s="107"/>
      <c r="WX320" s="107"/>
      <c r="WY320" s="107"/>
      <c r="WZ320" s="107"/>
      <c r="XA320" s="107"/>
      <c r="XB320" s="107"/>
      <c r="XC320" s="107"/>
      <c r="XD320" s="107"/>
      <c r="XE320" s="107"/>
      <c r="XF320" s="107"/>
      <c r="XG320" s="107"/>
      <c r="XH320" s="107"/>
      <c r="XI320" s="107"/>
      <c r="XJ320" s="107"/>
      <c r="XK320" s="107"/>
      <c r="XL320" s="107"/>
      <c r="XM320" s="107"/>
      <c r="XN320" s="107"/>
      <c r="XO320" s="107"/>
      <c r="XP320" s="107"/>
      <c r="XQ320" s="107"/>
      <c r="XR320" s="107"/>
      <c r="XS320" s="107"/>
      <c r="XT320" s="107"/>
      <c r="XU320" s="107"/>
      <c r="XV320" s="107"/>
      <c r="XW320" s="107"/>
      <c r="XX320" s="107"/>
      <c r="XY320" s="107"/>
      <c r="XZ320" s="107"/>
      <c r="YA320" s="107"/>
      <c r="YB320" s="107"/>
      <c r="YC320" s="107"/>
      <c r="YD320" s="107"/>
      <c r="YE320" s="107"/>
      <c r="YF320" s="107"/>
      <c r="YG320" s="107"/>
      <c r="YH320" s="107"/>
      <c r="YI320" s="107"/>
      <c r="YJ320" s="107"/>
      <c r="YK320" s="107"/>
      <c r="YL320" s="107"/>
      <c r="YM320" s="107"/>
      <c r="YN320" s="107"/>
      <c r="YO320" s="107"/>
      <c r="YP320" s="107"/>
      <c r="YQ320" s="107"/>
      <c r="YR320" s="107"/>
      <c r="YS320" s="107"/>
      <c r="YT320" s="107"/>
      <c r="YU320" s="107"/>
      <c r="YV320" s="107"/>
      <c r="YW320" s="107"/>
      <c r="YX320" s="107"/>
      <c r="YY320" s="107"/>
      <c r="YZ320" s="107"/>
      <c r="ZA320" s="107"/>
      <c r="ZB320" s="107"/>
      <c r="ZC320" s="107"/>
      <c r="ZD320" s="107"/>
      <c r="ZE320" s="107"/>
      <c r="ZF320" s="107"/>
      <c r="ZG320" s="107"/>
      <c r="ZH320" s="107"/>
      <c r="ZI320" s="107"/>
      <c r="ZJ320" s="107"/>
      <c r="ZK320" s="107"/>
      <c r="ZL320" s="107"/>
      <c r="ZM320" s="107"/>
      <c r="ZN320" s="107"/>
      <c r="ZO320" s="107"/>
      <c r="ZP320" s="107"/>
      <c r="ZQ320" s="107"/>
      <c r="ZR320" s="107"/>
      <c r="ZS320" s="107"/>
      <c r="ZT320" s="107"/>
      <c r="ZU320" s="107"/>
      <c r="ZV320" s="107"/>
      <c r="ZW320" s="107"/>
      <c r="ZX320" s="107"/>
      <c r="ZY320" s="107"/>
      <c r="ZZ320" s="107"/>
      <c r="AAA320" s="107"/>
      <c r="AAB320" s="107"/>
      <c r="AAC320" s="107"/>
      <c r="AAD320" s="107"/>
      <c r="AAE320" s="107"/>
      <c r="AAF320" s="107"/>
      <c r="AAG320" s="107"/>
      <c r="AAH320" s="107"/>
      <c r="AAI320" s="107"/>
      <c r="AAJ320" s="107"/>
      <c r="AAK320" s="107"/>
      <c r="AAL320" s="107"/>
      <c r="AAM320" s="107"/>
      <c r="AAN320" s="107"/>
      <c r="AAO320" s="107"/>
      <c r="AAP320" s="107"/>
      <c r="AAQ320" s="107"/>
      <c r="AAR320" s="107"/>
      <c r="AAS320" s="107"/>
      <c r="AAT320" s="107"/>
      <c r="AAU320" s="107"/>
      <c r="AAV320" s="107"/>
      <c r="AAW320" s="107"/>
      <c r="AAX320" s="107"/>
      <c r="AAY320" s="107"/>
      <c r="AAZ320" s="107"/>
      <c r="ABA320" s="107"/>
      <c r="ABB320" s="107"/>
      <c r="ABC320" s="107"/>
      <c r="ABD320" s="107"/>
      <c r="ABE320" s="107"/>
      <c r="ABF320" s="107"/>
      <c r="ABG320" s="107"/>
      <c r="ABH320" s="107"/>
      <c r="ABI320" s="107"/>
      <c r="ABJ320" s="107"/>
      <c r="ABK320" s="107"/>
      <c r="ABL320" s="107"/>
      <c r="ABM320" s="107"/>
      <c r="ABN320" s="107"/>
      <c r="ABO320" s="107"/>
      <c r="ABP320" s="107"/>
      <c r="ABQ320" s="107"/>
      <c r="ABR320" s="107"/>
      <c r="ABS320" s="107"/>
      <c r="ABT320" s="107"/>
      <c r="ABU320" s="107"/>
      <c r="ABV320" s="107"/>
      <c r="ABW320" s="107"/>
      <c r="ABX320" s="107"/>
      <c r="ABY320" s="107"/>
      <c r="ABZ320" s="107"/>
      <c r="ACA320" s="107"/>
      <c r="ACB320" s="107"/>
      <c r="ACC320" s="107"/>
      <c r="ACD320" s="107"/>
      <c r="ACE320" s="107"/>
      <c r="ACF320" s="107"/>
      <c r="ACG320" s="107"/>
      <c r="ACH320" s="107"/>
      <c r="ACI320" s="107"/>
      <c r="ACJ320" s="107"/>
      <c r="ACK320" s="107"/>
      <c r="ACL320" s="107"/>
      <c r="ACM320" s="107"/>
      <c r="ACN320" s="107"/>
      <c r="ACO320" s="107"/>
      <c r="ACP320" s="107"/>
      <c r="ACQ320" s="107"/>
      <c r="ACR320" s="107"/>
      <c r="ACS320" s="107"/>
      <c r="ACT320" s="107"/>
      <c r="ACU320" s="107"/>
      <c r="ACV320" s="107"/>
      <c r="ACW320" s="107"/>
      <c r="ACX320" s="107"/>
      <c r="ACY320" s="107"/>
      <c r="ACZ320" s="107"/>
      <c r="ADA320" s="107"/>
      <c r="ADB320" s="107"/>
      <c r="ADC320" s="107"/>
      <c r="ADD320" s="107"/>
      <c r="ADE320" s="107"/>
      <c r="ADF320" s="107"/>
      <c r="ADG320" s="107"/>
      <c r="ADH320" s="107"/>
      <c r="ADI320" s="107"/>
      <c r="ADJ320" s="107"/>
      <c r="ADK320" s="107"/>
      <c r="ADL320" s="107"/>
      <c r="ADM320" s="107"/>
      <c r="ADN320" s="107"/>
      <c r="ADO320" s="107"/>
      <c r="ADP320" s="107"/>
      <c r="ADQ320" s="107"/>
      <c r="ADR320" s="107"/>
      <c r="ADS320" s="107"/>
      <c r="ADT320" s="107"/>
      <c r="ADU320" s="107"/>
      <c r="ADV320" s="107"/>
      <c r="ADW320" s="107"/>
      <c r="ADX320" s="107"/>
      <c r="ADY320" s="107"/>
      <c r="ADZ320" s="107"/>
      <c r="AEA320" s="107"/>
      <c r="AEB320" s="107"/>
      <c r="AEC320" s="107"/>
      <c r="AED320" s="107"/>
      <c r="AEE320" s="107"/>
      <c r="AEF320" s="107"/>
      <c r="AEG320" s="107"/>
      <c r="AEH320" s="107"/>
      <c r="AEI320" s="107"/>
      <c r="AEJ320" s="107"/>
      <c r="AEK320" s="107"/>
      <c r="AEL320" s="107"/>
      <c r="AEM320" s="107"/>
      <c r="AEN320" s="107"/>
      <c r="AEO320" s="107"/>
      <c r="AEP320" s="107"/>
      <c r="AEQ320" s="107"/>
      <c r="AER320" s="107"/>
      <c r="AES320" s="107"/>
      <c r="AET320" s="107"/>
      <c r="AEU320" s="107"/>
      <c r="AEV320" s="107"/>
      <c r="AEW320" s="107"/>
      <c r="AEX320" s="107"/>
      <c r="AEY320" s="107"/>
      <c r="AEZ320" s="107"/>
      <c r="AFA320" s="107"/>
      <c r="AFB320" s="107"/>
      <c r="AFC320" s="107"/>
      <c r="AFD320" s="107"/>
      <c r="AFE320" s="107"/>
      <c r="AFF320" s="107"/>
      <c r="AFG320" s="107"/>
      <c r="AFH320" s="107"/>
      <c r="AFI320" s="107"/>
      <c r="AFJ320" s="107"/>
      <c r="AFK320" s="107"/>
      <c r="AFL320" s="107"/>
      <c r="AFM320" s="107"/>
      <c r="AFN320" s="107"/>
      <c r="AFO320" s="107"/>
      <c r="AFP320" s="107"/>
      <c r="AFQ320" s="107"/>
      <c r="AFR320" s="107"/>
      <c r="AFS320" s="107"/>
      <c r="AFT320" s="107"/>
      <c r="AFU320" s="107"/>
      <c r="AFV320" s="107"/>
      <c r="AFW320" s="107"/>
      <c r="AFX320" s="107"/>
      <c r="AFY320" s="107"/>
      <c r="AFZ320" s="107"/>
      <c r="AGA320" s="107"/>
      <c r="AGB320" s="107"/>
      <c r="AGC320" s="107"/>
      <c r="AGD320" s="107"/>
      <c r="AGE320" s="107"/>
      <c r="AGF320" s="107"/>
      <c r="AGG320" s="107"/>
      <c r="AGH320" s="107"/>
      <c r="AGI320" s="107"/>
      <c r="AGJ320" s="107"/>
      <c r="AGK320" s="107"/>
      <c r="AGL320" s="107"/>
      <c r="AGM320" s="107"/>
      <c r="AGN320" s="107"/>
      <c r="AGO320" s="107"/>
      <c r="AGP320" s="107"/>
      <c r="AGQ320" s="107"/>
      <c r="AGR320" s="107"/>
      <c r="AGS320" s="107"/>
      <c r="AGT320" s="107"/>
      <c r="AGU320" s="107"/>
      <c r="AGV320" s="107"/>
      <c r="AGW320" s="107"/>
      <c r="AGX320" s="107"/>
      <c r="AGY320" s="107"/>
      <c r="AGZ320" s="107"/>
      <c r="AHA320" s="107"/>
      <c r="AHB320" s="107"/>
      <c r="AHC320" s="107"/>
      <c r="AHD320" s="107"/>
      <c r="AHE320" s="107"/>
      <c r="AHF320" s="107"/>
      <c r="AHG320" s="107"/>
      <c r="AHH320" s="107"/>
      <c r="AHI320" s="107"/>
      <c r="AHJ320" s="107"/>
      <c r="AHK320" s="107"/>
      <c r="AHL320" s="107"/>
      <c r="AHM320" s="107"/>
      <c r="AHN320" s="107"/>
      <c r="AHO320" s="107"/>
      <c r="AHP320" s="107"/>
      <c r="AHQ320" s="107"/>
      <c r="AHR320" s="107"/>
      <c r="AHS320" s="107"/>
      <c r="AHT320" s="107"/>
      <c r="AHU320" s="107"/>
      <c r="AHV320" s="107"/>
      <c r="AHW320" s="107"/>
      <c r="AHX320" s="107"/>
      <c r="AHY320" s="107"/>
      <c r="AHZ320" s="107"/>
      <c r="AIA320" s="107"/>
      <c r="AIB320" s="107"/>
      <c r="AIC320" s="107"/>
      <c r="AID320" s="107"/>
      <c r="AIE320" s="107"/>
      <c r="AIF320" s="107"/>
      <c r="AIG320" s="107"/>
      <c r="AIH320" s="107"/>
      <c r="AII320" s="107"/>
      <c r="AIJ320" s="107"/>
      <c r="AIK320" s="107"/>
      <c r="AIL320" s="107"/>
      <c r="AIM320" s="107"/>
      <c r="AIN320" s="107"/>
    </row>
    <row r="321" spans="1:924" s="107" customFormat="1" ht="18.75" customHeight="1" x14ac:dyDescent="0.3">
      <c r="A321" s="142"/>
      <c r="B321" s="69">
        <v>356712081248106</v>
      </c>
      <c r="C321" s="70" t="s">
        <v>352</v>
      </c>
      <c r="D321" s="70" t="s">
        <v>35</v>
      </c>
      <c r="E321" s="70" t="s">
        <v>15</v>
      </c>
      <c r="F321" s="73" t="s">
        <v>15</v>
      </c>
      <c r="G321" s="70">
        <f t="shared" si="23"/>
        <v>1</v>
      </c>
      <c r="H321" s="123"/>
      <c r="I321" s="70" t="s">
        <v>10</v>
      </c>
      <c r="J321" s="70">
        <f t="shared" si="26"/>
        <v>0</v>
      </c>
      <c r="K321" s="123"/>
      <c r="L321" s="73" t="s">
        <v>15</v>
      </c>
      <c r="M321" s="88" t="s">
        <v>31</v>
      </c>
      <c r="N321" s="70">
        <f t="shared" si="27"/>
        <v>0</v>
      </c>
      <c r="O321" s="123"/>
      <c r="P321" s="113"/>
      <c r="Q321" s="113"/>
      <c r="R321" s="70" t="s">
        <v>521</v>
      </c>
    </row>
    <row r="322" spans="1:924" s="86" customFormat="1" ht="18.75" customHeight="1" x14ac:dyDescent="0.3">
      <c r="A322" s="142"/>
      <c r="B322" s="69">
        <v>356714082018322</v>
      </c>
      <c r="C322" s="70" t="s">
        <v>352</v>
      </c>
      <c r="D322" s="70" t="s">
        <v>35</v>
      </c>
      <c r="E322" s="70" t="s">
        <v>36</v>
      </c>
      <c r="F322" s="73" t="s">
        <v>33</v>
      </c>
      <c r="G322" s="70">
        <f t="shared" si="23"/>
        <v>0</v>
      </c>
      <c r="H322" s="123"/>
      <c r="I322" s="70" t="s">
        <v>31</v>
      </c>
      <c r="J322" s="70">
        <f t="shared" si="26"/>
        <v>0</v>
      </c>
      <c r="K322" s="123"/>
      <c r="L322" s="73" t="s">
        <v>33</v>
      </c>
      <c r="M322" s="70" t="s">
        <v>36</v>
      </c>
      <c r="N322" s="70">
        <f t="shared" si="27"/>
        <v>0</v>
      </c>
      <c r="O322" s="123"/>
      <c r="P322" s="113"/>
      <c r="Q322" s="113"/>
      <c r="R322" s="70" t="s">
        <v>522</v>
      </c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  <c r="BD322" s="107"/>
      <c r="BE322" s="107"/>
      <c r="BF322" s="107"/>
      <c r="BG322" s="107"/>
      <c r="BH322" s="107"/>
      <c r="BI322" s="107"/>
      <c r="BJ322" s="107"/>
      <c r="BK322" s="107"/>
      <c r="BL322" s="107"/>
      <c r="BM322" s="107"/>
      <c r="BN322" s="107"/>
      <c r="BO322" s="107"/>
      <c r="BP322" s="107"/>
      <c r="BQ322" s="107"/>
      <c r="BR322" s="107"/>
      <c r="BS322" s="107"/>
      <c r="BT322" s="107"/>
      <c r="BU322" s="107"/>
      <c r="BV322" s="107"/>
      <c r="BW322" s="107"/>
      <c r="BX322" s="107"/>
      <c r="BY322" s="107"/>
      <c r="BZ322" s="107"/>
      <c r="CA322" s="107"/>
      <c r="CB322" s="107"/>
      <c r="CC322" s="107"/>
      <c r="CD322" s="107"/>
      <c r="CE322" s="107"/>
      <c r="CF322" s="107"/>
      <c r="CG322" s="107"/>
      <c r="CH322" s="107"/>
      <c r="CI322" s="107"/>
      <c r="CJ322" s="107"/>
      <c r="CK322" s="107"/>
      <c r="CL322" s="107"/>
      <c r="CM322" s="107"/>
      <c r="CN322" s="107"/>
      <c r="CO322" s="107"/>
      <c r="CP322" s="107"/>
      <c r="CQ322" s="107"/>
      <c r="CR322" s="107"/>
      <c r="CS322" s="107"/>
      <c r="CT322" s="107"/>
      <c r="CU322" s="107"/>
      <c r="CV322" s="107"/>
      <c r="CW322" s="107"/>
      <c r="CX322" s="107"/>
      <c r="CY322" s="107"/>
      <c r="CZ322" s="107"/>
      <c r="DA322" s="107"/>
      <c r="DB322" s="107"/>
      <c r="DC322" s="107"/>
      <c r="DD322" s="107"/>
      <c r="DE322" s="107"/>
      <c r="DF322" s="107"/>
      <c r="DG322" s="107"/>
      <c r="DH322" s="107"/>
      <c r="DI322" s="107"/>
      <c r="DJ322" s="107"/>
      <c r="DK322" s="107"/>
      <c r="DL322" s="107"/>
      <c r="DM322" s="107"/>
      <c r="DN322" s="107"/>
      <c r="DO322" s="107"/>
      <c r="DP322" s="107"/>
      <c r="DQ322" s="107"/>
      <c r="DR322" s="107"/>
      <c r="DS322" s="107"/>
      <c r="DT322" s="107"/>
      <c r="DU322" s="107"/>
      <c r="DV322" s="107"/>
      <c r="DW322" s="107"/>
      <c r="DX322" s="107"/>
      <c r="DY322" s="107"/>
      <c r="DZ322" s="107"/>
      <c r="EA322" s="107"/>
      <c r="EB322" s="107"/>
      <c r="EC322" s="107"/>
      <c r="ED322" s="107"/>
      <c r="EE322" s="107"/>
      <c r="EF322" s="107"/>
      <c r="EG322" s="107"/>
      <c r="EH322" s="107"/>
      <c r="EI322" s="107"/>
      <c r="EJ322" s="107"/>
      <c r="EK322" s="107"/>
      <c r="EL322" s="107"/>
      <c r="EM322" s="107"/>
      <c r="EN322" s="107"/>
      <c r="EO322" s="107"/>
      <c r="EP322" s="107"/>
      <c r="EQ322" s="107"/>
      <c r="ER322" s="107"/>
      <c r="ES322" s="107"/>
      <c r="ET322" s="107"/>
      <c r="EU322" s="107"/>
      <c r="EV322" s="107"/>
      <c r="EW322" s="107"/>
      <c r="EX322" s="107"/>
      <c r="EY322" s="107"/>
      <c r="EZ322" s="107"/>
      <c r="FA322" s="107"/>
      <c r="FB322" s="107"/>
      <c r="FC322" s="107"/>
      <c r="FD322" s="107"/>
      <c r="FE322" s="107"/>
      <c r="FF322" s="107"/>
      <c r="FG322" s="107"/>
      <c r="FH322" s="107"/>
      <c r="FI322" s="107"/>
      <c r="FJ322" s="107"/>
      <c r="FK322" s="107"/>
      <c r="FL322" s="107"/>
      <c r="FM322" s="107"/>
      <c r="FN322" s="107"/>
      <c r="FO322" s="107"/>
      <c r="FP322" s="107"/>
      <c r="FQ322" s="107"/>
      <c r="FR322" s="107"/>
      <c r="FS322" s="107"/>
      <c r="FT322" s="107"/>
      <c r="FU322" s="107"/>
      <c r="FV322" s="107"/>
      <c r="FW322" s="107"/>
      <c r="FX322" s="107"/>
      <c r="FY322" s="107"/>
      <c r="FZ322" s="107"/>
      <c r="GA322" s="107"/>
      <c r="GB322" s="107"/>
      <c r="GC322" s="107"/>
      <c r="GD322" s="107"/>
      <c r="GE322" s="107"/>
      <c r="GF322" s="107"/>
      <c r="GG322" s="107"/>
      <c r="GH322" s="107"/>
      <c r="GI322" s="107"/>
      <c r="GJ322" s="107"/>
      <c r="GK322" s="107"/>
      <c r="GL322" s="107"/>
      <c r="GM322" s="107"/>
      <c r="GN322" s="107"/>
      <c r="GO322" s="107"/>
      <c r="GP322" s="107"/>
      <c r="GQ322" s="107"/>
      <c r="GR322" s="107"/>
      <c r="GS322" s="107"/>
      <c r="GT322" s="107"/>
      <c r="GU322" s="107"/>
      <c r="GV322" s="107"/>
      <c r="GW322" s="107"/>
      <c r="GX322" s="107"/>
      <c r="GY322" s="107"/>
      <c r="GZ322" s="107"/>
      <c r="HA322" s="107"/>
      <c r="HB322" s="107"/>
      <c r="HC322" s="107"/>
      <c r="HD322" s="107"/>
      <c r="HE322" s="107"/>
      <c r="HF322" s="107"/>
      <c r="HG322" s="107"/>
      <c r="HH322" s="107"/>
      <c r="HI322" s="107"/>
      <c r="HJ322" s="107"/>
      <c r="HK322" s="107"/>
      <c r="HL322" s="107"/>
      <c r="HM322" s="107"/>
      <c r="HN322" s="107"/>
      <c r="HO322" s="107"/>
      <c r="HP322" s="107"/>
      <c r="HQ322" s="107"/>
      <c r="HR322" s="107"/>
      <c r="HS322" s="107"/>
      <c r="HT322" s="107"/>
      <c r="HU322" s="107"/>
      <c r="HV322" s="107"/>
      <c r="HW322" s="107"/>
      <c r="HX322" s="107"/>
      <c r="HY322" s="107"/>
      <c r="HZ322" s="107"/>
      <c r="IA322" s="107"/>
      <c r="IB322" s="107"/>
      <c r="IC322" s="107"/>
      <c r="ID322" s="107"/>
      <c r="IE322" s="107"/>
      <c r="IF322" s="107"/>
      <c r="IG322" s="107"/>
      <c r="IH322" s="107"/>
      <c r="II322" s="107"/>
      <c r="IJ322" s="107"/>
      <c r="IK322" s="107"/>
      <c r="IL322" s="107"/>
      <c r="IM322" s="107"/>
      <c r="IN322" s="107"/>
      <c r="IO322" s="107"/>
      <c r="IP322" s="107"/>
      <c r="IQ322" s="107"/>
      <c r="IR322" s="107"/>
      <c r="IS322" s="107"/>
      <c r="IT322" s="107"/>
      <c r="IU322" s="107"/>
      <c r="IV322" s="107"/>
      <c r="IW322" s="107"/>
      <c r="IX322" s="107"/>
      <c r="IY322" s="107"/>
      <c r="IZ322" s="107"/>
      <c r="JA322" s="107"/>
      <c r="JB322" s="107"/>
      <c r="JC322" s="107"/>
      <c r="JD322" s="107"/>
      <c r="JE322" s="107"/>
      <c r="JF322" s="107"/>
      <c r="JG322" s="107"/>
      <c r="JH322" s="107"/>
      <c r="JI322" s="107"/>
      <c r="JJ322" s="107"/>
      <c r="JK322" s="107"/>
      <c r="JL322" s="107"/>
      <c r="JM322" s="107"/>
      <c r="JN322" s="107"/>
      <c r="JO322" s="107"/>
      <c r="JP322" s="107"/>
      <c r="JQ322" s="107"/>
      <c r="JR322" s="107"/>
      <c r="JS322" s="107"/>
      <c r="JT322" s="107"/>
      <c r="JU322" s="107"/>
      <c r="JV322" s="107"/>
      <c r="JW322" s="107"/>
      <c r="JX322" s="107"/>
      <c r="JY322" s="107"/>
      <c r="JZ322" s="107"/>
      <c r="KA322" s="107"/>
      <c r="KB322" s="107"/>
      <c r="KC322" s="107"/>
      <c r="KD322" s="107"/>
      <c r="KE322" s="107"/>
      <c r="KF322" s="107"/>
      <c r="KG322" s="107"/>
      <c r="KH322" s="107"/>
      <c r="KI322" s="107"/>
      <c r="KJ322" s="107"/>
      <c r="KK322" s="107"/>
      <c r="KL322" s="107"/>
      <c r="KM322" s="107"/>
      <c r="KN322" s="107"/>
      <c r="KO322" s="107"/>
      <c r="KP322" s="107"/>
      <c r="KQ322" s="107"/>
      <c r="KR322" s="107"/>
      <c r="KS322" s="107"/>
      <c r="KT322" s="107"/>
      <c r="KU322" s="107"/>
      <c r="KV322" s="107"/>
      <c r="KW322" s="107"/>
      <c r="KX322" s="107"/>
      <c r="KY322" s="107"/>
      <c r="KZ322" s="107"/>
      <c r="LA322" s="107"/>
      <c r="LB322" s="107"/>
      <c r="LC322" s="107"/>
      <c r="LD322" s="107"/>
      <c r="LE322" s="107"/>
      <c r="LF322" s="107"/>
      <c r="LG322" s="107"/>
      <c r="LH322" s="107"/>
      <c r="LI322" s="107"/>
      <c r="LJ322" s="107"/>
      <c r="LK322" s="107"/>
      <c r="LL322" s="107"/>
      <c r="LM322" s="107"/>
      <c r="LN322" s="107"/>
      <c r="LO322" s="107"/>
      <c r="LP322" s="107"/>
      <c r="LQ322" s="107"/>
      <c r="LR322" s="107"/>
      <c r="LS322" s="107"/>
      <c r="LT322" s="107"/>
      <c r="LU322" s="107"/>
      <c r="LV322" s="107"/>
      <c r="LW322" s="107"/>
      <c r="LX322" s="107"/>
      <c r="LY322" s="107"/>
      <c r="LZ322" s="107"/>
      <c r="MA322" s="107"/>
      <c r="MB322" s="107"/>
      <c r="MC322" s="107"/>
      <c r="MD322" s="107"/>
      <c r="ME322" s="107"/>
      <c r="MF322" s="107"/>
      <c r="MG322" s="107"/>
      <c r="MH322" s="107"/>
      <c r="MI322" s="107"/>
      <c r="MJ322" s="107"/>
      <c r="MK322" s="107"/>
      <c r="ML322" s="107"/>
      <c r="MM322" s="107"/>
      <c r="MN322" s="107"/>
      <c r="MO322" s="107"/>
      <c r="MP322" s="107"/>
      <c r="MQ322" s="107"/>
      <c r="MR322" s="107"/>
      <c r="MS322" s="107"/>
      <c r="MT322" s="107"/>
      <c r="MU322" s="107"/>
      <c r="MV322" s="107"/>
      <c r="MW322" s="107"/>
      <c r="MX322" s="107"/>
      <c r="MY322" s="107"/>
      <c r="MZ322" s="107"/>
      <c r="NA322" s="107"/>
      <c r="NB322" s="107"/>
      <c r="NC322" s="107"/>
      <c r="ND322" s="107"/>
      <c r="NE322" s="107"/>
      <c r="NF322" s="107"/>
      <c r="NG322" s="107"/>
      <c r="NH322" s="107"/>
      <c r="NI322" s="107"/>
      <c r="NJ322" s="107"/>
      <c r="NK322" s="107"/>
      <c r="NL322" s="107"/>
      <c r="NM322" s="107"/>
      <c r="NN322" s="107"/>
      <c r="NO322" s="107"/>
      <c r="NP322" s="107"/>
      <c r="NQ322" s="107"/>
      <c r="NR322" s="107"/>
      <c r="NS322" s="107"/>
      <c r="NT322" s="107"/>
      <c r="NU322" s="107"/>
      <c r="NV322" s="107"/>
      <c r="NW322" s="107"/>
      <c r="NX322" s="107"/>
      <c r="NY322" s="107"/>
      <c r="NZ322" s="107"/>
      <c r="OA322" s="107"/>
      <c r="OB322" s="107"/>
      <c r="OC322" s="107"/>
      <c r="OD322" s="107"/>
      <c r="OE322" s="107"/>
      <c r="OF322" s="107"/>
      <c r="OG322" s="107"/>
      <c r="OH322" s="107"/>
      <c r="OI322" s="107"/>
      <c r="OJ322" s="107"/>
      <c r="OK322" s="107"/>
      <c r="OL322" s="107"/>
      <c r="OM322" s="107"/>
      <c r="ON322" s="107"/>
      <c r="OO322" s="107"/>
      <c r="OP322" s="107"/>
      <c r="OQ322" s="107"/>
      <c r="OR322" s="107"/>
      <c r="OS322" s="107"/>
      <c r="OT322" s="107"/>
      <c r="OU322" s="107"/>
      <c r="OV322" s="107"/>
      <c r="OW322" s="107"/>
      <c r="OX322" s="107"/>
      <c r="OY322" s="107"/>
      <c r="OZ322" s="107"/>
      <c r="PA322" s="107"/>
      <c r="PB322" s="107"/>
      <c r="PC322" s="107"/>
      <c r="PD322" s="107"/>
      <c r="PE322" s="107"/>
      <c r="PF322" s="107"/>
      <c r="PG322" s="107"/>
      <c r="PH322" s="107"/>
      <c r="PI322" s="107"/>
      <c r="PJ322" s="107"/>
      <c r="PK322" s="107"/>
      <c r="PL322" s="107"/>
      <c r="PM322" s="107"/>
      <c r="PN322" s="107"/>
      <c r="PO322" s="107"/>
      <c r="PP322" s="107"/>
      <c r="PQ322" s="107"/>
      <c r="PR322" s="107"/>
      <c r="PS322" s="107"/>
      <c r="PT322" s="107"/>
      <c r="PU322" s="107"/>
      <c r="PV322" s="107"/>
      <c r="PW322" s="107"/>
      <c r="PX322" s="107"/>
      <c r="PY322" s="107"/>
      <c r="PZ322" s="107"/>
      <c r="QA322" s="107"/>
      <c r="QB322" s="107"/>
      <c r="QC322" s="107"/>
      <c r="QD322" s="107"/>
      <c r="QE322" s="107"/>
      <c r="QF322" s="107"/>
      <c r="QG322" s="107"/>
      <c r="QH322" s="107"/>
      <c r="QI322" s="107"/>
      <c r="QJ322" s="107"/>
      <c r="QK322" s="107"/>
      <c r="QL322" s="107"/>
      <c r="QM322" s="107"/>
      <c r="QN322" s="107"/>
      <c r="QO322" s="107"/>
      <c r="QP322" s="107"/>
      <c r="QQ322" s="107"/>
      <c r="QR322" s="107"/>
      <c r="QS322" s="107"/>
      <c r="QT322" s="107"/>
      <c r="QU322" s="107"/>
      <c r="QV322" s="107"/>
      <c r="QW322" s="107"/>
      <c r="QX322" s="107"/>
      <c r="QY322" s="107"/>
      <c r="QZ322" s="107"/>
      <c r="RA322" s="107"/>
      <c r="RB322" s="107"/>
      <c r="RC322" s="107"/>
      <c r="RD322" s="107"/>
      <c r="RE322" s="107"/>
      <c r="RF322" s="107"/>
      <c r="RG322" s="107"/>
      <c r="RH322" s="107"/>
      <c r="RI322" s="107"/>
      <c r="RJ322" s="107"/>
      <c r="RK322" s="107"/>
      <c r="RL322" s="107"/>
      <c r="RM322" s="107"/>
      <c r="RN322" s="107"/>
      <c r="RO322" s="107"/>
      <c r="RP322" s="107"/>
      <c r="RQ322" s="107"/>
      <c r="RR322" s="107"/>
      <c r="RS322" s="107"/>
      <c r="RT322" s="107"/>
      <c r="RU322" s="107"/>
      <c r="RV322" s="107"/>
      <c r="RW322" s="107"/>
      <c r="RX322" s="107"/>
      <c r="RY322" s="107"/>
      <c r="RZ322" s="107"/>
      <c r="SA322" s="107"/>
      <c r="SB322" s="107"/>
      <c r="SC322" s="107"/>
      <c r="SD322" s="107"/>
      <c r="SE322" s="107"/>
      <c r="SF322" s="107"/>
      <c r="SG322" s="107"/>
      <c r="SH322" s="107"/>
      <c r="SI322" s="107"/>
      <c r="SJ322" s="107"/>
      <c r="SK322" s="107"/>
      <c r="SL322" s="107"/>
      <c r="SM322" s="107"/>
      <c r="SN322" s="107"/>
      <c r="SO322" s="107"/>
      <c r="SP322" s="107"/>
      <c r="SQ322" s="107"/>
      <c r="SR322" s="107"/>
      <c r="SS322" s="107"/>
      <c r="ST322" s="107"/>
      <c r="SU322" s="107"/>
      <c r="SV322" s="107"/>
      <c r="SW322" s="107"/>
      <c r="SX322" s="107"/>
      <c r="SY322" s="107"/>
      <c r="SZ322" s="107"/>
      <c r="TA322" s="107"/>
      <c r="TB322" s="107"/>
      <c r="TC322" s="107"/>
      <c r="TD322" s="107"/>
      <c r="TE322" s="107"/>
      <c r="TF322" s="107"/>
      <c r="TG322" s="107"/>
      <c r="TH322" s="107"/>
      <c r="TI322" s="107"/>
      <c r="TJ322" s="107"/>
      <c r="TK322" s="107"/>
      <c r="TL322" s="107"/>
      <c r="TM322" s="107"/>
      <c r="TN322" s="107"/>
      <c r="TO322" s="107"/>
      <c r="TP322" s="107"/>
      <c r="TQ322" s="107"/>
      <c r="TR322" s="107"/>
      <c r="TS322" s="107"/>
      <c r="TT322" s="107"/>
      <c r="TU322" s="107"/>
      <c r="TV322" s="107"/>
      <c r="TW322" s="107"/>
      <c r="TX322" s="107"/>
      <c r="TY322" s="107"/>
      <c r="TZ322" s="107"/>
      <c r="UA322" s="107"/>
      <c r="UB322" s="107"/>
      <c r="UC322" s="107"/>
      <c r="UD322" s="107"/>
      <c r="UE322" s="107"/>
      <c r="UF322" s="107"/>
      <c r="UG322" s="107"/>
      <c r="UH322" s="107"/>
      <c r="UI322" s="107"/>
      <c r="UJ322" s="107"/>
      <c r="UK322" s="107"/>
      <c r="UL322" s="107"/>
      <c r="UM322" s="107"/>
      <c r="UN322" s="107"/>
      <c r="UO322" s="107"/>
      <c r="UP322" s="107"/>
      <c r="UQ322" s="107"/>
      <c r="UR322" s="107"/>
      <c r="US322" s="107"/>
      <c r="UT322" s="107"/>
      <c r="UU322" s="107"/>
      <c r="UV322" s="107"/>
      <c r="UW322" s="107"/>
      <c r="UX322" s="107"/>
      <c r="UY322" s="107"/>
      <c r="UZ322" s="107"/>
      <c r="VA322" s="107"/>
      <c r="VB322" s="107"/>
      <c r="VC322" s="107"/>
      <c r="VD322" s="107"/>
      <c r="VE322" s="107"/>
      <c r="VF322" s="107"/>
      <c r="VG322" s="107"/>
      <c r="VH322" s="107"/>
      <c r="VI322" s="107"/>
      <c r="VJ322" s="107"/>
      <c r="VK322" s="107"/>
      <c r="VL322" s="107"/>
      <c r="VM322" s="107"/>
      <c r="VN322" s="107"/>
      <c r="VO322" s="107"/>
      <c r="VP322" s="107"/>
      <c r="VQ322" s="107"/>
      <c r="VR322" s="107"/>
      <c r="VS322" s="107"/>
      <c r="VT322" s="107"/>
      <c r="VU322" s="107"/>
      <c r="VV322" s="107"/>
      <c r="VW322" s="107"/>
      <c r="VX322" s="107"/>
      <c r="VY322" s="107"/>
      <c r="VZ322" s="107"/>
      <c r="WA322" s="107"/>
      <c r="WB322" s="107"/>
      <c r="WC322" s="107"/>
      <c r="WD322" s="107"/>
      <c r="WE322" s="107"/>
      <c r="WF322" s="107"/>
      <c r="WG322" s="107"/>
      <c r="WH322" s="107"/>
      <c r="WI322" s="107"/>
      <c r="WJ322" s="107"/>
      <c r="WK322" s="107"/>
      <c r="WL322" s="107"/>
      <c r="WM322" s="107"/>
      <c r="WN322" s="107"/>
      <c r="WO322" s="107"/>
      <c r="WP322" s="107"/>
      <c r="WQ322" s="107"/>
      <c r="WR322" s="107"/>
      <c r="WS322" s="107"/>
      <c r="WT322" s="107"/>
      <c r="WU322" s="107"/>
      <c r="WV322" s="107"/>
      <c r="WW322" s="107"/>
      <c r="WX322" s="107"/>
      <c r="WY322" s="107"/>
      <c r="WZ322" s="107"/>
      <c r="XA322" s="107"/>
      <c r="XB322" s="107"/>
      <c r="XC322" s="107"/>
      <c r="XD322" s="107"/>
      <c r="XE322" s="107"/>
      <c r="XF322" s="107"/>
      <c r="XG322" s="107"/>
      <c r="XH322" s="107"/>
      <c r="XI322" s="107"/>
      <c r="XJ322" s="107"/>
      <c r="XK322" s="107"/>
      <c r="XL322" s="107"/>
      <c r="XM322" s="107"/>
      <c r="XN322" s="107"/>
      <c r="XO322" s="107"/>
      <c r="XP322" s="107"/>
      <c r="XQ322" s="107"/>
      <c r="XR322" s="107"/>
      <c r="XS322" s="107"/>
      <c r="XT322" s="107"/>
      <c r="XU322" s="107"/>
      <c r="XV322" s="107"/>
      <c r="XW322" s="107"/>
      <c r="XX322" s="107"/>
      <c r="XY322" s="107"/>
      <c r="XZ322" s="107"/>
      <c r="YA322" s="107"/>
      <c r="YB322" s="107"/>
      <c r="YC322" s="107"/>
      <c r="YD322" s="107"/>
      <c r="YE322" s="107"/>
      <c r="YF322" s="107"/>
      <c r="YG322" s="107"/>
      <c r="YH322" s="107"/>
      <c r="YI322" s="107"/>
      <c r="YJ322" s="107"/>
      <c r="YK322" s="107"/>
      <c r="YL322" s="107"/>
      <c r="YM322" s="107"/>
      <c r="YN322" s="107"/>
      <c r="YO322" s="107"/>
      <c r="YP322" s="107"/>
      <c r="YQ322" s="107"/>
      <c r="YR322" s="107"/>
      <c r="YS322" s="107"/>
      <c r="YT322" s="107"/>
      <c r="YU322" s="107"/>
      <c r="YV322" s="107"/>
      <c r="YW322" s="107"/>
      <c r="YX322" s="107"/>
      <c r="YY322" s="107"/>
      <c r="YZ322" s="107"/>
      <c r="ZA322" s="107"/>
      <c r="ZB322" s="107"/>
      <c r="ZC322" s="107"/>
      <c r="ZD322" s="107"/>
      <c r="ZE322" s="107"/>
      <c r="ZF322" s="107"/>
      <c r="ZG322" s="107"/>
      <c r="ZH322" s="107"/>
      <c r="ZI322" s="107"/>
      <c r="ZJ322" s="107"/>
      <c r="ZK322" s="107"/>
      <c r="ZL322" s="107"/>
      <c r="ZM322" s="107"/>
      <c r="ZN322" s="107"/>
      <c r="ZO322" s="107"/>
      <c r="ZP322" s="107"/>
      <c r="ZQ322" s="107"/>
      <c r="ZR322" s="107"/>
      <c r="ZS322" s="107"/>
      <c r="ZT322" s="107"/>
      <c r="ZU322" s="107"/>
      <c r="ZV322" s="107"/>
      <c r="ZW322" s="107"/>
      <c r="ZX322" s="107"/>
      <c r="ZY322" s="107"/>
      <c r="ZZ322" s="107"/>
      <c r="AAA322" s="107"/>
      <c r="AAB322" s="107"/>
      <c r="AAC322" s="107"/>
      <c r="AAD322" s="107"/>
      <c r="AAE322" s="107"/>
      <c r="AAF322" s="107"/>
      <c r="AAG322" s="107"/>
      <c r="AAH322" s="107"/>
      <c r="AAI322" s="107"/>
      <c r="AAJ322" s="107"/>
      <c r="AAK322" s="107"/>
      <c r="AAL322" s="107"/>
      <c r="AAM322" s="107"/>
      <c r="AAN322" s="107"/>
      <c r="AAO322" s="107"/>
      <c r="AAP322" s="107"/>
      <c r="AAQ322" s="107"/>
      <c r="AAR322" s="107"/>
      <c r="AAS322" s="107"/>
      <c r="AAT322" s="107"/>
      <c r="AAU322" s="107"/>
      <c r="AAV322" s="107"/>
      <c r="AAW322" s="107"/>
      <c r="AAX322" s="107"/>
      <c r="AAY322" s="107"/>
      <c r="AAZ322" s="107"/>
      <c r="ABA322" s="107"/>
      <c r="ABB322" s="107"/>
      <c r="ABC322" s="107"/>
      <c r="ABD322" s="107"/>
      <c r="ABE322" s="107"/>
      <c r="ABF322" s="107"/>
      <c r="ABG322" s="107"/>
      <c r="ABH322" s="107"/>
      <c r="ABI322" s="107"/>
      <c r="ABJ322" s="107"/>
      <c r="ABK322" s="107"/>
      <c r="ABL322" s="107"/>
      <c r="ABM322" s="107"/>
      <c r="ABN322" s="107"/>
      <c r="ABO322" s="107"/>
      <c r="ABP322" s="107"/>
      <c r="ABQ322" s="107"/>
      <c r="ABR322" s="107"/>
      <c r="ABS322" s="107"/>
      <c r="ABT322" s="107"/>
      <c r="ABU322" s="107"/>
      <c r="ABV322" s="107"/>
      <c r="ABW322" s="107"/>
      <c r="ABX322" s="107"/>
      <c r="ABY322" s="107"/>
      <c r="ABZ322" s="107"/>
      <c r="ACA322" s="107"/>
      <c r="ACB322" s="107"/>
      <c r="ACC322" s="107"/>
      <c r="ACD322" s="107"/>
      <c r="ACE322" s="107"/>
      <c r="ACF322" s="107"/>
      <c r="ACG322" s="107"/>
      <c r="ACH322" s="107"/>
      <c r="ACI322" s="107"/>
      <c r="ACJ322" s="107"/>
      <c r="ACK322" s="107"/>
      <c r="ACL322" s="107"/>
      <c r="ACM322" s="107"/>
      <c r="ACN322" s="107"/>
      <c r="ACO322" s="107"/>
      <c r="ACP322" s="107"/>
      <c r="ACQ322" s="107"/>
      <c r="ACR322" s="107"/>
      <c r="ACS322" s="107"/>
      <c r="ACT322" s="107"/>
      <c r="ACU322" s="107"/>
      <c r="ACV322" s="107"/>
      <c r="ACW322" s="107"/>
      <c r="ACX322" s="107"/>
      <c r="ACY322" s="107"/>
      <c r="ACZ322" s="107"/>
      <c r="ADA322" s="107"/>
      <c r="ADB322" s="107"/>
      <c r="ADC322" s="107"/>
      <c r="ADD322" s="107"/>
      <c r="ADE322" s="107"/>
      <c r="ADF322" s="107"/>
      <c r="ADG322" s="107"/>
      <c r="ADH322" s="107"/>
      <c r="ADI322" s="107"/>
      <c r="ADJ322" s="107"/>
      <c r="ADK322" s="107"/>
      <c r="ADL322" s="107"/>
      <c r="ADM322" s="107"/>
      <c r="ADN322" s="107"/>
      <c r="ADO322" s="107"/>
      <c r="ADP322" s="107"/>
      <c r="ADQ322" s="107"/>
      <c r="ADR322" s="107"/>
      <c r="ADS322" s="107"/>
      <c r="ADT322" s="107"/>
      <c r="ADU322" s="107"/>
      <c r="ADV322" s="107"/>
      <c r="ADW322" s="107"/>
      <c r="ADX322" s="107"/>
      <c r="ADY322" s="107"/>
      <c r="ADZ322" s="107"/>
      <c r="AEA322" s="107"/>
      <c r="AEB322" s="107"/>
      <c r="AEC322" s="107"/>
      <c r="AED322" s="107"/>
      <c r="AEE322" s="107"/>
      <c r="AEF322" s="107"/>
      <c r="AEG322" s="107"/>
      <c r="AEH322" s="107"/>
      <c r="AEI322" s="107"/>
      <c r="AEJ322" s="107"/>
      <c r="AEK322" s="107"/>
      <c r="AEL322" s="107"/>
      <c r="AEM322" s="107"/>
      <c r="AEN322" s="107"/>
      <c r="AEO322" s="107"/>
      <c r="AEP322" s="107"/>
      <c r="AEQ322" s="107"/>
      <c r="AER322" s="107"/>
      <c r="AES322" s="107"/>
      <c r="AET322" s="107"/>
      <c r="AEU322" s="107"/>
      <c r="AEV322" s="107"/>
      <c r="AEW322" s="107"/>
      <c r="AEX322" s="107"/>
      <c r="AEY322" s="107"/>
      <c r="AEZ322" s="107"/>
      <c r="AFA322" s="107"/>
      <c r="AFB322" s="107"/>
      <c r="AFC322" s="107"/>
      <c r="AFD322" s="107"/>
      <c r="AFE322" s="107"/>
      <c r="AFF322" s="107"/>
      <c r="AFG322" s="107"/>
      <c r="AFH322" s="107"/>
      <c r="AFI322" s="107"/>
      <c r="AFJ322" s="107"/>
      <c r="AFK322" s="107"/>
      <c r="AFL322" s="107"/>
      <c r="AFM322" s="107"/>
      <c r="AFN322" s="107"/>
      <c r="AFO322" s="107"/>
      <c r="AFP322" s="107"/>
      <c r="AFQ322" s="107"/>
      <c r="AFR322" s="107"/>
      <c r="AFS322" s="107"/>
      <c r="AFT322" s="107"/>
      <c r="AFU322" s="107"/>
      <c r="AFV322" s="107"/>
      <c r="AFW322" s="107"/>
      <c r="AFX322" s="107"/>
      <c r="AFY322" s="107"/>
      <c r="AFZ322" s="107"/>
      <c r="AGA322" s="107"/>
      <c r="AGB322" s="107"/>
      <c r="AGC322" s="107"/>
      <c r="AGD322" s="107"/>
      <c r="AGE322" s="107"/>
      <c r="AGF322" s="107"/>
      <c r="AGG322" s="107"/>
      <c r="AGH322" s="107"/>
      <c r="AGI322" s="107"/>
      <c r="AGJ322" s="107"/>
      <c r="AGK322" s="107"/>
      <c r="AGL322" s="107"/>
      <c r="AGM322" s="107"/>
      <c r="AGN322" s="107"/>
      <c r="AGO322" s="107"/>
      <c r="AGP322" s="107"/>
      <c r="AGQ322" s="107"/>
      <c r="AGR322" s="107"/>
      <c r="AGS322" s="107"/>
      <c r="AGT322" s="107"/>
      <c r="AGU322" s="107"/>
      <c r="AGV322" s="107"/>
      <c r="AGW322" s="107"/>
      <c r="AGX322" s="107"/>
      <c r="AGY322" s="107"/>
      <c r="AGZ322" s="107"/>
      <c r="AHA322" s="107"/>
      <c r="AHB322" s="107"/>
      <c r="AHC322" s="107"/>
      <c r="AHD322" s="107"/>
      <c r="AHE322" s="107"/>
      <c r="AHF322" s="107"/>
      <c r="AHG322" s="107"/>
      <c r="AHH322" s="107"/>
      <c r="AHI322" s="107"/>
      <c r="AHJ322" s="107"/>
      <c r="AHK322" s="107"/>
      <c r="AHL322" s="107"/>
      <c r="AHM322" s="107"/>
      <c r="AHN322" s="107"/>
      <c r="AHO322" s="107"/>
      <c r="AHP322" s="107"/>
      <c r="AHQ322" s="107"/>
      <c r="AHR322" s="107"/>
      <c r="AHS322" s="107"/>
      <c r="AHT322" s="107"/>
      <c r="AHU322" s="107"/>
      <c r="AHV322" s="107"/>
      <c r="AHW322" s="107"/>
      <c r="AHX322" s="107"/>
      <c r="AHY322" s="107"/>
      <c r="AHZ322" s="107"/>
      <c r="AIA322" s="107"/>
      <c r="AIB322" s="107"/>
      <c r="AIC322" s="107"/>
      <c r="AID322" s="107"/>
      <c r="AIE322" s="107"/>
      <c r="AIF322" s="107"/>
      <c r="AIG322" s="107"/>
      <c r="AIH322" s="107"/>
      <c r="AII322" s="107"/>
      <c r="AIJ322" s="107"/>
      <c r="AIK322" s="107"/>
      <c r="AIL322" s="107"/>
      <c r="AIM322" s="107"/>
      <c r="AIN322" s="107"/>
    </row>
    <row r="323" spans="1:924" s="107" customFormat="1" ht="18.75" customHeight="1" x14ac:dyDescent="0.3">
      <c r="A323" s="142"/>
      <c r="B323" s="69">
        <v>352982094469569</v>
      </c>
      <c r="C323" s="70" t="s">
        <v>352</v>
      </c>
      <c r="D323" s="70" t="s">
        <v>35</v>
      </c>
      <c r="E323" s="70" t="s">
        <v>10</v>
      </c>
      <c r="F323" s="73" t="s">
        <v>10</v>
      </c>
      <c r="G323" s="70">
        <f t="shared" si="23"/>
        <v>1</v>
      </c>
      <c r="H323" s="123"/>
      <c r="I323" s="70" t="s">
        <v>15</v>
      </c>
      <c r="J323" s="70">
        <f t="shared" si="26"/>
        <v>0</v>
      </c>
      <c r="K323" s="123"/>
      <c r="L323" s="73" t="s">
        <v>10</v>
      </c>
      <c r="M323" s="88" t="s">
        <v>36</v>
      </c>
      <c r="N323" s="70">
        <f t="shared" si="27"/>
        <v>0</v>
      </c>
      <c r="O323" s="123"/>
      <c r="P323" s="113"/>
      <c r="Q323" s="113"/>
      <c r="R323" s="70" t="s">
        <v>523</v>
      </c>
    </row>
    <row r="324" spans="1:924" ht="18.75" customHeight="1" x14ac:dyDescent="0.3">
      <c r="A324" s="143">
        <v>270</v>
      </c>
      <c r="B324" s="82">
        <v>356118090167347</v>
      </c>
      <c r="C324" s="83" t="s">
        <v>352</v>
      </c>
      <c r="D324" s="83" t="s">
        <v>311</v>
      </c>
      <c r="E324" s="83" t="s">
        <v>10</v>
      </c>
      <c r="F324" s="83" t="s">
        <v>10</v>
      </c>
      <c r="G324" s="83">
        <f t="shared" si="23"/>
        <v>1</v>
      </c>
      <c r="H324" s="148">
        <f>SUM(G324:G333)/COUNT(G324:G333)</f>
        <v>0.3</v>
      </c>
      <c r="I324" s="83" t="s">
        <v>12</v>
      </c>
      <c r="J324" s="83">
        <f t="shared" ref="J324:J359" si="28">IF(I324=F324,1,0)</f>
        <v>0</v>
      </c>
      <c r="K324" s="148">
        <f>SUM(J324:J333)/COUNT(J324:J333)</f>
        <v>0.2</v>
      </c>
      <c r="L324" s="84" t="s">
        <v>10</v>
      </c>
      <c r="M324" s="83" t="s">
        <v>36</v>
      </c>
      <c r="N324" s="83">
        <f t="shared" si="22"/>
        <v>0</v>
      </c>
      <c r="O324" s="148">
        <f>SUM(N324:N333)/COUNT(N324:N333)</f>
        <v>0.7</v>
      </c>
      <c r="P324" s="83" t="s">
        <v>362</v>
      </c>
      <c r="Q324" s="83"/>
      <c r="R324" s="83"/>
      <c r="S324" s="105"/>
      <c r="T324" s="105"/>
      <c r="U324" s="105"/>
      <c r="V324" s="105"/>
      <c r="W324" s="105"/>
    </row>
    <row r="325" spans="1:924" ht="18.75" customHeight="1" x14ac:dyDescent="0.3">
      <c r="A325" s="143"/>
      <c r="B325" s="82">
        <v>356110091260122</v>
      </c>
      <c r="C325" s="83" t="s">
        <v>352</v>
      </c>
      <c r="D325" s="83" t="s">
        <v>311</v>
      </c>
      <c r="E325" s="83" t="s">
        <v>10</v>
      </c>
      <c r="F325" s="83" t="s">
        <v>15</v>
      </c>
      <c r="G325" s="83">
        <f t="shared" si="23"/>
        <v>0</v>
      </c>
      <c r="H325" s="148"/>
      <c r="I325" s="83" t="s">
        <v>12</v>
      </c>
      <c r="J325" s="83">
        <f t="shared" si="28"/>
        <v>0</v>
      </c>
      <c r="K325" s="148"/>
      <c r="L325" s="84" t="s">
        <v>15</v>
      </c>
      <c r="M325" s="83" t="s">
        <v>15</v>
      </c>
      <c r="N325" s="83">
        <f t="shared" si="22"/>
        <v>1</v>
      </c>
      <c r="O325" s="148"/>
      <c r="P325" s="83" t="s">
        <v>363</v>
      </c>
      <c r="Q325" s="83"/>
      <c r="R325" s="83"/>
      <c r="S325" s="105"/>
      <c r="T325" s="105"/>
      <c r="U325" s="105"/>
      <c r="V325" s="105"/>
      <c r="W325" s="105"/>
    </row>
    <row r="326" spans="1:924" ht="18.75" customHeight="1" x14ac:dyDescent="0.3">
      <c r="A326" s="143"/>
      <c r="B326" s="82">
        <v>356118091664474</v>
      </c>
      <c r="C326" s="83" t="s">
        <v>352</v>
      </c>
      <c r="D326" s="83" t="s">
        <v>311</v>
      </c>
      <c r="E326" s="83" t="s">
        <v>10</v>
      </c>
      <c r="F326" s="83" t="s">
        <v>15</v>
      </c>
      <c r="G326" s="83">
        <f t="shared" si="23"/>
        <v>0</v>
      </c>
      <c r="H326" s="148"/>
      <c r="I326" s="83" t="s">
        <v>15</v>
      </c>
      <c r="J326" s="83">
        <f t="shared" si="28"/>
        <v>1</v>
      </c>
      <c r="K326" s="148"/>
      <c r="L326" s="84" t="s">
        <v>15</v>
      </c>
      <c r="M326" s="83" t="s">
        <v>15</v>
      </c>
      <c r="N326" s="83">
        <f t="shared" si="22"/>
        <v>1</v>
      </c>
      <c r="O326" s="148"/>
      <c r="P326" s="83" t="s">
        <v>364</v>
      </c>
      <c r="Q326" s="83"/>
      <c r="R326" s="83"/>
      <c r="S326" s="105"/>
      <c r="T326" s="105"/>
      <c r="U326" s="105"/>
      <c r="V326" s="105"/>
      <c r="W326" s="105"/>
    </row>
    <row r="327" spans="1:924" ht="18.75" customHeight="1" x14ac:dyDescent="0.3">
      <c r="A327" s="143"/>
      <c r="B327" s="82">
        <v>356112091134687</v>
      </c>
      <c r="C327" s="83" t="s">
        <v>352</v>
      </c>
      <c r="D327" s="83" t="s">
        <v>311</v>
      </c>
      <c r="E327" s="83" t="s">
        <v>10</v>
      </c>
      <c r="F327" s="83" t="s">
        <v>10</v>
      </c>
      <c r="G327" s="83">
        <f t="shared" si="23"/>
        <v>1</v>
      </c>
      <c r="H327" s="148"/>
      <c r="I327" s="83" t="s">
        <v>12</v>
      </c>
      <c r="J327" s="83">
        <f t="shared" si="28"/>
        <v>0</v>
      </c>
      <c r="K327" s="148"/>
      <c r="L327" s="84" t="s">
        <v>10</v>
      </c>
      <c r="M327" s="83" t="s">
        <v>12</v>
      </c>
      <c r="N327" s="83">
        <f t="shared" si="22"/>
        <v>0</v>
      </c>
      <c r="O327" s="148"/>
      <c r="P327" s="83" t="s">
        <v>365</v>
      </c>
      <c r="Q327" s="83"/>
      <c r="R327" s="83"/>
      <c r="S327" s="105"/>
      <c r="T327" s="105"/>
      <c r="U327" s="105"/>
      <c r="V327" s="105"/>
      <c r="W327" s="105"/>
    </row>
    <row r="328" spans="1:924" ht="18.75" customHeight="1" x14ac:dyDescent="0.3">
      <c r="A328" s="143"/>
      <c r="B328" s="82">
        <v>356116090057765</v>
      </c>
      <c r="C328" s="83" t="s">
        <v>352</v>
      </c>
      <c r="D328" s="83" t="s">
        <v>311</v>
      </c>
      <c r="E328" s="83" t="s">
        <v>10</v>
      </c>
      <c r="F328" s="83" t="s">
        <v>36</v>
      </c>
      <c r="G328" s="83">
        <f t="shared" si="23"/>
        <v>0</v>
      </c>
      <c r="H328" s="148"/>
      <c r="I328" s="83" t="s">
        <v>12</v>
      </c>
      <c r="J328" s="83">
        <f t="shared" si="28"/>
        <v>0</v>
      </c>
      <c r="K328" s="148"/>
      <c r="L328" s="84" t="s">
        <v>36</v>
      </c>
      <c r="M328" s="83" t="s">
        <v>15</v>
      </c>
      <c r="N328" s="83">
        <f t="shared" si="22"/>
        <v>0</v>
      </c>
      <c r="O328" s="148"/>
      <c r="P328" s="83" t="s">
        <v>366</v>
      </c>
      <c r="Q328" s="83"/>
      <c r="R328" s="83"/>
      <c r="S328" s="105"/>
      <c r="T328" s="105"/>
      <c r="U328" s="105"/>
      <c r="V328" s="105"/>
      <c r="W328" s="105"/>
    </row>
    <row r="329" spans="1:924" ht="18.75" customHeight="1" x14ac:dyDescent="0.3">
      <c r="A329" s="143"/>
      <c r="B329" s="82">
        <v>356112093010141</v>
      </c>
      <c r="C329" s="83" t="s">
        <v>352</v>
      </c>
      <c r="D329" s="83" t="s">
        <v>311</v>
      </c>
      <c r="E329" s="83" t="s">
        <v>10</v>
      </c>
      <c r="F329" s="83" t="s">
        <v>15</v>
      </c>
      <c r="G329" s="83">
        <f t="shared" si="23"/>
        <v>0</v>
      </c>
      <c r="H329" s="148"/>
      <c r="I329" s="83" t="s">
        <v>10</v>
      </c>
      <c r="J329" s="83">
        <f t="shared" si="28"/>
        <v>0</v>
      </c>
      <c r="K329" s="148"/>
      <c r="L329" s="84" t="s">
        <v>15</v>
      </c>
      <c r="M329" s="83" t="s">
        <v>15</v>
      </c>
      <c r="N329" s="83">
        <f t="shared" si="22"/>
        <v>1</v>
      </c>
      <c r="O329" s="148"/>
      <c r="P329" s="83" t="s">
        <v>367</v>
      </c>
      <c r="Q329" s="83"/>
      <c r="R329" s="83"/>
      <c r="S329" s="105"/>
      <c r="T329" s="105"/>
      <c r="U329" s="105"/>
      <c r="V329" s="105"/>
      <c r="W329" s="105"/>
    </row>
    <row r="330" spans="1:924" ht="18.75" customHeight="1" x14ac:dyDescent="0.3">
      <c r="A330" s="143"/>
      <c r="B330" s="82">
        <v>356116091020028</v>
      </c>
      <c r="C330" s="83" t="s">
        <v>352</v>
      </c>
      <c r="D330" s="83" t="s">
        <v>311</v>
      </c>
      <c r="E330" s="83" t="s">
        <v>10</v>
      </c>
      <c r="F330" s="83" t="s">
        <v>10</v>
      </c>
      <c r="G330" s="83">
        <f t="shared" si="23"/>
        <v>1</v>
      </c>
      <c r="H330" s="148"/>
      <c r="I330" s="83" t="s">
        <v>12</v>
      </c>
      <c r="J330" s="83">
        <f t="shared" si="28"/>
        <v>0</v>
      </c>
      <c r="K330" s="148"/>
      <c r="L330" s="84" t="s">
        <v>10</v>
      </c>
      <c r="M330" s="83" t="s">
        <v>10</v>
      </c>
      <c r="N330" s="83">
        <f t="shared" si="22"/>
        <v>1</v>
      </c>
      <c r="O330" s="148"/>
      <c r="P330" s="83" t="s">
        <v>368</v>
      </c>
      <c r="Q330" s="83"/>
      <c r="R330" s="83"/>
      <c r="S330" s="105"/>
      <c r="T330" s="105"/>
      <c r="U330" s="105"/>
      <c r="V330" s="105"/>
      <c r="W330" s="105"/>
    </row>
    <row r="331" spans="1:924" ht="18.75" customHeight="1" x14ac:dyDescent="0.3">
      <c r="A331" s="143"/>
      <c r="B331" s="82">
        <v>356117094982461</v>
      </c>
      <c r="C331" s="83" t="s">
        <v>352</v>
      </c>
      <c r="D331" s="83" t="s">
        <v>311</v>
      </c>
      <c r="E331" s="83" t="s">
        <v>10</v>
      </c>
      <c r="F331" s="83" t="s">
        <v>15</v>
      </c>
      <c r="G331" s="83">
        <f t="shared" si="23"/>
        <v>0</v>
      </c>
      <c r="H331" s="148"/>
      <c r="I331" s="83" t="s">
        <v>15</v>
      </c>
      <c r="J331" s="83">
        <f t="shared" si="28"/>
        <v>1</v>
      </c>
      <c r="K331" s="148"/>
      <c r="L331" s="84" t="s">
        <v>15</v>
      </c>
      <c r="M331" s="83" t="s">
        <v>15</v>
      </c>
      <c r="N331" s="83">
        <f t="shared" si="22"/>
        <v>1</v>
      </c>
      <c r="O331" s="148"/>
      <c r="P331" s="83" t="s">
        <v>369</v>
      </c>
      <c r="Q331" s="83"/>
      <c r="R331" s="83"/>
      <c r="S331" s="105"/>
      <c r="T331" s="105"/>
      <c r="U331" s="105"/>
      <c r="V331" s="105"/>
      <c r="W331" s="105"/>
    </row>
    <row r="332" spans="1:924" ht="18.75" customHeight="1" x14ac:dyDescent="0.3">
      <c r="A332" s="143"/>
      <c r="B332" s="82">
        <v>356109093765534</v>
      </c>
      <c r="C332" s="83" t="s">
        <v>352</v>
      </c>
      <c r="D332" s="83" t="s">
        <v>311</v>
      </c>
      <c r="E332" s="83" t="s">
        <v>10</v>
      </c>
      <c r="F332" s="83" t="s">
        <v>36</v>
      </c>
      <c r="G332" s="83">
        <f t="shared" si="23"/>
        <v>0</v>
      </c>
      <c r="H332" s="148"/>
      <c r="I332" s="83" t="s">
        <v>15</v>
      </c>
      <c r="J332" s="83">
        <f t="shared" si="28"/>
        <v>0</v>
      </c>
      <c r="K332" s="148"/>
      <c r="L332" s="84" t="s">
        <v>36</v>
      </c>
      <c r="M332" s="83" t="s">
        <v>36</v>
      </c>
      <c r="N332" s="83">
        <f t="shared" si="22"/>
        <v>1</v>
      </c>
      <c r="O332" s="148"/>
      <c r="P332" s="83" t="s">
        <v>370</v>
      </c>
      <c r="Q332" s="83"/>
      <c r="R332" s="83"/>
      <c r="S332" s="105"/>
      <c r="T332" s="105"/>
      <c r="U332" s="105"/>
      <c r="V332" s="105"/>
      <c r="W332" s="105"/>
    </row>
    <row r="333" spans="1:924" ht="18.75" customHeight="1" x14ac:dyDescent="0.3">
      <c r="A333" s="143"/>
      <c r="B333" s="82">
        <v>356116090255047</v>
      </c>
      <c r="C333" s="83" t="s">
        <v>352</v>
      </c>
      <c r="D333" s="83" t="s">
        <v>311</v>
      </c>
      <c r="E333" s="83" t="s">
        <v>10</v>
      </c>
      <c r="F333" s="83" t="s">
        <v>15</v>
      </c>
      <c r="G333" s="83">
        <f t="shared" si="23"/>
        <v>0</v>
      </c>
      <c r="H333" s="148"/>
      <c r="I333" s="83" t="s">
        <v>10</v>
      </c>
      <c r="J333" s="83">
        <f t="shared" si="28"/>
        <v>0</v>
      </c>
      <c r="K333" s="148"/>
      <c r="L333" s="84" t="s">
        <v>15</v>
      </c>
      <c r="M333" s="83" t="s">
        <v>15</v>
      </c>
      <c r="N333" s="83">
        <f t="shared" si="22"/>
        <v>1</v>
      </c>
      <c r="O333" s="148"/>
      <c r="P333" s="83" t="s">
        <v>371</v>
      </c>
      <c r="Q333" s="83"/>
      <c r="R333" s="83"/>
      <c r="S333" s="105"/>
      <c r="T333" s="105"/>
      <c r="U333" s="105"/>
      <c r="V333" s="105"/>
      <c r="W333" s="105"/>
    </row>
    <row r="334" spans="1:924" ht="18.75" customHeight="1" x14ac:dyDescent="0.3">
      <c r="A334" s="141">
        <v>270</v>
      </c>
      <c r="B334" s="63">
        <v>352979095929906</v>
      </c>
      <c r="C334" s="64" t="s">
        <v>352</v>
      </c>
      <c r="D334" s="64" t="s">
        <v>227</v>
      </c>
      <c r="E334" s="64" t="s">
        <v>36</v>
      </c>
      <c r="F334" s="64" t="s">
        <v>15</v>
      </c>
      <c r="G334" s="64">
        <f t="shared" si="23"/>
        <v>0</v>
      </c>
      <c r="H334" s="122">
        <f>SUM(G334:G343)/COUNT(G334:G343)</f>
        <v>0.6</v>
      </c>
      <c r="I334" s="64" t="s">
        <v>12</v>
      </c>
      <c r="J334" s="64">
        <f t="shared" si="28"/>
        <v>0</v>
      </c>
      <c r="K334" s="122">
        <f>SUM(J334:J343)/COUNT(J334:J343)</f>
        <v>0.3</v>
      </c>
      <c r="L334" s="60" t="s">
        <v>12</v>
      </c>
      <c r="M334" s="64" t="s">
        <v>12</v>
      </c>
      <c r="N334" s="64">
        <f t="shared" si="22"/>
        <v>1</v>
      </c>
      <c r="O334" s="122">
        <f>SUM(N334:N343)/COUNT(N334:N343)</f>
        <v>0.9</v>
      </c>
      <c r="P334" s="64" t="s">
        <v>372</v>
      </c>
      <c r="Q334" s="64"/>
      <c r="R334" s="64"/>
      <c r="S334" s="105"/>
      <c r="T334" s="105"/>
      <c r="U334" s="105"/>
      <c r="V334" s="105"/>
      <c r="W334" s="105"/>
    </row>
    <row r="335" spans="1:924" ht="18.75" customHeight="1" x14ac:dyDescent="0.3">
      <c r="A335" s="141"/>
      <c r="B335" s="63">
        <v>353009092682768</v>
      </c>
      <c r="C335" s="64" t="s">
        <v>352</v>
      </c>
      <c r="D335" s="64" t="s">
        <v>227</v>
      </c>
      <c r="E335" s="64" t="s">
        <v>36</v>
      </c>
      <c r="F335" s="64" t="s">
        <v>33</v>
      </c>
      <c r="G335" s="64">
        <f t="shared" si="23"/>
        <v>0</v>
      </c>
      <c r="H335" s="122"/>
      <c r="I335" s="64" t="s">
        <v>36</v>
      </c>
      <c r="J335" s="64">
        <f t="shared" si="28"/>
        <v>0</v>
      </c>
      <c r="K335" s="122"/>
      <c r="L335" s="78" t="s">
        <v>33</v>
      </c>
      <c r="M335" s="64" t="s">
        <v>33</v>
      </c>
      <c r="N335" s="64">
        <f t="shared" si="22"/>
        <v>1</v>
      </c>
      <c r="O335" s="122"/>
      <c r="P335" s="64" t="s">
        <v>157</v>
      </c>
      <c r="Q335" s="64"/>
      <c r="R335" s="64"/>
      <c r="S335" s="105"/>
      <c r="T335" s="105"/>
      <c r="U335" s="105"/>
      <c r="V335" s="105"/>
      <c r="W335" s="105"/>
    </row>
    <row r="336" spans="1:924" ht="18.75" customHeight="1" x14ac:dyDescent="0.3">
      <c r="A336" s="141"/>
      <c r="B336" s="63">
        <v>352979091894930</v>
      </c>
      <c r="C336" s="64" t="s">
        <v>352</v>
      </c>
      <c r="D336" s="64" t="s">
        <v>227</v>
      </c>
      <c r="E336" s="64" t="s">
        <v>36</v>
      </c>
      <c r="F336" s="64" t="s">
        <v>36</v>
      </c>
      <c r="G336" s="64">
        <f t="shared" si="23"/>
        <v>1</v>
      </c>
      <c r="H336" s="122"/>
      <c r="I336" s="64" t="s">
        <v>36</v>
      </c>
      <c r="J336" s="64">
        <f t="shared" si="28"/>
        <v>1</v>
      </c>
      <c r="K336" s="122"/>
      <c r="L336" s="78" t="s">
        <v>36</v>
      </c>
      <c r="M336" s="64" t="s">
        <v>36</v>
      </c>
      <c r="N336" s="64">
        <f t="shared" si="22"/>
        <v>1</v>
      </c>
      <c r="O336" s="122"/>
      <c r="P336" s="64" t="s">
        <v>373</v>
      </c>
      <c r="Q336" s="64"/>
      <c r="R336" s="64"/>
      <c r="S336" s="105"/>
      <c r="T336" s="105"/>
      <c r="U336" s="105"/>
      <c r="V336" s="105"/>
      <c r="W336" s="105"/>
    </row>
    <row r="337" spans="1:23" ht="18.75" customHeight="1" x14ac:dyDescent="0.3">
      <c r="A337" s="141"/>
      <c r="B337" s="63">
        <v>352981095601667</v>
      </c>
      <c r="C337" s="64" t="s">
        <v>352</v>
      </c>
      <c r="D337" s="64" t="s">
        <v>227</v>
      </c>
      <c r="E337" s="64" t="s">
        <v>36</v>
      </c>
      <c r="F337" s="64" t="s">
        <v>36</v>
      </c>
      <c r="G337" s="64">
        <f t="shared" si="23"/>
        <v>1</v>
      </c>
      <c r="H337" s="122"/>
      <c r="I337" s="64" t="s">
        <v>12</v>
      </c>
      <c r="J337" s="64">
        <f t="shared" si="28"/>
        <v>0</v>
      </c>
      <c r="K337" s="122"/>
      <c r="L337" s="78" t="s">
        <v>36</v>
      </c>
      <c r="M337" s="64" t="s">
        <v>36</v>
      </c>
      <c r="N337" s="64">
        <f t="shared" si="22"/>
        <v>1</v>
      </c>
      <c r="O337" s="122"/>
      <c r="P337" s="64" t="s">
        <v>374</v>
      </c>
      <c r="Q337" s="64"/>
      <c r="R337" s="64"/>
      <c r="S337" s="105"/>
      <c r="T337" s="105"/>
      <c r="U337" s="105"/>
      <c r="V337" s="105"/>
      <c r="W337" s="105"/>
    </row>
    <row r="338" spans="1:23" ht="18.75" customHeight="1" x14ac:dyDescent="0.3">
      <c r="A338" s="141"/>
      <c r="B338" s="63">
        <v>356708083117307</v>
      </c>
      <c r="C338" s="64" t="s">
        <v>352</v>
      </c>
      <c r="D338" s="64" t="s">
        <v>227</v>
      </c>
      <c r="E338" s="64" t="s">
        <v>36</v>
      </c>
      <c r="F338" s="64" t="s">
        <v>33</v>
      </c>
      <c r="G338" s="64">
        <f t="shared" si="23"/>
        <v>0</v>
      </c>
      <c r="H338" s="122"/>
      <c r="I338" s="64" t="s">
        <v>33</v>
      </c>
      <c r="J338" s="64">
        <f t="shared" si="28"/>
        <v>1</v>
      </c>
      <c r="K338" s="122"/>
      <c r="L338" s="78" t="s">
        <v>33</v>
      </c>
      <c r="M338" s="64" t="s">
        <v>33</v>
      </c>
      <c r="N338" s="64">
        <f t="shared" si="22"/>
        <v>1</v>
      </c>
      <c r="O338" s="122"/>
      <c r="P338" s="64" t="s">
        <v>157</v>
      </c>
      <c r="Q338" s="64"/>
      <c r="R338" s="64"/>
      <c r="S338" s="105"/>
      <c r="T338" s="105"/>
      <c r="U338" s="105"/>
      <c r="V338" s="105"/>
      <c r="W338" s="105"/>
    </row>
    <row r="339" spans="1:23" ht="18.75" customHeight="1" x14ac:dyDescent="0.3">
      <c r="A339" s="141"/>
      <c r="B339" s="63">
        <v>356717088377410</v>
      </c>
      <c r="C339" s="64" t="s">
        <v>352</v>
      </c>
      <c r="D339" s="64" t="s">
        <v>227</v>
      </c>
      <c r="E339" s="64" t="s">
        <v>36</v>
      </c>
      <c r="F339" s="64" t="s">
        <v>36</v>
      </c>
      <c r="G339" s="64">
        <f t="shared" si="23"/>
        <v>1</v>
      </c>
      <c r="H339" s="122"/>
      <c r="I339" s="64" t="s">
        <v>15</v>
      </c>
      <c r="J339" s="64">
        <f t="shared" si="28"/>
        <v>0</v>
      </c>
      <c r="K339" s="122"/>
      <c r="L339" s="78" t="s">
        <v>36</v>
      </c>
      <c r="M339" s="64" t="s">
        <v>36</v>
      </c>
      <c r="N339" s="64">
        <f t="shared" si="22"/>
        <v>1</v>
      </c>
      <c r="O339" s="122"/>
      <c r="P339" s="64" t="s">
        <v>375</v>
      </c>
      <c r="Q339" s="64"/>
      <c r="R339" s="64"/>
      <c r="S339" s="105"/>
      <c r="T339" s="105"/>
      <c r="U339" s="105"/>
      <c r="V339" s="105"/>
      <c r="W339" s="105"/>
    </row>
    <row r="340" spans="1:23" ht="18.75" customHeight="1" x14ac:dyDescent="0.3">
      <c r="A340" s="141"/>
      <c r="B340" s="63">
        <v>352983096081378</v>
      </c>
      <c r="C340" s="64" t="s">
        <v>352</v>
      </c>
      <c r="D340" s="64" t="s">
        <v>227</v>
      </c>
      <c r="E340" s="64" t="s">
        <v>36</v>
      </c>
      <c r="F340" s="64" t="s">
        <v>33</v>
      </c>
      <c r="G340" s="64">
        <f t="shared" si="23"/>
        <v>0</v>
      </c>
      <c r="H340" s="122"/>
      <c r="I340" s="64" t="s">
        <v>15</v>
      </c>
      <c r="J340" s="64">
        <f t="shared" si="28"/>
        <v>0</v>
      </c>
      <c r="K340" s="122"/>
      <c r="L340" s="78" t="s">
        <v>33</v>
      </c>
      <c r="M340" s="64" t="s">
        <v>33</v>
      </c>
      <c r="N340" s="64">
        <f t="shared" si="22"/>
        <v>1</v>
      </c>
      <c r="O340" s="122"/>
      <c r="P340" s="64" t="s">
        <v>157</v>
      </c>
      <c r="Q340" s="64"/>
      <c r="R340" s="64"/>
      <c r="S340" s="105"/>
      <c r="T340" s="105"/>
      <c r="U340" s="105"/>
      <c r="V340" s="105"/>
      <c r="W340" s="105"/>
    </row>
    <row r="341" spans="1:23" ht="18.75" customHeight="1" x14ac:dyDescent="0.3">
      <c r="A341" s="141"/>
      <c r="B341" s="63">
        <v>356712086281128</v>
      </c>
      <c r="C341" s="64" t="s">
        <v>352</v>
      </c>
      <c r="D341" s="64" t="s">
        <v>227</v>
      </c>
      <c r="E341" s="64" t="s">
        <v>36</v>
      </c>
      <c r="F341" s="64" t="s">
        <v>36</v>
      </c>
      <c r="G341" s="64">
        <f t="shared" si="23"/>
        <v>1</v>
      </c>
      <c r="H341" s="122"/>
      <c r="I341" s="64" t="s">
        <v>36</v>
      </c>
      <c r="J341" s="64">
        <f t="shared" si="28"/>
        <v>1</v>
      </c>
      <c r="K341" s="122"/>
      <c r="L341" s="78" t="s">
        <v>36</v>
      </c>
      <c r="M341" s="64" t="s">
        <v>36</v>
      </c>
      <c r="N341" s="64">
        <f t="shared" si="22"/>
        <v>1</v>
      </c>
      <c r="O341" s="122"/>
      <c r="P341" s="64" t="s">
        <v>376</v>
      </c>
      <c r="Q341" s="64"/>
      <c r="R341" s="64"/>
      <c r="S341" s="105"/>
      <c r="T341" s="105"/>
      <c r="U341" s="105"/>
      <c r="V341" s="105"/>
      <c r="W341" s="105"/>
    </row>
    <row r="342" spans="1:23" ht="18.75" customHeight="1" x14ac:dyDescent="0.3">
      <c r="A342" s="141"/>
      <c r="B342" s="63">
        <v>356715080356952</v>
      </c>
      <c r="C342" s="64" t="s">
        <v>352</v>
      </c>
      <c r="D342" s="64" t="s">
        <v>227</v>
      </c>
      <c r="E342" s="64" t="s">
        <v>36</v>
      </c>
      <c r="F342" s="64" t="s">
        <v>36</v>
      </c>
      <c r="G342" s="64">
        <f t="shared" si="23"/>
        <v>1</v>
      </c>
      <c r="H342" s="122"/>
      <c r="I342" s="64" t="s">
        <v>15</v>
      </c>
      <c r="J342" s="64">
        <f t="shared" si="28"/>
        <v>0</v>
      </c>
      <c r="K342" s="122"/>
      <c r="L342" s="78" t="s">
        <v>36</v>
      </c>
      <c r="M342" s="64" t="s">
        <v>36</v>
      </c>
      <c r="N342" s="64">
        <f t="shared" si="22"/>
        <v>1</v>
      </c>
      <c r="O342" s="122"/>
      <c r="P342" s="64" t="s">
        <v>377</v>
      </c>
      <c r="Q342" s="64"/>
      <c r="R342" s="64"/>
      <c r="S342" s="105"/>
      <c r="T342" s="105"/>
      <c r="U342" s="105"/>
      <c r="V342" s="105"/>
      <c r="W342" s="105"/>
    </row>
    <row r="343" spans="1:23" ht="18.75" customHeight="1" x14ac:dyDescent="0.3">
      <c r="A343" s="141"/>
      <c r="B343" s="63">
        <v>356118091779793</v>
      </c>
      <c r="C343" s="64" t="s">
        <v>352</v>
      </c>
      <c r="D343" s="64" t="s">
        <v>227</v>
      </c>
      <c r="E343" s="64" t="s">
        <v>36</v>
      </c>
      <c r="F343" s="64" t="s">
        <v>36</v>
      </c>
      <c r="G343" s="64">
        <f t="shared" si="23"/>
        <v>1</v>
      </c>
      <c r="H343" s="122"/>
      <c r="I343" s="64" t="s">
        <v>12</v>
      </c>
      <c r="J343" s="64">
        <f t="shared" si="28"/>
        <v>0</v>
      </c>
      <c r="K343" s="122"/>
      <c r="L343" s="78" t="s">
        <v>36</v>
      </c>
      <c r="M343" s="64" t="s">
        <v>33</v>
      </c>
      <c r="N343" s="64">
        <f t="shared" si="22"/>
        <v>0</v>
      </c>
      <c r="O343" s="122"/>
      <c r="P343" s="64" t="s">
        <v>378</v>
      </c>
      <c r="Q343" s="64"/>
      <c r="R343" s="64"/>
      <c r="S343" s="105"/>
      <c r="T343" s="105"/>
      <c r="U343" s="105"/>
      <c r="V343" s="105"/>
      <c r="W343" s="105"/>
    </row>
    <row r="344" spans="1:23" ht="18.75" customHeight="1" x14ac:dyDescent="0.3">
      <c r="A344" s="140">
        <v>270</v>
      </c>
      <c r="B344" s="69">
        <v>353058097923826</v>
      </c>
      <c r="C344" s="70" t="s">
        <v>379</v>
      </c>
      <c r="D344" s="70" t="s">
        <v>35</v>
      </c>
      <c r="E344" s="70" t="s">
        <v>10</v>
      </c>
      <c r="F344" s="70" t="s">
        <v>10</v>
      </c>
      <c r="G344" s="70">
        <f t="shared" si="23"/>
        <v>1</v>
      </c>
      <c r="H344" s="123">
        <f>SUM(G344:G353)/COUNT(G344:G353)</f>
        <v>0.6</v>
      </c>
      <c r="I344" s="70" t="s">
        <v>10</v>
      </c>
      <c r="J344" s="70">
        <f t="shared" si="28"/>
        <v>1</v>
      </c>
      <c r="K344" s="123">
        <f>SUM(J344:J353)/COUNT(J344:J353)</f>
        <v>0.4</v>
      </c>
      <c r="L344" s="73" t="s">
        <v>10</v>
      </c>
      <c r="M344" s="70" t="s">
        <v>15</v>
      </c>
      <c r="N344" s="70">
        <f t="shared" si="22"/>
        <v>0</v>
      </c>
      <c r="O344" s="123">
        <f>SUM(N344:N353)/COUNT(N344:N353)</f>
        <v>0.9</v>
      </c>
      <c r="P344" s="70" t="s">
        <v>380</v>
      </c>
      <c r="Q344" s="70"/>
      <c r="R344" s="70"/>
      <c r="S344" s="105"/>
      <c r="T344" s="105"/>
      <c r="U344" s="105"/>
      <c r="V344" s="105"/>
      <c r="W344" s="105"/>
    </row>
    <row r="345" spans="1:23" ht="18.75" customHeight="1" x14ac:dyDescent="0.3">
      <c r="A345" s="140"/>
      <c r="B345" s="69">
        <v>354845096232988</v>
      </c>
      <c r="C345" s="70" t="s">
        <v>379</v>
      </c>
      <c r="D345" s="70" t="s">
        <v>35</v>
      </c>
      <c r="E345" s="70" t="s">
        <v>10</v>
      </c>
      <c r="F345" s="70" t="s">
        <v>10</v>
      </c>
      <c r="G345" s="70">
        <f t="shared" si="23"/>
        <v>1</v>
      </c>
      <c r="H345" s="123"/>
      <c r="I345" s="70" t="s">
        <v>10</v>
      </c>
      <c r="J345" s="70">
        <f t="shared" si="28"/>
        <v>1</v>
      </c>
      <c r="K345" s="123"/>
      <c r="L345" s="71" t="s">
        <v>15</v>
      </c>
      <c r="M345" s="70" t="s">
        <v>15</v>
      </c>
      <c r="N345" s="70">
        <f t="shared" si="22"/>
        <v>1</v>
      </c>
      <c r="O345" s="123"/>
      <c r="P345" s="70" t="s">
        <v>381</v>
      </c>
      <c r="Q345" s="70"/>
      <c r="R345" s="70"/>
      <c r="S345" s="105"/>
      <c r="T345" s="105"/>
      <c r="U345" s="105"/>
      <c r="V345" s="105"/>
      <c r="W345" s="105"/>
    </row>
    <row r="346" spans="1:23" ht="18.75" customHeight="1" x14ac:dyDescent="0.3">
      <c r="A346" s="140"/>
      <c r="B346" s="69">
        <v>353052098335296</v>
      </c>
      <c r="C346" s="70" t="s">
        <v>379</v>
      </c>
      <c r="D346" s="70" t="s">
        <v>35</v>
      </c>
      <c r="E346" s="70" t="s">
        <v>10</v>
      </c>
      <c r="F346" s="70" t="s">
        <v>10</v>
      </c>
      <c r="G346" s="70">
        <f t="shared" si="23"/>
        <v>1</v>
      </c>
      <c r="H346" s="123"/>
      <c r="I346" s="70" t="s">
        <v>15</v>
      </c>
      <c r="J346" s="70">
        <f t="shared" si="28"/>
        <v>0</v>
      </c>
      <c r="K346" s="123"/>
      <c r="L346" s="71" t="s">
        <v>15</v>
      </c>
      <c r="M346" s="70" t="s">
        <v>15</v>
      </c>
      <c r="N346" s="70">
        <f t="shared" si="22"/>
        <v>1</v>
      </c>
      <c r="O346" s="123"/>
      <c r="P346" s="70" t="s">
        <v>382</v>
      </c>
      <c r="Q346" s="70"/>
      <c r="R346" s="70"/>
      <c r="S346" s="105"/>
      <c r="T346" s="105"/>
      <c r="U346" s="105"/>
      <c r="V346" s="105"/>
      <c r="W346" s="105"/>
    </row>
    <row r="347" spans="1:23" ht="18.75" customHeight="1" x14ac:dyDescent="0.3">
      <c r="A347" s="140"/>
      <c r="B347" s="69">
        <v>356724083433875</v>
      </c>
      <c r="C347" s="70" t="s">
        <v>379</v>
      </c>
      <c r="D347" s="70" t="s">
        <v>35</v>
      </c>
      <c r="E347" s="70" t="s">
        <v>10</v>
      </c>
      <c r="F347" s="70" t="s">
        <v>12</v>
      </c>
      <c r="G347" s="70">
        <f t="shared" si="23"/>
        <v>0</v>
      </c>
      <c r="H347" s="123"/>
      <c r="I347" s="70" t="s">
        <v>12</v>
      </c>
      <c r="J347" s="70">
        <f t="shared" si="28"/>
        <v>1</v>
      </c>
      <c r="K347" s="123"/>
      <c r="L347" s="73" t="s">
        <v>12</v>
      </c>
      <c r="M347" s="70" t="s">
        <v>12</v>
      </c>
      <c r="N347" s="70">
        <f t="shared" si="22"/>
        <v>1</v>
      </c>
      <c r="O347" s="123"/>
      <c r="P347" s="70" t="s">
        <v>383</v>
      </c>
      <c r="Q347" s="70"/>
      <c r="R347" s="70"/>
      <c r="S347" s="105"/>
      <c r="T347" s="105"/>
      <c r="U347" s="105"/>
      <c r="V347" s="105"/>
      <c r="W347" s="105"/>
    </row>
    <row r="348" spans="1:23" ht="18.75" customHeight="1" x14ac:dyDescent="0.3">
      <c r="A348" s="140"/>
      <c r="B348" s="69">
        <v>353051097145771</v>
      </c>
      <c r="C348" s="70" t="s">
        <v>379</v>
      </c>
      <c r="D348" s="70" t="s">
        <v>35</v>
      </c>
      <c r="E348" s="70" t="s">
        <v>10</v>
      </c>
      <c r="F348" s="70" t="s">
        <v>12</v>
      </c>
      <c r="G348" s="70">
        <f t="shared" si="23"/>
        <v>0</v>
      </c>
      <c r="H348" s="123"/>
      <c r="I348" s="70" t="s">
        <v>12</v>
      </c>
      <c r="J348" s="70">
        <f t="shared" si="28"/>
        <v>1</v>
      </c>
      <c r="K348" s="123"/>
      <c r="L348" s="73" t="s">
        <v>12</v>
      </c>
      <c r="M348" s="70" t="s">
        <v>12</v>
      </c>
      <c r="N348" s="70">
        <f t="shared" si="22"/>
        <v>1</v>
      </c>
      <c r="O348" s="123"/>
      <c r="P348" s="70" t="s">
        <v>384</v>
      </c>
      <c r="Q348" s="70"/>
      <c r="R348" s="70"/>
      <c r="S348" s="105"/>
      <c r="T348" s="105"/>
      <c r="U348" s="105"/>
      <c r="V348" s="105"/>
      <c r="W348" s="105"/>
    </row>
    <row r="349" spans="1:23" ht="18.75" customHeight="1" x14ac:dyDescent="0.3">
      <c r="A349" s="140"/>
      <c r="B349" s="69">
        <v>356727080238338</v>
      </c>
      <c r="C349" s="70" t="s">
        <v>379</v>
      </c>
      <c r="D349" s="70" t="s">
        <v>35</v>
      </c>
      <c r="E349" s="70" t="s">
        <v>10</v>
      </c>
      <c r="F349" s="70" t="s">
        <v>10</v>
      </c>
      <c r="G349" s="70">
        <f t="shared" si="23"/>
        <v>1</v>
      </c>
      <c r="H349" s="123"/>
      <c r="I349" s="70" t="s">
        <v>12</v>
      </c>
      <c r="J349" s="70">
        <f t="shared" si="28"/>
        <v>0</v>
      </c>
      <c r="K349" s="123"/>
      <c r="L349" s="71" t="s">
        <v>15</v>
      </c>
      <c r="M349" s="70" t="s">
        <v>15</v>
      </c>
      <c r="N349" s="70">
        <f t="shared" si="22"/>
        <v>1</v>
      </c>
      <c r="O349" s="123"/>
      <c r="P349" s="70" t="s">
        <v>385</v>
      </c>
      <c r="Q349" s="70"/>
      <c r="R349" s="70"/>
      <c r="S349" s="105"/>
      <c r="T349" s="105"/>
      <c r="U349" s="105"/>
      <c r="V349" s="105"/>
      <c r="W349" s="105"/>
    </row>
    <row r="350" spans="1:23" ht="18.75" customHeight="1" x14ac:dyDescent="0.3">
      <c r="A350" s="140"/>
      <c r="B350" s="69">
        <v>354844096640761</v>
      </c>
      <c r="C350" s="70" t="s">
        <v>379</v>
      </c>
      <c r="D350" s="70" t="s">
        <v>35</v>
      </c>
      <c r="E350" s="70" t="s">
        <v>10</v>
      </c>
      <c r="F350" s="70" t="s">
        <v>36</v>
      </c>
      <c r="G350" s="70">
        <f t="shared" si="23"/>
        <v>0</v>
      </c>
      <c r="H350" s="123"/>
      <c r="I350" s="70" t="s">
        <v>15</v>
      </c>
      <c r="J350" s="70">
        <f t="shared" si="28"/>
        <v>0</v>
      </c>
      <c r="K350" s="123"/>
      <c r="L350" s="73" t="s">
        <v>36</v>
      </c>
      <c r="M350" s="70" t="s">
        <v>36</v>
      </c>
      <c r="N350" s="70">
        <f t="shared" si="22"/>
        <v>1</v>
      </c>
      <c r="O350" s="123"/>
      <c r="P350" s="70" t="s">
        <v>301</v>
      </c>
      <c r="Q350" s="70"/>
      <c r="R350" s="70"/>
      <c r="S350" s="105"/>
      <c r="T350" s="105"/>
      <c r="U350" s="105"/>
      <c r="V350" s="105"/>
      <c r="W350" s="105"/>
    </row>
    <row r="351" spans="1:23" ht="18.75" customHeight="1" x14ac:dyDescent="0.3">
      <c r="A351" s="140"/>
      <c r="B351" s="69">
        <v>353054098901036</v>
      </c>
      <c r="C351" s="70" t="s">
        <v>379</v>
      </c>
      <c r="D351" s="70" t="s">
        <v>35</v>
      </c>
      <c r="E351" s="70" t="s">
        <v>10</v>
      </c>
      <c r="F351" s="70" t="s">
        <v>10</v>
      </c>
      <c r="G351" s="70">
        <f t="shared" si="23"/>
        <v>1</v>
      </c>
      <c r="H351" s="123"/>
      <c r="I351" s="70" t="s">
        <v>12</v>
      </c>
      <c r="J351" s="70">
        <f t="shared" si="28"/>
        <v>0</v>
      </c>
      <c r="K351" s="123"/>
      <c r="L351" s="73" t="s">
        <v>10</v>
      </c>
      <c r="M351" s="70" t="s">
        <v>10</v>
      </c>
      <c r="N351" s="70">
        <f t="shared" si="22"/>
        <v>1</v>
      </c>
      <c r="O351" s="123"/>
      <c r="P351" s="70" t="s">
        <v>386</v>
      </c>
      <c r="Q351" s="70"/>
      <c r="R351" s="70"/>
      <c r="S351" s="105"/>
      <c r="T351" s="105"/>
      <c r="U351" s="105"/>
      <c r="V351" s="105"/>
      <c r="W351" s="105"/>
    </row>
    <row r="352" spans="1:23" ht="18.75" customHeight="1" x14ac:dyDescent="0.3">
      <c r="A352" s="140"/>
      <c r="B352" s="69">
        <v>354839093571977</v>
      </c>
      <c r="C352" s="70" t="s">
        <v>379</v>
      </c>
      <c r="D352" s="70" t="s">
        <v>35</v>
      </c>
      <c r="E352" s="70" t="s">
        <v>10</v>
      </c>
      <c r="F352" s="70" t="s">
        <v>10</v>
      </c>
      <c r="G352" s="70">
        <f t="shared" si="23"/>
        <v>1</v>
      </c>
      <c r="H352" s="123"/>
      <c r="I352" s="70" t="s">
        <v>12</v>
      </c>
      <c r="J352" s="70">
        <f t="shared" si="28"/>
        <v>0</v>
      </c>
      <c r="K352" s="123"/>
      <c r="L352" s="73" t="s">
        <v>10</v>
      </c>
      <c r="M352" s="70" t="s">
        <v>10</v>
      </c>
      <c r="N352" s="70">
        <f t="shared" si="22"/>
        <v>1</v>
      </c>
      <c r="O352" s="123"/>
      <c r="P352" s="70" t="s">
        <v>387</v>
      </c>
      <c r="Q352" s="70"/>
      <c r="R352" s="70"/>
      <c r="S352" s="105"/>
      <c r="T352" s="105"/>
      <c r="U352" s="105"/>
      <c r="V352" s="105"/>
      <c r="W352" s="105"/>
    </row>
    <row r="353" spans="1:924" ht="18.75" customHeight="1" x14ac:dyDescent="0.3">
      <c r="A353" s="140"/>
      <c r="B353" s="69">
        <v>353054098839145</v>
      </c>
      <c r="C353" s="70" t="s">
        <v>379</v>
      </c>
      <c r="D353" s="70" t="s">
        <v>35</v>
      </c>
      <c r="E353" s="70" t="s">
        <v>10</v>
      </c>
      <c r="F353" s="70" t="s">
        <v>15</v>
      </c>
      <c r="G353" s="70">
        <f t="shared" si="23"/>
        <v>0</v>
      </c>
      <c r="H353" s="123"/>
      <c r="I353" s="70" t="s">
        <v>12</v>
      </c>
      <c r="J353" s="70">
        <f t="shared" si="28"/>
        <v>0</v>
      </c>
      <c r="K353" s="123"/>
      <c r="L353" s="73" t="s">
        <v>15</v>
      </c>
      <c r="M353" s="70" t="s">
        <v>15</v>
      </c>
      <c r="N353" s="70">
        <f t="shared" si="22"/>
        <v>1</v>
      </c>
      <c r="O353" s="123"/>
      <c r="P353" s="70" t="s">
        <v>388</v>
      </c>
      <c r="Q353" s="70"/>
      <c r="R353" s="70"/>
      <c r="S353" s="105"/>
      <c r="T353" s="105"/>
      <c r="U353" s="105"/>
      <c r="V353" s="105"/>
      <c r="W353" s="105"/>
    </row>
    <row r="354" spans="1:924" ht="18.75" customHeight="1" x14ac:dyDescent="0.3">
      <c r="A354" s="140">
        <v>270</v>
      </c>
      <c r="B354" s="69">
        <v>354848097618890</v>
      </c>
      <c r="C354" s="70" t="s">
        <v>379</v>
      </c>
      <c r="D354" s="70" t="s">
        <v>35</v>
      </c>
      <c r="E354" s="70" t="s">
        <v>15</v>
      </c>
      <c r="F354" s="70" t="s">
        <v>15</v>
      </c>
      <c r="G354" s="70">
        <f t="shared" si="23"/>
        <v>1</v>
      </c>
      <c r="H354" s="123">
        <f>SUM(G354:G359)/COUNT(G354:G359)</f>
        <v>0.5</v>
      </c>
      <c r="I354" s="70" t="s">
        <v>15</v>
      </c>
      <c r="J354" s="70">
        <f t="shared" si="28"/>
        <v>1</v>
      </c>
      <c r="K354" s="123">
        <f>SUM(J354:J359)/COUNT(J354:J359)</f>
        <v>0.16666666666666666</v>
      </c>
      <c r="L354" s="73" t="s">
        <v>15</v>
      </c>
      <c r="M354" s="70" t="s">
        <v>15</v>
      </c>
      <c r="N354" s="70">
        <f t="shared" si="22"/>
        <v>1</v>
      </c>
      <c r="O354" s="123">
        <f>SUM(N354:N359)/COUNT(N354:N359)</f>
        <v>0.83333333333333337</v>
      </c>
      <c r="P354" s="70" t="s">
        <v>389</v>
      </c>
      <c r="Q354" s="70"/>
      <c r="R354" s="70"/>
      <c r="S354" s="105"/>
      <c r="T354" s="105"/>
      <c r="U354" s="105"/>
      <c r="V354" s="105"/>
      <c r="W354" s="105"/>
    </row>
    <row r="355" spans="1:924" ht="18.75" customHeight="1" x14ac:dyDescent="0.3">
      <c r="A355" s="140"/>
      <c r="B355" s="69">
        <v>353058094346583</v>
      </c>
      <c r="C355" s="70" t="s">
        <v>379</v>
      </c>
      <c r="D355" s="70" t="s">
        <v>35</v>
      </c>
      <c r="E355" s="70" t="s">
        <v>15</v>
      </c>
      <c r="F355" s="70" t="s">
        <v>36</v>
      </c>
      <c r="G355" s="70">
        <f t="shared" si="23"/>
        <v>0</v>
      </c>
      <c r="H355" s="123"/>
      <c r="I355" s="70" t="s">
        <v>12</v>
      </c>
      <c r="J355" s="70">
        <f t="shared" si="28"/>
        <v>0</v>
      </c>
      <c r="K355" s="123"/>
      <c r="L355" s="73" t="s">
        <v>36</v>
      </c>
      <c r="M355" s="70" t="s">
        <v>36</v>
      </c>
      <c r="N355" s="70">
        <f t="shared" si="22"/>
        <v>1</v>
      </c>
      <c r="O355" s="123"/>
      <c r="P355" s="70" t="s">
        <v>301</v>
      </c>
      <c r="Q355" s="70"/>
      <c r="R355" s="70"/>
      <c r="S355" s="105"/>
      <c r="T355" s="105"/>
      <c r="U355" s="105"/>
      <c r="V355" s="105"/>
      <c r="W355" s="105"/>
    </row>
    <row r="356" spans="1:924" ht="18.75" customHeight="1" x14ac:dyDescent="0.3">
      <c r="A356" s="140"/>
      <c r="B356" s="69">
        <v>354847092752399</v>
      </c>
      <c r="C356" s="70" t="s">
        <v>379</v>
      </c>
      <c r="D356" s="70" t="s">
        <v>35</v>
      </c>
      <c r="E356" s="70" t="s">
        <v>15</v>
      </c>
      <c r="F356" s="70" t="s">
        <v>15</v>
      </c>
      <c r="G356" s="70">
        <f t="shared" si="23"/>
        <v>1</v>
      </c>
      <c r="H356" s="123"/>
      <c r="I356" s="70" t="s">
        <v>36</v>
      </c>
      <c r="J356" s="70">
        <f t="shared" si="28"/>
        <v>0</v>
      </c>
      <c r="K356" s="123"/>
      <c r="L356" s="73" t="s">
        <v>15</v>
      </c>
      <c r="M356" s="70" t="s">
        <v>15</v>
      </c>
      <c r="N356" s="70">
        <f t="shared" si="22"/>
        <v>1</v>
      </c>
      <c r="O356" s="123"/>
      <c r="P356" s="70" t="s">
        <v>390</v>
      </c>
      <c r="Q356" s="70"/>
      <c r="R356" s="70"/>
      <c r="S356" s="105"/>
      <c r="T356" s="105"/>
      <c r="U356" s="105"/>
      <c r="V356" s="105"/>
      <c r="W356" s="105"/>
    </row>
    <row r="357" spans="1:924" ht="18.75" customHeight="1" x14ac:dyDescent="0.3">
      <c r="A357" s="140"/>
      <c r="B357" s="69">
        <v>356727086231873</v>
      </c>
      <c r="C357" s="70" t="s">
        <v>379</v>
      </c>
      <c r="D357" s="70" t="s">
        <v>35</v>
      </c>
      <c r="E357" s="70" t="s">
        <v>15</v>
      </c>
      <c r="F357" s="70" t="s">
        <v>15</v>
      </c>
      <c r="G357" s="70">
        <f t="shared" si="23"/>
        <v>1</v>
      </c>
      <c r="H357" s="123"/>
      <c r="I357" s="70" t="s">
        <v>12</v>
      </c>
      <c r="J357" s="70">
        <f t="shared" si="28"/>
        <v>0</v>
      </c>
      <c r="K357" s="123"/>
      <c r="L357" s="71" t="s">
        <v>12</v>
      </c>
      <c r="M357" s="70" t="s">
        <v>12</v>
      </c>
      <c r="N357" s="70">
        <f t="shared" si="22"/>
        <v>1</v>
      </c>
      <c r="O357" s="123"/>
      <c r="P357" s="70" t="s">
        <v>113</v>
      </c>
      <c r="Q357" s="70"/>
      <c r="R357" s="70"/>
      <c r="S357" s="105"/>
      <c r="T357" s="105"/>
      <c r="U357" s="105"/>
      <c r="V357" s="105"/>
      <c r="W357" s="105"/>
    </row>
    <row r="358" spans="1:924" ht="18.75" customHeight="1" x14ac:dyDescent="0.3">
      <c r="A358" s="140"/>
      <c r="B358" s="69">
        <v>354857097611896</v>
      </c>
      <c r="C358" s="70" t="s">
        <v>379</v>
      </c>
      <c r="D358" s="70" t="s">
        <v>35</v>
      </c>
      <c r="E358" s="70" t="s">
        <v>15</v>
      </c>
      <c r="F358" s="70" t="s">
        <v>36</v>
      </c>
      <c r="G358" s="70">
        <f t="shared" si="23"/>
        <v>0</v>
      </c>
      <c r="H358" s="123"/>
      <c r="I358" s="70" t="s">
        <v>12</v>
      </c>
      <c r="J358" s="70">
        <f t="shared" si="28"/>
        <v>0</v>
      </c>
      <c r="K358" s="123"/>
      <c r="L358" s="73" t="s">
        <v>36</v>
      </c>
      <c r="M358" s="70" t="s">
        <v>10</v>
      </c>
      <c r="N358" s="70">
        <f t="shared" si="22"/>
        <v>0</v>
      </c>
      <c r="O358" s="123"/>
      <c r="P358" s="70" t="s">
        <v>391</v>
      </c>
      <c r="Q358" s="70"/>
      <c r="R358" s="70"/>
      <c r="S358" s="105"/>
      <c r="T358" s="105"/>
      <c r="U358" s="105"/>
      <c r="V358" s="105"/>
      <c r="W358" s="105"/>
    </row>
    <row r="359" spans="1:924" ht="18.75" customHeight="1" x14ac:dyDescent="0.3">
      <c r="A359" s="140"/>
      <c r="B359" s="69">
        <v>354841093549516</v>
      </c>
      <c r="C359" s="70" t="s">
        <v>379</v>
      </c>
      <c r="D359" s="70" t="s">
        <v>35</v>
      </c>
      <c r="E359" s="70" t="s">
        <v>15</v>
      </c>
      <c r="F359" s="70" t="s">
        <v>36</v>
      </c>
      <c r="G359" s="70">
        <f t="shared" si="23"/>
        <v>0</v>
      </c>
      <c r="H359" s="123"/>
      <c r="I359" s="70" t="s">
        <v>10</v>
      </c>
      <c r="J359" s="70">
        <f t="shared" si="28"/>
        <v>0</v>
      </c>
      <c r="K359" s="123"/>
      <c r="L359" s="73" t="s">
        <v>36</v>
      </c>
      <c r="M359" s="70" t="s">
        <v>36</v>
      </c>
      <c r="N359" s="70">
        <f t="shared" si="22"/>
        <v>1</v>
      </c>
      <c r="O359" s="123"/>
      <c r="P359" s="70" t="s">
        <v>301</v>
      </c>
      <c r="Q359" s="70"/>
      <c r="R359" s="70"/>
      <c r="S359" s="105"/>
      <c r="T359" s="105"/>
      <c r="U359" s="105"/>
      <c r="V359" s="105"/>
      <c r="W359" s="105"/>
    </row>
    <row r="360" spans="1:924" s="86" customFormat="1" ht="18.75" customHeight="1" x14ac:dyDescent="0.3">
      <c r="A360" s="142">
        <v>117</v>
      </c>
      <c r="B360" s="69">
        <v>353053097032975</v>
      </c>
      <c r="C360" s="70" t="s">
        <v>379</v>
      </c>
      <c r="D360" s="70" t="s">
        <v>35</v>
      </c>
      <c r="E360" s="70" t="s">
        <v>36</v>
      </c>
      <c r="F360" s="73" t="s">
        <v>15</v>
      </c>
      <c r="G360" s="70">
        <f t="shared" si="23"/>
        <v>0</v>
      </c>
      <c r="H360" s="123">
        <f>SUM(G360:G364)/COUNT(G360:G364)</f>
        <v>0.6</v>
      </c>
      <c r="I360" s="70" t="s">
        <v>12</v>
      </c>
      <c r="J360" s="70">
        <f>IF(F360=I360,1,0)</f>
        <v>0</v>
      </c>
      <c r="K360" s="123">
        <f>SUM(J360:J364)/COUNT(J360:J364)</f>
        <v>0</v>
      </c>
      <c r="L360" s="73" t="s">
        <v>15</v>
      </c>
      <c r="M360" s="70" t="s">
        <v>15</v>
      </c>
      <c r="N360" s="70">
        <f t="shared" si="22"/>
        <v>1</v>
      </c>
      <c r="O360" s="123">
        <f>SUM(N360:N364)/COUNT(N360:N364)</f>
        <v>0.8</v>
      </c>
      <c r="P360" s="70"/>
      <c r="Q360" s="70"/>
      <c r="R360" s="70" t="s">
        <v>532</v>
      </c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/>
      <c r="CH360" s="107"/>
      <c r="CI360" s="107"/>
      <c r="CJ360" s="107"/>
      <c r="CK360" s="107"/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  <c r="DH360" s="107"/>
      <c r="DI360" s="107"/>
      <c r="DJ360" s="107"/>
      <c r="DK360" s="107"/>
      <c r="DL360" s="107"/>
      <c r="DM360" s="107"/>
      <c r="DN360" s="107"/>
      <c r="DO360" s="107"/>
      <c r="DP360" s="107"/>
      <c r="DQ360" s="107"/>
      <c r="DR360" s="107"/>
      <c r="DS360" s="107"/>
      <c r="DT360" s="107"/>
      <c r="DU360" s="107"/>
      <c r="DV360" s="107"/>
      <c r="DW360" s="107"/>
      <c r="DX360" s="107"/>
      <c r="DY360" s="107"/>
      <c r="DZ360" s="107"/>
      <c r="EA360" s="107"/>
      <c r="EB360" s="107"/>
      <c r="EC360" s="107"/>
      <c r="ED360" s="107"/>
      <c r="EE360" s="107"/>
      <c r="EF360" s="107"/>
      <c r="EG360" s="107"/>
      <c r="EH360" s="107"/>
      <c r="EI360" s="107"/>
      <c r="EJ360" s="107"/>
      <c r="EK360" s="107"/>
      <c r="EL360" s="107"/>
      <c r="EM360" s="107"/>
      <c r="EN360" s="107"/>
      <c r="EO360" s="107"/>
      <c r="EP360" s="107"/>
      <c r="EQ360" s="107"/>
      <c r="ER360" s="107"/>
      <c r="ES360" s="107"/>
      <c r="ET360" s="107"/>
      <c r="EU360" s="107"/>
      <c r="EV360" s="107"/>
      <c r="EW360" s="107"/>
      <c r="EX360" s="107"/>
      <c r="EY360" s="107"/>
      <c r="EZ360" s="107"/>
      <c r="FA360" s="107"/>
      <c r="FB360" s="107"/>
      <c r="FC360" s="107"/>
      <c r="FD360" s="107"/>
      <c r="FE360" s="107"/>
      <c r="FF360" s="107"/>
      <c r="FG360" s="107"/>
      <c r="FH360" s="107"/>
      <c r="FI360" s="107"/>
      <c r="FJ360" s="107"/>
      <c r="FK360" s="107"/>
      <c r="FL360" s="107"/>
      <c r="FM360" s="107"/>
      <c r="FN360" s="107"/>
      <c r="FO360" s="107"/>
      <c r="FP360" s="107"/>
      <c r="FQ360" s="107"/>
      <c r="FR360" s="107"/>
      <c r="FS360" s="107"/>
      <c r="FT360" s="107"/>
      <c r="FU360" s="107"/>
      <c r="FV360" s="107"/>
      <c r="FW360" s="107"/>
      <c r="FX360" s="107"/>
      <c r="FY360" s="107"/>
      <c r="FZ360" s="107"/>
      <c r="GA360" s="107"/>
      <c r="GB360" s="107"/>
      <c r="GC360" s="107"/>
      <c r="GD360" s="107"/>
      <c r="GE360" s="107"/>
      <c r="GF360" s="107"/>
      <c r="GG360" s="107"/>
      <c r="GH360" s="107"/>
      <c r="GI360" s="107"/>
      <c r="GJ360" s="107"/>
      <c r="GK360" s="107"/>
      <c r="GL360" s="107"/>
      <c r="GM360" s="107"/>
      <c r="GN360" s="107"/>
      <c r="GO360" s="107"/>
      <c r="GP360" s="107"/>
      <c r="GQ360" s="107"/>
      <c r="GR360" s="107"/>
      <c r="GS360" s="107"/>
      <c r="GT360" s="107"/>
      <c r="GU360" s="107"/>
      <c r="GV360" s="107"/>
      <c r="GW360" s="107"/>
      <c r="GX360" s="107"/>
      <c r="GY360" s="107"/>
      <c r="GZ360" s="107"/>
      <c r="HA360" s="107"/>
      <c r="HB360" s="107"/>
      <c r="HC360" s="107"/>
      <c r="HD360" s="107"/>
      <c r="HE360" s="107"/>
      <c r="HF360" s="107"/>
      <c r="HG360" s="107"/>
      <c r="HH360" s="107"/>
      <c r="HI360" s="107"/>
      <c r="HJ360" s="107"/>
      <c r="HK360" s="107"/>
      <c r="HL360" s="107"/>
      <c r="HM360" s="107"/>
      <c r="HN360" s="107"/>
      <c r="HO360" s="107"/>
      <c r="HP360" s="107"/>
      <c r="HQ360" s="107"/>
      <c r="HR360" s="107"/>
      <c r="HS360" s="107"/>
      <c r="HT360" s="107"/>
      <c r="HU360" s="107"/>
      <c r="HV360" s="107"/>
      <c r="HW360" s="107"/>
      <c r="HX360" s="107"/>
      <c r="HY360" s="107"/>
      <c r="HZ360" s="107"/>
      <c r="IA360" s="107"/>
      <c r="IB360" s="107"/>
      <c r="IC360" s="107"/>
      <c r="ID360" s="107"/>
      <c r="IE360" s="107"/>
      <c r="IF360" s="107"/>
      <c r="IG360" s="107"/>
      <c r="IH360" s="107"/>
      <c r="II360" s="107"/>
      <c r="IJ360" s="107"/>
      <c r="IK360" s="107"/>
      <c r="IL360" s="107"/>
      <c r="IM360" s="107"/>
      <c r="IN360" s="107"/>
      <c r="IO360" s="107"/>
      <c r="IP360" s="107"/>
      <c r="IQ360" s="107"/>
      <c r="IR360" s="107"/>
      <c r="IS360" s="107"/>
      <c r="IT360" s="107"/>
      <c r="IU360" s="107"/>
      <c r="IV360" s="107"/>
      <c r="IW360" s="107"/>
      <c r="IX360" s="107"/>
      <c r="IY360" s="107"/>
      <c r="IZ360" s="107"/>
      <c r="JA360" s="107"/>
      <c r="JB360" s="107"/>
      <c r="JC360" s="107"/>
      <c r="JD360" s="107"/>
      <c r="JE360" s="107"/>
      <c r="JF360" s="107"/>
      <c r="JG360" s="107"/>
      <c r="JH360" s="107"/>
      <c r="JI360" s="107"/>
      <c r="JJ360" s="107"/>
      <c r="JK360" s="107"/>
      <c r="JL360" s="107"/>
      <c r="JM360" s="107"/>
      <c r="JN360" s="107"/>
      <c r="JO360" s="107"/>
      <c r="JP360" s="107"/>
      <c r="JQ360" s="107"/>
      <c r="JR360" s="107"/>
      <c r="JS360" s="107"/>
      <c r="JT360" s="107"/>
      <c r="JU360" s="107"/>
      <c r="JV360" s="107"/>
      <c r="JW360" s="107"/>
      <c r="JX360" s="107"/>
      <c r="JY360" s="107"/>
      <c r="JZ360" s="107"/>
      <c r="KA360" s="107"/>
      <c r="KB360" s="107"/>
      <c r="KC360" s="107"/>
      <c r="KD360" s="107"/>
      <c r="KE360" s="107"/>
      <c r="KF360" s="107"/>
      <c r="KG360" s="107"/>
      <c r="KH360" s="107"/>
      <c r="KI360" s="107"/>
      <c r="KJ360" s="107"/>
      <c r="KK360" s="107"/>
      <c r="KL360" s="107"/>
      <c r="KM360" s="107"/>
      <c r="KN360" s="107"/>
      <c r="KO360" s="107"/>
      <c r="KP360" s="107"/>
      <c r="KQ360" s="107"/>
      <c r="KR360" s="107"/>
      <c r="KS360" s="107"/>
      <c r="KT360" s="107"/>
      <c r="KU360" s="107"/>
      <c r="KV360" s="107"/>
      <c r="KW360" s="107"/>
      <c r="KX360" s="107"/>
      <c r="KY360" s="107"/>
      <c r="KZ360" s="107"/>
      <c r="LA360" s="107"/>
      <c r="LB360" s="107"/>
      <c r="LC360" s="107"/>
      <c r="LD360" s="107"/>
      <c r="LE360" s="107"/>
      <c r="LF360" s="107"/>
      <c r="LG360" s="107"/>
      <c r="LH360" s="107"/>
      <c r="LI360" s="107"/>
      <c r="LJ360" s="107"/>
      <c r="LK360" s="107"/>
      <c r="LL360" s="107"/>
      <c r="LM360" s="107"/>
      <c r="LN360" s="107"/>
      <c r="LO360" s="107"/>
      <c r="LP360" s="107"/>
      <c r="LQ360" s="107"/>
      <c r="LR360" s="107"/>
      <c r="LS360" s="107"/>
      <c r="LT360" s="107"/>
      <c r="LU360" s="107"/>
      <c r="LV360" s="107"/>
      <c r="LW360" s="107"/>
      <c r="LX360" s="107"/>
      <c r="LY360" s="107"/>
      <c r="LZ360" s="107"/>
      <c r="MA360" s="107"/>
      <c r="MB360" s="107"/>
      <c r="MC360" s="107"/>
      <c r="MD360" s="107"/>
      <c r="ME360" s="107"/>
      <c r="MF360" s="107"/>
      <c r="MG360" s="107"/>
      <c r="MH360" s="107"/>
      <c r="MI360" s="107"/>
      <c r="MJ360" s="107"/>
      <c r="MK360" s="107"/>
      <c r="ML360" s="107"/>
      <c r="MM360" s="107"/>
      <c r="MN360" s="107"/>
      <c r="MO360" s="107"/>
      <c r="MP360" s="107"/>
      <c r="MQ360" s="107"/>
      <c r="MR360" s="107"/>
      <c r="MS360" s="107"/>
      <c r="MT360" s="107"/>
      <c r="MU360" s="107"/>
      <c r="MV360" s="107"/>
      <c r="MW360" s="107"/>
      <c r="MX360" s="107"/>
      <c r="MY360" s="107"/>
      <c r="MZ360" s="107"/>
      <c r="NA360" s="107"/>
      <c r="NB360" s="107"/>
      <c r="NC360" s="107"/>
      <c r="ND360" s="107"/>
      <c r="NE360" s="107"/>
      <c r="NF360" s="107"/>
      <c r="NG360" s="107"/>
      <c r="NH360" s="107"/>
      <c r="NI360" s="107"/>
      <c r="NJ360" s="107"/>
      <c r="NK360" s="107"/>
      <c r="NL360" s="107"/>
      <c r="NM360" s="107"/>
      <c r="NN360" s="107"/>
      <c r="NO360" s="107"/>
      <c r="NP360" s="107"/>
      <c r="NQ360" s="107"/>
      <c r="NR360" s="107"/>
      <c r="NS360" s="107"/>
      <c r="NT360" s="107"/>
      <c r="NU360" s="107"/>
      <c r="NV360" s="107"/>
      <c r="NW360" s="107"/>
      <c r="NX360" s="107"/>
      <c r="NY360" s="107"/>
      <c r="NZ360" s="107"/>
      <c r="OA360" s="107"/>
      <c r="OB360" s="107"/>
      <c r="OC360" s="107"/>
      <c r="OD360" s="107"/>
      <c r="OE360" s="107"/>
      <c r="OF360" s="107"/>
      <c r="OG360" s="107"/>
      <c r="OH360" s="107"/>
      <c r="OI360" s="107"/>
      <c r="OJ360" s="107"/>
      <c r="OK360" s="107"/>
      <c r="OL360" s="107"/>
      <c r="OM360" s="107"/>
      <c r="ON360" s="107"/>
      <c r="OO360" s="107"/>
      <c r="OP360" s="107"/>
      <c r="OQ360" s="107"/>
      <c r="OR360" s="107"/>
      <c r="OS360" s="107"/>
      <c r="OT360" s="107"/>
      <c r="OU360" s="107"/>
      <c r="OV360" s="107"/>
      <c r="OW360" s="107"/>
      <c r="OX360" s="107"/>
      <c r="OY360" s="107"/>
      <c r="OZ360" s="107"/>
      <c r="PA360" s="107"/>
      <c r="PB360" s="107"/>
      <c r="PC360" s="107"/>
      <c r="PD360" s="107"/>
      <c r="PE360" s="107"/>
      <c r="PF360" s="107"/>
      <c r="PG360" s="107"/>
      <c r="PH360" s="107"/>
      <c r="PI360" s="107"/>
      <c r="PJ360" s="107"/>
      <c r="PK360" s="107"/>
      <c r="PL360" s="107"/>
      <c r="PM360" s="107"/>
      <c r="PN360" s="107"/>
      <c r="PO360" s="107"/>
      <c r="PP360" s="107"/>
      <c r="PQ360" s="107"/>
      <c r="PR360" s="107"/>
      <c r="PS360" s="107"/>
      <c r="PT360" s="107"/>
      <c r="PU360" s="107"/>
      <c r="PV360" s="107"/>
      <c r="PW360" s="107"/>
      <c r="PX360" s="107"/>
      <c r="PY360" s="107"/>
      <c r="PZ360" s="107"/>
      <c r="QA360" s="107"/>
      <c r="QB360" s="107"/>
      <c r="QC360" s="107"/>
      <c r="QD360" s="107"/>
      <c r="QE360" s="107"/>
      <c r="QF360" s="107"/>
      <c r="QG360" s="107"/>
      <c r="QH360" s="107"/>
      <c r="QI360" s="107"/>
      <c r="QJ360" s="107"/>
      <c r="QK360" s="107"/>
      <c r="QL360" s="107"/>
      <c r="QM360" s="107"/>
      <c r="QN360" s="107"/>
      <c r="QO360" s="107"/>
      <c r="QP360" s="107"/>
      <c r="QQ360" s="107"/>
      <c r="QR360" s="107"/>
      <c r="QS360" s="107"/>
      <c r="QT360" s="107"/>
      <c r="QU360" s="107"/>
      <c r="QV360" s="107"/>
      <c r="QW360" s="107"/>
      <c r="QX360" s="107"/>
      <c r="QY360" s="107"/>
      <c r="QZ360" s="107"/>
      <c r="RA360" s="107"/>
      <c r="RB360" s="107"/>
      <c r="RC360" s="107"/>
      <c r="RD360" s="107"/>
      <c r="RE360" s="107"/>
      <c r="RF360" s="107"/>
      <c r="RG360" s="107"/>
      <c r="RH360" s="107"/>
      <c r="RI360" s="107"/>
      <c r="RJ360" s="107"/>
      <c r="RK360" s="107"/>
      <c r="RL360" s="107"/>
      <c r="RM360" s="107"/>
      <c r="RN360" s="107"/>
      <c r="RO360" s="107"/>
      <c r="RP360" s="107"/>
      <c r="RQ360" s="107"/>
      <c r="RR360" s="107"/>
      <c r="RS360" s="107"/>
      <c r="RT360" s="107"/>
      <c r="RU360" s="107"/>
      <c r="RV360" s="107"/>
      <c r="RW360" s="107"/>
      <c r="RX360" s="107"/>
      <c r="RY360" s="107"/>
      <c r="RZ360" s="107"/>
      <c r="SA360" s="107"/>
      <c r="SB360" s="107"/>
      <c r="SC360" s="107"/>
      <c r="SD360" s="107"/>
      <c r="SE360" s="107"/>
      <c r="SF360" s="107"/>
      <c r="SG360" s="107"/>
      <c r="SH360" s="107"/>
      <c r="SI360" s="107"/>
      <c r="SJ360" s="107"/>
      <c r="SK360" s="107"/>
      <c r="SL360" s="107"/>
      <c r="SM360" s="107"/>
      <c r="SN360" s="107"/>
      <c r="SO360" s="107"/>
      <c r="SP360" s="107"/>
      <c r="SQ360" s="107"/>
      <c r="SR360" s="107"/>
      <c r="SS360" s="107"/>
      <c r="ST360" s="107"/>
      <c r="SU360" s="107"/>
      <c r="SV360" s="107"/>
      <c r="SW360" s="107"/>
      <c r="SX360" s="107"/>
      <c r="SY360" s="107"/>
      <c r="SZ360" s="107"/>
      <c r="TA360" s="107"/>
      <c r="TB360" s="107"/>
      <c r="TC360" s="107"/>
      <c r="TD360" s="107"/>
      <c r="TE360" s="107"/>
      <c r="TF360" s="107"/>
      <c r="TG360" s="107"/>
      <c r="TH360" s="107"/>
      <c r="TI360" s="107"/>
      <c r="TJ360" s="107"/>
      <c r="TK360" s="107"/>
      <c r="TL360" s="107"/>
      <c r="TM360" s="107"/>
      <c r="TN360" s="107"/>
      <c r="TO360" s="107"/>
      <c r="TP360" s="107"/>
      <c r="TQ360" s="107"/>
      <c r="TR360" s="107"/>
      <c r="TS360" s="107"/>
      <c r="TT360" s="107"/>
      <c r="TU360" s="107"/>
      <c r="TV360" s="107"/>
      <c r="TW360" s="107"/>
      <c r="TX360" s="107"/>
      <c r="TY360" s="107"/>
      <c r="TZ360" s="107"/>
      <c r="UA360" s="107"/>
      <c r="UB360" s="107"/>
      <c r="UC360" s="107"/>
      <c r="UD360" s="107"/>
      <c r="UE360" s="107"/>
      <c r="UF360" s="107"/>
      <c r="UG360" s="107"/>
      <c r="UH360" s="107"/>
      <c r="UI360" s="107"/>
      <c r="UJ360" s="107"/>
      <c r="UK360" s="107"/>
      <c r="UL360" s="107"/>
      <c r="UM360" s="107"/>
      <c r="UN360" s="107"/>
      <c r="UO360" s="107"/>
      <c r="UP360" s="107"/>
      <c r="UQ360" s="107"/>
      <c r="UR360" s="107"/>
      <c r="US360" s="107"/>
      <c r="UT360" s="107"/>
      <c r="UU360" s="107"/>
      <c r="UV360" s="107"/>
      <c r="UW360" s="107"/>
      <c r="UX360" s="107"/>
      <c r="UY360" s="107"/>
      <c r="UZ360" s="107"/>
      <c r="VA360" s="107"/>
      <c r="VB360" s="107"/>
      <c r="VC360" s="107"/>
      <c r="VD360" s="107"/>
      <c r="VE360" s="107"/>
      <c r="VF360" s="107"/>
      <c r="VG360" s="107"/>
      <c r="VH360" s="107"/>
      <c r="VI360" s="107"/>
      <c r="VJ360" s="107"/>
      <c r="VK360" s="107"/>
      <c r="VL360" s="107"/>
      <c r="VM360" s="107"/>
      <c r="VN360" s="107"/>
      <c r="VO360" s="107"/>
      <c r="VP360" s="107"/>
      <c r="VQ360" s="107"/>
      <c r="VR360" s="107"/>
      <c r="VS360" s="107"/>
      <c r="VT360" s="107"/>
      <c r="VU360" s="107"/>
      <c r="VV360" s="107"/>
      <c r="VW360" s="107"/>
      <c r="VX360" s="107"/>
      <c r="VY360" s="107"/>
      <c r="VZ360" s="107"/>
      <c r="WA360" s="107"/>
      <c r="WB360" s="107"/>
      <c r="WC360" s="107"/>
      <c r="WD360" s="107"/>
      <c r="WE360" s="107"/>
      <c r="WF360" s="107"/>
      <c r="WG360" s="107"/>
      <c r="WH360" s="107"/>
      <c r="WI360" s="107"/>
      <c r="WJ360" s="107"/>
      <c r="WK360" s="107"/>
      <c r="WL360" s="107"/>
      <c r="WM360" s="107"/>
      <c r="WN360" s="107"/>
      <c r="WO360" s="107"/>
      <c r="WP360" s="107"/>
      <c r="WQ360" s="107"/>
      <c r="WR360" s="107"/>
      <c r="WS360" s="107"/>
      <c r="WT360" s="107"/>
      <c r="WU360" s="107"/>
      <c r="WV360" s="107"/>
      <c r="WW360" s="107"/>
      <c r="WX360" s="107"/>
      <c r="WY360" s="107"/>
      <c r="WZ360" s="107"/>
      <c r="XA360" s="107"/>
      <c r="XB360" s="107"/>
      <c r="XC360" s="107"/>
      <c r="XD360" s="107"/>
      <c r="XE360" s="107"/>
      <c r="XF360" s="107"/>
      <c r="XG360" s="107"/>
      <c r="XH360" s="107"/>
      <c r="XI360" s="107"/>
      <c r="XJ360" s="107"/>
      <c r="XK360" s="107"/>
      <c r="XL360" s="107"/>
      <c r="XM360" s="107"/>
      <c r="XN360" s="107"/>
      <c r="XO360" s="107"/>
      <c r="XP360" s="107"/>
      <c r="XQ360" s="107"/>
      <c r="XR360" s="107"/>
      <c r="XS360" s="107"/>
      <c r="XT360" s="107"/>
      <c r="XU360" s="107"/>
      <c r="XV360" s="107"/>
      <c r="XW360" s="107"/>
      <c r="XX360" s="107"/>
      <c r="XY360" s="107"/>
      <c r="XZ360" s="107"/>
      <c r="YA360" s="107"/>
      <c r="YB360" s="107"/>
      <c r="YC360" s="107"/>
      <c r="YD360" s="107"/>
      <c r="YE360" s="107"/>
      <c r="YF360" s="107"/>
      <c r="YG360" s="107"/>
      <c r="YH360" s="107"/>
      <c r="YI360" s="107"/>
      <c r="YJ360" s="107"/>
      <c r="YK360" s="107"/>
      <c r="YL360" s="107"/>
      <c r="YM360" s="107"/>
      <c r="YN360" s="107"/>
      <c r="YO360" s="107"/>
      <c r="YP360" s="107"/>
      <c r="YQ360" s="107"/>
      <c r="YR360" s="107"/>
      <c r="YS360" s="107"/>
      <c r="YT360" s="107"/>
      <c r="YU360" s="107"/>
      <c r="YV360" s="107"/>
      <c r="YW360" s="107"/>
      <c r="YX360" s="107"/>
      <c r="YY360" s="107"/>
      <c r="YZ360" s="107"/>
      <c r="ZA360" s="107"/>
      <c r="ZB360" s="107"/>
      <c r="ZC360" s="107"/>
      <c r="ZD360" s="107"/>
      <c r="ZE360" s="107"/>
      <c r="ZF360" s="107"/>
      <c r="ZG360" s="107"/>
      <c r="ZH360" s="107"/>
      <c r="ZI360" s="107"/>
      <c r="ZJ360" s="107"/>
      <c r="ZK360" s="107"/>
      <c r="ZL360" s="107"/>
      <c r="ZM360" s="107"/>
      <c r="ZN360" s="107"/>
      <c r="ZO360" s="107"/>
      <c r="ZP360" s="107"/>
      <c r="ZQ360" s="107"/>
      <c r="ZR360" s="107"/>
      <c r="ZS360" s="107"/>
      <c r="ZT360" s="107"/>
      <c r="ZU360" s="107"/>
      <c r="ZV360" s="107"/>
      <c r="ZW360" s="107"/>
      <c r="ZX360" s="107"/>
      <c r="ZY360" s="107"/>
      <c r="ZZ360" s="107"/>
      <c r="AAA360" s="107"/>
      <c r="AAB360" s="107"/>
      <c r="AAC360" s="107"/>
      <c r="AAD360" s="107"/>
      <c r="AAE360" s="107"/>
      <c r="AAF360" s="107"/>
      <c r="AAG360" s="107"/>
      <c r="AAH360" s="107"/>
      <c r="AAI360" s="107"/>
      <c r="AAJ360" s="107"/>
      <c r="AAK360" s="107"/>
      <c r="AAL360" s="107"/>
      <c r="AAM360" s="107"/>
      <c r="AAN360" s="107"/>
      <c r="AAO360" s="107"/>
      <c r="AAP360" s="107"/>
      <c r="AAQ360" s="107"/>
      <c r="AAR360" s="107"/>
      <c r="AAS360" s="107"/>
      <c r="AAT360" s="107"/>
      <c r="AAU360" s="107"/>
      <c r="AAV360" s="107"/>
      <c r="AAW360" s="107"/>
      <c r="AAX360" s="107"/>
      <c r="AAY360" s="107"/>
      <c r="AAZ360" s="107"/>
      <c r="ABA360" s="107"/>
      <c r="ABB360" s="107"/>
      <c r="ABC360" s="107"/>
      <c r="ABD360" s="107"/>
      <c r="ABE360" s="107"/>
      <c r="ABF360" s="107"/>
      <c r="ABG360" s="107"/>
      <c r="ABH360" s="107"/>
      <c r="ABI360" s="107"/>
      <c r="ABJ360" s="107"/>
      <c r="ABK360" s="107"/>
      <c r="ABL360" s="107"/>
      <c r="ABM360" s="107"/>
      <c r="ABN360" s="107"/>
      <c r="ABO360" s="107"/>
      <c r="ABP360" s="107"/>
      <c r="ABQ360" s="107"/>
      <c r="ABR360" s="107"/>
      <c r="ABS360" s="107"/>
      <c r="ABT360" s="107"/>
      <c r="ABU360" s="107"/>
      <c r="ABV360" s="107"/>
      <c r="ABW360" s="107"/>
      <c r="ABX360" s="107"/>
      <c r="ABY360" s="107"/>
      <c r="ABZ360" s="107"/>
      <c r="ACA360" s="107"/>
      <c r="ACB360" s="107"/>
      <c r="ACC360" s="107"/>
      <c r="ACD360" s="107"/>
      <c r="ACE360" s="107"/>
      <c r="ACF360" s="107"/>
      <c r="ACG360" s="107"/>
      <c r="ACH360" s="107"/>
      <c r="ACI360" s="107"/>
      <c r="ACJ360" s="107"/>
      <c r="ACK360" s="107"/>
      <c r="ACL360" s="107"/>
      <c r="ACM360" s="107"/>
      <c r="ACN360" s="107"/>
      <c r="ACO360" s="107"/>
      <c r="ACP360" s="107"/>
      <c r="ACQ360" s="107"/>
      <c r="ACR360" s="107"/>
      <c r="ACS360" s="107"/>
      <c r="ACT360" s="107"/>
      <c r="ACU360" s="107"/>
      <c r="ACV360" s="107"/>
      <c r="ACW360" s="107"/>
      <c r="ACX360" s="107"/>
      <c r="ACY360" s="107"/>
      <c r="ACZ360" s="107"/>
      <c r="ADA360" s="107"/>
      <c r="ADB360" s="107"/>
      <c r="ADC360" s="107"/>
      <c r="ADD360" s="107"/>
      <c r="ADE360" s="107"/>
      <c r="ADF360" s="107"/>
      <c r="ADG360" s="107"/>
      <c r="ADH360" s="107"/>
      <c r="ADI360" s="107"/>
      <c r="ADJ360" s="107"/>
      <c r="ADK360" s="107"/>
      <c r="ADL360" s="107"/>
      <c r="ADM360" s="107"/>
      <c r="ADN360" s="107"/>
      <c r="ADO360" s="107"/>
      <c r="ADP360" s="107"/>
      <c r="ADQ360" s="107"/>
      <c r="ADR360" s="107"/>
      <c r="ADS360" s="107"/>
      <c r="ADT360" s="107"/>
      <c r="ADU360" s="107"/>
      <c r="ADV360" s="107"/>
      <c r="ADW360" s="107"/>
      <c r="ADX360" s="107"/>
      <c r="ADY360" s="107"/>
      <c r="ADZ360" s="107"/>
      <c r="AEA360" s="107"/>
      <c r="AEB360" s="107"/>
      <c r="AEC360" s="107"/>
      <c r="AED360" s="107"/>
      <c r="AEE360" s="107"/>
      <c r="AEF360" s="107"/>
      <c r="AEG360" s="107"/>
      <c r="AEH360" s="107"/>
      <c r="AEI360" s="107"/>
      <c r="AEJ360" s="107"/>
      <c r="AEK360" s="107"/>
      <c r="AEL360" s="107"/>
      <c r="AEM360" s="107"/>
      <c r="AEN360" s="107"/>
      <c r="AEO360" s="107"/>
      <c r="AEP360" s="107"/>
      <c r="AEQ360" s="107"/>
      <c r="AER360" s="107"/>
      <c r="AES360" s="107"/>
      <c r="AET360" s="107"/>
      <c r="AEU360" s="107"/>
      <c r="AEV360" s="107"/>
      <c r="AEW360" s="107"/>
      <c r="AEX360" s="107"/>
      <c r="AEY360" s="107"/>
      <c r="AEZ360" s="107"/>
      <c r="AFA360" s="107"/>
      <c r="AFB360" s="107"/>
      <c r="AFC360" s="107"/>
      <c r="AFD360" s="107"/>
      <c r="AFE360" s="107"/>
      <c r="AFF360" s="107"/>
      <c r="AFG360" s="107"/>
      <c r="AFH360" s="107"/>
      <c r="AFI360" s="107"/>
      <c r="AFJ360" s="107"/>
      <c r="AFK360" s="107"/>
      <c r="AFL360" s="107"/>
      <c r="AFM360" s="107"/>
      <c r="AFN360" s="107"/>
      <c r="AFO360" s="107"/>
      <c r="AFP360" s="107"/>
      <c r="AFQ360" s="107"/>
      <c r="AFR360" s="107"/>
      <c r="AFS360" s="107"/>
      <c r="AFT360" s="107"/>
      <c r="AFU360" s="107"/>
      <c r="AFV360" s="107"/>
      <c r="AFW360" s="107"/>
      <c r="AFX360" s="107"/>
      <c r="AFY360" s="107"/>
      <c r="AFZ360" s="107"/>
      <c r="AGA360" s="107"/>
      <c r="AGB360" s="107"/>
      <c r="AGC360" s="107"/>
      <c r="AGD360" s="107"/>
      <c r="AGE360" s="107"/>
      <c r="AGF360" s="107"/>
      <c r="AGG360" s="107"/>
      <c r="AGH360" s="107"/>
      <c r="AGI360" s="107"/>
      <c r="AGJ360" s="107"/>
      <c r="AGK360" s="107"/>
      <c r="AGL360" s="107"/>
      <c r="AGM360" s="107"/>
      <c r="AGN360" s="107"/>
      <c r="AGO360" s="107"/>
      <c r="AGP360" s="107"/>
      <c r="AGQ360" s="107"/>
      <c r="AGR360" s="107"/>
      <c r="AGS360" s="107"/>
      <c r="AGT360" s="107"/>
      <c r="AGU360" s="107"/>
      <c r="AGV360" s="107"/>
      <c r="AGW360" s="107"/>
      <c r="AGX360" s="107"/>
      <c r="AGY360" s="107"/>
      <c r="AGZ360" s="107"/>
      <c r="AHA360" s="107"/>
      <c r="AHB360" s="107"/>
      <c r="AHC360" s="107"/>
      <c r="AHD360" s="107"/>
      <c r="AHE360" s="107"/>
      <c r="AHF360" s="107"/>
      <c r="AHG360" s="107"/>
      <c r="AHH360" s="107"/>
      <c r="AHI360" s="107"/>
      <c r="AHJ360" s="107"/>
      <c r="AHK360" s="107"/>
      <c r="AHL360" s="107"/>
      <c r="AHM360" s="107"/>
      <c r="AHN360" s="107"/>
      <c r="AHO360" s="107"/>
      <c r="AHP360" s="107"/>
      <c r="AHQ360" s="107"/>
      <c r="AHR360" s="107"/>
      <c r="AHS360" s="107"/>
      <c r="AHT360" s="107"/>
      <c r="AHU360" s="107"/>
      <c r="AHV360" s="107"/>
      <c r="AHW360" s="107"/>
      <c r="AHX360" s="107"/>
      <c r="AHY360" s="107"/>
      <c r="AHZ360" s="107"/>
      <c r="AIA360" s="107"/>
      <c r="AIB360" s="107"/>
      <c r="AIC360" s="107"/>
      <c r="AID360" s="107"/>
      <c r="AIE360" s="107"/>
      <c r="AIF360" s="107"/>
      <c r="AIG360" s="107"/>
      <c r="AIH360" s="107"/>
      <c r="AII360" s="107"/>
      <c r="AIJ360" s="107"/>
      <c r="AIK360" s="107"/>
      <c r="AIL360" s="107"/>
      <c r="AIM360" s="107"/>
      <c r="AIN360" s="107"/>
    </row>
    <row r="361" spans="1:924" s="86" customFormat="1" ht="18.75" customHeight="1" x14ac:dyDescent="0.3">
      <c r="A361" s="142"/>
      <c r="B361" s="69">
        <v>356719087773243</v>
      </c>
      <c r="C361" s="70" t="s">
        <v>379</v>
      </c>
      <c r="D361" s="70" t="s">
        <v>35</v>
      </c>
      <c r="E361" s="70" t="s">
        <v>36</v>
      </c>
      <c r="F361" s="73" t="s">
        <v>33</v>
      </c>
      <c r="G361" s="70">
        <f t="shared" si="23"/>
        <v>0</v>
      </c>
      <c r="H361" s="123"/>
      <c r="I361" s="70" t="s">
        <v>36</v>
      </c>
      <c r="J361" s="70">
        <f>IF(F361=I361,1,0)</f>
        <v>0</v>
      </c>
      <c r="K361" s="123"/>
      <c r="L361" s="73" t="s">
        <v>33</v>
      </c>
      <c r="M361" s="70" t="s">
        <v>33</v>
      </c>
      <c r="N361" s="70">
        <f t="shared" ref="N361:N364" si="29">IF(L361=M361,1,0)</f>
        <v>1</v>
      </c>
      <c r="O361" s="123"/>
      <c r="P361" s="70"/>
      <c r="Q361" s="70"/>
      <c r="R361" s="70" t="s">
        <v>444</v>
      </c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  <c r="BD361" s="107"/>
      <c r="BE361" s="107"/>
      <c r="BF361" s="107"/>
      <c r="BG361" s="107"/>
      <c r="BH361" s="107"/>
      <c r="BI361" s="107"/>
      <c r="BJ361" s="107"/>
      <c r="BK361" s="107"/>
      <c r="BL361" s="107"/>
      <c r="BM361" s="107"/>
      <c r="BN361" s="107"/>
      <c r="BO361" s="107"/>
      <c r="BP361" s="107"/>
      <c r="BQ361" s="107"/>
      <c r="BR361" s="107"/>
      <c r="BS361" s="107"/>
      <c r="BT361" s="107"/>
      <c r="BU361" s="107"/>
      <c r="BV361" s="107"/>
      <c r="BW361" s="107"/>
      <c r="BX361" s="107"/>
      <c r="BY361" s="107"/>
      <c r="BZ361" s="107"/>
      <c r="CA361" s="107"/>
      <c r="CB361" s="107"/>
      <c r="CC361" s="107"/>
      <c r="CD361" s="107"/>
      <c r="CE361" s="107"/>
      <c r="CF361" s="107"/>
      <c r="CG361" s="107"/>
      <c r="CH361" s="107"/>
      <c r="CI361" s="107"/>
      <c r="CJ361" s="107"/>
      <c r="CK361" s="107"/>
      <c r="CL361" s="107"/>
      <c r="CM361" s="107"/>
      <c r="CN361" s="107"/>
      <c r="CO361" s="107"/>
      <c r="CP361" s="107"/>
      <c r="CQ361" s="107"/>
      <c r="CR361" s="107"/>
      <c r="CS361" s="107"/>
      <c r="CT361" s="107"/>
      <c r="CU361" s="107"/>
      <c r="CV361" s="107"/>
      <c r="CW361" s="107"/>
      <c r="CX361" s="107"/>
      <c r="CY361" s="107"/>
      <c r="CZ361" s="107"/>
      <c r="DA361" s="107"/>
      <c r="DB361" s="107"/>
      <c r="DC361" s="107"/>
      <c r="DD361" s="107"/>
      <c r="DE361" s="107"/>
      <c r="DF361" s="107"/>
      <c r="DG361" s="107"/>
      <c r="DH361" s="107"/>
      <c r="DI361" s="107"/>
      <c r="DJ361" s="107"/>
      <c r="DK361" s="107"/>
      <c r="DL361" s="107"/>
      <c r="DM361" s="107"/>
      <c r="DN361" s="107"/>
      <c r="DO361" s="107"/>
      <c r="DP361" s="107"/>
      <c r="DQ361" s="107"/>
      <c r="DR361" s="107"/>
      <c r="DS361" s="107"/>
      <c r="DT361" s="107"/>
      <c r="DU361" s="107"/>
      <c r="DV361" s="107"/>
      <c r="DW361" s="107"/>
      <c r="DX361" s="107"/>
      <c r="DY361" s="107"/>
      <c r="DZ361" s="107"/>
      <c r="EA361" s="107"/>
      <c r="EB361" s="107"/>
      <c r="EC361" s="107"/>
      <c r="ED361" s="107"/>
      <c r="EE361" s="107"/>
      <c r="EF361" s="107"/>
      <c r="EG361" s="107"/>
      <c r="EH361" s="107"/>
      <c r="EI361" s="107"/>
      <c r="EJ361" s="107"/>
      <c r="EK361" s="107"/>
      <c r="EL361" s="107"/>
      <c r="EM361" s="107"/>
      <c r="EN361" s="107"/>
      <c r="EO361" s="107"/>
      <c r="EP361" s="107"/>
      <c r="EQ361" s="107"/>
      <c r="ER361" s="107"/>
      <c r="ES361" s="107"/>
      <c r="ET361" s="107"/>
      <c r="EU361" s="107"/>
      <c r="EV361" s="107"/>
      <c r="EW361" s="107"/>
      <c r="EX361" s="107"/>
      <c r="EY361" s="107"/>
      <c r="EZ361" s="107"/>
      <c r="FA361" s="107"/>
      <c r="FB361" s="107"/>
      <c r="FC361" s="107"/>
      <c r="FD361" s="107"/>
      <c r="FE361" s="107"/>
      <c r="FF361" s="107"/>
      <c r="FG361" s="107"/>
      <c r="FH361" s="107"/>
      <c r="FI361" s="107"/>
      <c r="FJ361" s="107"/>
      <c r="FK361" s="107"/>
      <c r="FL361" s="107"/>
      <c r="FM361" s="107"/>
      <c r="FN361" s="107"/>
      <c r="FO361" s="107"/>
      <c r="FP361" s="107"/>
      <c r="FQ361" s="107"/>
      <c r="FR361" s="107"/>
      <c r="FS361" s="107"/>
      <c r="FT361" s="107"/>
      <c r="FU361" s="107"/>
      <c r="FV361" s="107"/>
      <c r="FW361" s="107"/>
      <c r="FX361" s="107"/>
      <c r="FY361" s="107"/>
      <c r="FZ361" s="107"/>
      <c r="GA361" s="107"/>
      <c r="GB361" s="107"/>
      <c r="GC361" s="107"/>
      <c r="GD361" s="107"/>
      <c r="GE361" s="107"/>
      <c r="GF361" s="107"/>
      <c r="GG361" s="107"/>
      <c r="GH361" s="107"/>
      <c r="GI361" s="107"/>
      <c r="GJ361" s="107"/>
      <c r="GK361" s="107"/>
      <c r="GL361" s="107"/>
      <c r="GM361" s="107"/>
      <c r="GN361" s="107"/>
      <c r="GO361" s="107"/>
      <c r="GP361" s="107"/>
      <c r="GQ361" s="107"/>
      <c r="GR361" s="107"/>
      <c r="GS361" s="107"/>
      <c r="GT361" s="107"/>
      <c r="GU361" s="107"/>
      <c r="GV361" s="107"/>
      <c r="GW361" s="107"/>
      <c r="GX361" s="107"/>
      <c r="GY361" s="107"/>
      <c r="GZ361" s="107"/>
      <c r="HA361" s="107"/>
      <c r="HB361" s="107"/>
      <c r="HC361" s="107"/>
      <c r="HD361" s="107"/>
      <c r="HE361" s="107"/>
      <c r="HF361" s="107"/>
      <c r="HG361" s="107"/>
      <c r="HH361" s="107"/>
      <c r="HI361" s="107"/>
      <c r="HJ361" s="107"/>
      <c r="HK361" s="107"/>
      <c r="HL361" s="107"/>
      <c r="HM361" s="107"/>
      <c r="HN361" s="107"/>
      <c r="HO361" s="107"/>
      <c r="HP361" s="107"/>
      <c r="HQ361" s="107"/>
      <c r="HR361" s="107"/>
      <c r="HS361" s="107"/>
      <c r="HT361" s="107"/>
      <c r="HU361" s="107"/>
      <c r="HV361" s="107"/>
      <c r="HW361" s="107"/>
      <c r="HX361" s="107"/>
      <c r="HY361" s="107"/>
      <c r="HZ361" s="107"/>
      <c r="IA361" s="107"/>
      <c r="IB361" s="107"/>
      <c r="IC361" s="107"/>
      <c r="ID361" s="107"/>
      <c r="IE361" s="107"/>
      <c r="IF361" s="107"/>
      <c r="IG361" s="107"/>
      <c r="IH361" s="107"/>
      <c r="II361" s="107"/>
      <c r="IJ361" s="107"/>
      <c r="IK361" s="107"/>
      <c r="IL361" s="107"/>
      <c r="IM361" s="107"/>
      <c r="IN361" s="107"/>
      <c r="IO361" s="107"/>
      <c r="IP361" s="107"/>
      <c r="IQ361" s="107"/>
      <c r="IR361" s="107"/>
      <c r="IS361" s="107"/>
      <c r="IT361" s="107"/>
      <c r="IU361" s="107"/>
      <c r="IV361" s="107"/>
      <c r="IW361" s="107"/>
      <c r="IX361" s="107"/>
      <c r="IY361" s="107"/>
      <c r="IZ361" s="107"/>
      <c r="JA361" s="107"/>
      <c r="JB361" s="107"/>
      <c r="JC361" s="107"/>
      <c r="JD361" s="107"/>
      <c r="JE361" s="107"/>
      <c r="JF361" s="107"/>
      <c r="JG361" s="107"/>
      <c r="JH361" s="107"/>
      <c r="JI361" s="107"/>
      <c r="JJ361" s="107"/>
      <c r="JK361" s="107"/>
      <c r="JL361" s="107"/>
      <c r="JM361" s="107"/>
      <c r="JN361" s="107"/>
      <c r="JO361" s="107"/>
      <c r="JP361" s="107"/>
      <c r="JQ361" s="107"/>
      <c r="JR361" s="107"/>
      <c r="JS361" s="107"/>
      <c r="JT361" s="107"/>
      <c r="JU361" s="107"/>
      <c r="JV361" s="107"/>
      <c r="JW361" s="107"/>
      <c r="JX361" s="107"/>
      <c r="JY361" s="107"/>
      <c r="JZ361" s="107"/>
      <c r="KA361" s="107"/>
      <c r="KB361" s="107"/>
      <c r="KC361" s="107"/>
      <c r="KD361" s="107"/>
      <c r="KE361" s="107"/>
      <c r="KF361" s="107"/>
      <c r="KG361" s="107"/>
      <c r="KH361" s="107"/>
      <c r="KI361" s="107"/>
      <c r="KJ361" s="107"/>
      <c r="KK361" s="107"/>
      <c r="KL361" s="107"/>
      <c r="KM361" s="107"/>
      <c r="KN361" s="107"/>
      <c r="KO361" s="107"/>
      <c r="KP361" s="107"/>
      <c r="KQ361" s="107"/>
      <c r="KR361" s="107"/>
      <c r="KS361" s="107"/>
      <c r="KT361" s="107"/>
      <c r="KU361" s="107"/>
      <c r="KV361" s="107"/>
      <c r="KW361" s="107"/>
      <c r="KX361" s="107"/>
      <c r="KY361" s="107"/>
      <c r="KZ361" s="107"/>
      <c r="LA361" s="107"/>
      <c r="LB361" s="107"/>
      <c r="LC361" s="107"/>
      <c r="LD361" s="107"/>
      <c r="LE361" s="107"/>
      <c r="LF361" s="107"/>
      <c r="LG361" s="107"/>
      <c r="LH361" s="107"/>
      <c r="LI361" s="107"/>
      <c r="LJ361" s="107"/>
      <c r="LK361" s="107"/>
      <c r="LL361" s="107"/>
      <c r="LM361" s="107"/>
      <c r="LN361" s="107"/>
      <c r="LO361" s="107"/>
      <c r="LP361" s="107"/>
      <c r="LQ361" s="107"/>
      <c r="LR361" s="107"/>
      <c r="LS361" s="107"/>
      <c r="LT361" s="107"/>
      <c r="LU361" s="107"/>
      <c r="LV361" s="107"/>
      <c r="LW361" s="107"/>
      <c r="LX361" s="107"/>
      <c r="LY361" s="107"/>
      <c r="LZ361" s="107"/>
      <c r="MA361" s="107"/>
      <c r="MB361" s="107"/>
      <c r="MC361" s="107"/>
      <c r="MD361" s="107"/>
      <c r="ME361" s="107"/>
      <c r="MF361" s="107"/>
      <c r="MG361" s="107"/>
      <c r="MH361" s="107"/>
      <c r="MI361" s="107"/>
      <c r="MJ361" s="107"/>
      <c r="MK361" s="107"/>
      <c r="ML361" s="107"/>
      <c r="MM361" s="107"/>
      <c r="MN361" s="107"/>
      <c r="MO361" s="107"/>
      <c r="MP361" s="107"/>
      <c r="MQ361" s="107"/>
      <c r="MR361" s="107"/>
      <c r="MS361" s="107"/>
      <c r="MT361" s="107"/>
      <c r="MU361" s="107"/>
      <c r="MV361" s="107"/>
      <c r="MW361" s="107"/>
      <c r="MX361" s="107"/>
      <c r="MY361" s="107"/>
      <c r="MZ361" s="107"/>
      <c r="NA361" s="107"/>
      <c r="NB361" s="107"/>
      <c r="NC361" s="107"/>
      <c r="ND361" s="107"/>
      <c r="NE361" s="107"/>
      <c r="NF361" s="107"/>
      <c r="NG361" s="107"/>
      <c r="NH361" s="107"/>
      <c r="NI361" s="107"/>
      <c r="NJ361" s="107"/>
      <c r="NK361" s="107"/>
      <c r="NL361" s="107"/>
      <c r="NM361" s="107"/>
      <c r="NN361" s="107"/>
      <c r="NO361" s="107"/>
      <c r="NP361" s="107"/>
      <c r="NQ361" s="107"/>
      <c r="NR361" s="107"/>
      <c r="NS361" s="107"/>
      <c r="NT361" s="107"/>
      <c r="NU361" s="107"/>
      <c r="NV361" s="107"/>
      <c r="NW361" s="107"/>
      <c r="NX361" s="107"/>
      <c r="NY361" s="107"/>
      <c r="NZ361" s="107"/>
      <c r="OA361" s="107"/>
      <c r="OB361" s="107"/>
      <c r="OC361" s="107"/>
      <c r="OD361" s="107"/>
      <c r="OE361" s="107"/>
      <c r="OF361" s="107"/>
      <c r="OG361" s="107"/>
      <c r="OH361" s="107"/>
      <c r="OI361" s="107"/>
      <c r="OJ361" s="107"/>
      <c r="OK361" s="107"/>
      <c r="OL361" s="107"/>
      <c r="OM361" s="107"/>
      <c r="ON361" s="107"/>
      <c r="OO361" s="107"/>
      <c r="OP361" s="107"/>
      <c r="OQ361" s="107"/>
      <c r="OR361" s="107"/>
      <c r="OS361" s="107"/>
      <c r="OT361" s="107"/>
      <c r="OU361" s="107"/>
      <c r="OV361" s="107"/>
      <c r="OW361" s="107"/>
      <c r="OX361" s="107"/>
      <c r="OY361" s="107"/>
      <c r="OZ361" s="107"/>
      <c r="PA361" s="107"/>
      <c r="PB361" s="107"/>
      <c r="PC361" s="107"/>
      <c r="PD361" s="107"/>
      <c r="PE361" s="107"/>
      <c r="PF361" s="107"/>
      <c r="PG361" s="107"/>
      <c r="PH361" s="107"/>
      <c r="PI361" s="107"/>
      <c r="PJ361" s="107"/>
      <c r="PK361" s="107"/>
      <c r="PL361" s="107"/>
      <c r="PM361" s="107"/>
      <c r="PN361" s="107"/>
      <c r="PO361" s="107"/>
      <c r="PP361" s="107"/>
      <c r="PQ361" s="107"/>
      <c r="PR361" s="107"/>
      <c r="PS361" s="107"/>
      <c r="PT361" s="107"/>
      <c r="PU361" s="107"/>
      <c r="PV361" s="107"/>
      <c r="PW361" s="107"/>
      <c r="PX361" s="107"/>
      <c r="PY361" s="107"/>
      <c r="PZ361" s="107"/>
      <c r="QA361" s="107"/>
      <c r="QB361" s="107"/>
      <c r="QC361" s="107"/>
      <c r="QD361" s="107"/>
      <c r="QE361" s="107"/>
      <c r="QF361" s="107"/>
      <c r="QG361" s="107"/>
      <c r="QH361" s="107"/>
      <c r="QI361" s="107"/>
      <c r="QJ361" s="107"/>
      <c r="QK361" s="107"/>
      <c r="QL361" s="107"/>
      <c r="QM361" s="107"/>
      <c r="QN361" s="107"/>
      <c r="QO361" s="107"/>
      <c r="QP361" s="107"/>
      <c r="QQ361" s="107"/>
      <c r="QR361" s="107"/>
      <c r="QS361" s="107"/>
      <c r="QT361" s="107"/>
      <c r="QU361" s="107"/>
      <c r="QV361" s="107"/>
      <c r="QW361" s="107"/>
      <c r="QX361" s="107"/>
      <c r="QY361" s="107"/>
      <c r="QZ361" s="107"/>
      <c r="RA361" s="107"/>
      <c r="RB361" s="107"/>
      <c r="RC361" s="107"/>
      <c r="RD361" s="107"/>
      <c r="RE361" s="107"/>
      <c r="RF361" s="107"/>
      <c r="RG361" s="107"/>
      <c r="RH361" s="107"/>
      <c r="RI361" s="107"/>
      <c r="RJ361" s="107"/>
      <c r="RK361" s="107"/>
      <c r="RL361" s="107"/>
      <c r="RM361" s="107"/>
      <c r="RN361" s="107"/>
      <c r="RO361" s="107"/>
      <c r="RP361" s="107"/>
      <c r="RQ361" s="107"/>
      <c r="RR361" s="107"/>
      <c r="RS361" s="107"/>
      <c r="RT361" s="107"/>
      <c r="RU361" s="107"/>
      <c r="RV361" s="107"/>
      <c r="RW361" s="107"/>
      <c r="RX361" s="107"/>
      <c r="RY361" s="107"/>
      <c r="RZ361" s="107"/>
      <c r="SA361" s="107"/>
      <c r="SB361" s="107"/>
      <c r="SC361" s="107"/>
      <c r="SD361" s="107"/>
      <c r="SE361" s="107"/>
      <c r="SF361" s="107"/>
      <c r="SG361" s="107"/>
      <c r="SH361" s="107"/>
      <c r="SI361" s="107"/>
      <c r="SJ361" s="107"/>
      <c r="SK361" s="107"/>
      <c r="SL361" s="107"/>
      <c r="SM361" s="107"/>
      <c r="SN361" s="107"/>
      <c r="SO361" s="107"/>
      <c r="SP361" s="107"/>
      <c r="SQ361" s="107"/>
      <c r="SR361" s="107"/>
      <c r="SS361" s="107"/>
      <c r="ST361" s="107"/>
      <c r="SU361" s="107"/>
      <c r="SV361" s="107"/>
      <c r="SW361" s="107"/>
      <c r="SX361" s="107"/>
      <c r="SY361" s="107"/>
      <c r="SZ361" s="107"/>
      <c r="TA361" s="107"/>
      <c r="TB361" s="107"/>
      <c r="TC361" s="107"/>
      <c r="TD361" s="107"/>
      <c r="TE361" s="107"/>
      <c r="TF361" s="107"/>
      <c r="TG361" s="107"/>
      <c r="TH361" s="107"/>
      <c r="TI361" s="107"/>
      <c r="TJ361" s="107"/>
      <c r="TK361" s="107"/>
      <c r="TL361" s="107"/>
      <c r="TM361" s="107"/>
      <c r="TN361" s="107"/>
      <c r="TO361" s="107"/>
      <c r="TP361" s="107"/>
      <c r="TQ361" s="107"/>
      <c r="TR361" s="107"/>
      <c r="TS361" s="107"/>
      <c r="TT361" s="107"/>
      <c r="TU361" s="107"/>
      <c r="TV361" s="107"/>
      <c r="TW361" s="107"/>
      <c r="TX361" s="107"/>
      <c r="TY361" s="107"/>
      <c r="TZ361" s="107"/>
      <c r="UA361" s="107"/>
      <c r="UB361" s="107"/>
      <c r="UC361" s="107"/>
      <c r="UD361" s="107"/>
      <c r="UE361" s="107"/>
      <c r="UF361" s="107"/>
      <c r="UG361" s="107"/>
      <c r="UH361" s="107"/>
      <c r="UI361" s="107"/>
      <c r="UJ361" s="107"/>
      <c r="UK361" s="107"/>
      <c r="UL361" s="107"/>
      <c r="UM361" s="107"/>
      <c r="UN361" s="107"/>
      <c r="UO361" s="107"/>
      <c r="UP361" s="107"/>
      <c r="UQ361" s="107"/>
      <c r="UR361" s="107"/>
      <c r="US361" s="107"/>
      <c r="UT361" s="107"/>
      <c r="UU361" s="107"/>
      <c r="UV361" s="107"/>
      <c r="UW361" s="107"/>
      <c r="UX361" s="107"/>
      <c r="UY361" s="107"/>
      <c r="UZ361" s="107"/>
      <c r="VA361" s="107"/>
      <c r="VB361" s="107"/>
      <c r="VC361" s="107"/>
      <c r="VD361" s="107"/>
      <c r="VE361" s="107"/>
      <c r="VF361" s="107"/>
      <c r="VG361" s="107"/>
      <c r="VH361" s="107"/>
      <c r="VI361" s="107"/>
      <c r="VJ361" s="107"/>
      <c r="VK361" s="107"/>
      <c r="VL361" s="107"/>
      <c r="VM361" s="107"/>
      <c r="VN361" s="107"/>
      <c r="VO361" s="107"/>
      <c r="VP361" s="107"/>
      <c r="VQ361" s="107"/>
      <c r="VR361" s="107"/>
      <c r="VS361" s="107"/>
      <c r="VT361" s="107"/>
      <c r="VU361" s="107"/>
      <c r="VV361" s="107"/>
      <c r="VW361" s="107"/>
      <c r="VX361" s="107"/>
      <c r="VY361" s="107"/>
      <c r="VZ361" s="107"/>
      <c r="WA361" s="107"/>
      <c r="WB361" s="107"/>
      <c r="WC361" s="107"/>
      <c r="WD361" s="107"/>
      <c r="WE361" s="107"/>
      <c r="WF361" s="107"/>
      <c r="WG361" s="107"/>
      <c r="WH361" s="107"/>
      <c r="WI361" s="107"/>
      <c r="WJ361" s="107"/>
      <c r="WK361" s="107"/>
      <c r="WL361" s="107"/>
      <c r="WM361" s="107"/>
      <c r="WN361" s="107"/>
      <c r="WO361" s="107"/>
      <c r="WP361" s="107"/>
      <c r="WQ361" s="107"/>
      <c r="WR361" s="107"/>
      <c r="WS361" s="107"/>
      <c r="WT361" s="107"/>
      <c r="WU361" s="107"/>
      <c r="WV361" s="107"/>
      <c r="WW361" s="107"/>
      <c r="WX361" s="107"/>
      <c r="WY361" s="107"/>
      <c r="WZ361" s="107"/>
      <c r="XA361" s="107"/>
      <c r="XB361" s="107"/>
      <c r="XC361" s="107"/>
      <c r="XD361" s="107"/>
      <c r="XE361" s="107"/>
      <c r="XF361" s="107"/>
      <c r="XG361" s="107"/>
      <c r="XH361" s="107"/>
      <c r="XI361" s="107"/>
      <c r="XJ361" s="107"/>
      <c r="XK361" s="107"/>
      <c r="XL361" s="107"/>
      <c r="XM361" s="107"/>
      <c r="XN361" s="107"/>
      <c r="XO361" s="107"/>
      <c r="XP361" s="107"/>
      <c r="XQ361" s="107"/>
      <c r="XR361" s="107"/>
      <c r="XS361" s="107"/>
      <c r="XT361" s="107"/>
      <c r="XU361" s="107"/>
      <c r="XV361" s="107"/>
      <c r="XW361" s="107"/>
      <c r="XX361" s="107"/>
      <c r="XY361" s="107"/>
      <c r="XZ361" s="107"/>
      <c r="YA361" s="107"/>
      <c r="YB361" s="107"/>
      <c r="YC361" s="107"/>
      <c r="YD361" s="107"/>
      <c r="YE361" s="107"/>
      <c r="YF361" s="107"/>
      <c r="YG361" s="107"/>
      <c r="YH361" s="107"/>
      <c r="YI361" s="107"/>
      <c r="YJ361" s="107"/>
      <c r="YK361" s="107"/>
      <c r="YL361" s="107"/>
      <c r="YM361" s="107"/>
      <c r="YN361" s="107"/>
      <c r="YO361" s="107"/>
      <c r="YP361" s="107"/>
      <c r="YQ361" s="107"/>
      <c r="YR361" s="107"/>
      <c r="YS361" s="107"/>
      <c r="YT361" s="107"/>
      <c r="YU361" s="107"/>
      <c r="YV361" s="107"/>
      <c r="YW361" s="107"/>
      <c r="YX361" s="107"/>
      <c r="YY361" s="107"/>
      <c r="YZ361" s="107"/>
      <c r="ZA361" s="107"/>
      <c r="ZB361" s="107"/>
      <c r="ZC361" s="107"/>
      <c r="ZD361" s="107"/>
      <c r="ZE361" s="107"/>
      <c r="ZF361" s="107"/>
      <c r="ZG361" s="107"/>
      <c r="ZH361" s="107"/>
      <c r="ZI361" s="107"/>
      <c r="ZJ361" s="107"/>
      <c r="ZK361" s="107"/>
      <c r="ZL361" s="107"/>
      <c r="ZM361" s="107"/>
      <c r="ZN361" s="107"/>
      <c r="ZO361" s="107"/>
      <c r="ZP361" s="107"/>
      <c r="ZQ361" s="107"/>
      <c r="ZR361" s="107"/>
      <c r="ZS361" s="107"/>
      <c r="ZT361" s="107"/>
      <c r="ZU361" s="107"/>
      <c r="ZV361" s="107"/>
      <c r="ZW361" s="107"/>
      <c r="ZX361" s="107"/>
      <c r="ZY361" s="107"/>
      <c r="ZZ361" s="107"/>
      <c r="AAA361" s="107"/>
      <c r="AAB361" s="107"/>
      <c r="AAC361" s="107"/>
      <c r="AAD361" s="107"/>
      <c r="AAE361" s="107"/>
      <c r="AAF361" s="107"/>
      <c r="AAG361" s="107"/>
      <c r="AAH361" s="107"/>
      <c r="AAI361" s="107"/>
      <c r="AAJ361" s="107"/>
      <c r="AAK361" s="107"/>
      <c r="AAL361" s="107"/>
      <c r="AAM361" s="107"/>
      <c r="AAN361" s="107"/>
      <c r="AAO361" s="107"/>
      <c r="AAP361" s="107"/>
      <c r="AAQ361" s="107"/>
      <c r="AAR361" s="107"/>
      <c r="AAS361" s="107"/>
      <c r="AAT361" s="107"/>
      <c r="AAU361" s="107"/>
      <c r="AAV361" s="107"/>
      <c r="AAW361" s="107"/>
      <c r="AAX361" s="107"/>
      <c r="AAY361" s="107"/>
      <c r="AAZ361" s="107"/>
      <c r="ABA361" s="107"/>
      <c r="ABB361" s="107"/>
      <c r="ABC361" s="107"/>
      <c r="ABD361" s="107"/>
      <c r="ABE361" s="107"/>
      <c r="ABF361" s="107"/>
      <c r="ABG361" s="107"/>
      <c r="ABH361" s="107"/>
      <c r="ABI361" s="107"/>
      <c r="ABJ361" s="107"/>
      <c r="ABK361" s="107"/>
      <c r="ABL361" s="107"/>
      <c r="ABM361" s="107"/>
      <c r="ABN361" s="107"/>
      <c r="ABO361" s="107"/>
      <c r="ABP361" s="107"/>
      <c r="ABQ361" s="107"/>
      <c r="ABR361" s="107"/>
      <c r="ABS361" s="107"/>
      <c r="ABT361" s="107"/>
      <c r="ABU361" s="107"/>
      <c r="ABV361" s="107"/>
      <c r="ABW361" s="107"/>
      <c r="ABX361" s="107"/>
      <c r="ABY361" s="107"/>
      <c r="ABZ361" s="107"/>
      <c r="ACA361" s="107"/>
      <c r="ACB361" s="107"/>
      <c r="ACC361" s="107"/>
      <c r="ACD361" s="107"/>
      <c r="ACE361" s="107"/>
      <c r="ACF361" s="107"/>
      <c r="ACG361" s="107"/>
      <c r="ACH361" s="107"/>
      <c r="ACI361" s="107"/>
      <c r="ACJ361" s="107"/>
      <c r="ACK361" s="107"/>
      <c r="ACL361" s="107"/>
      <c r="ACM361" s="107"/>
      <c r="ACN361" s="107"/>
      <c r="ACO361" s="107"/>
      <c r="ACP361" s="107"/>
      <c r="ACQ361" s="107"/>
      <c r="ACR361" s="107"/>
      <c r="ACS361" s="107"/>
      <c r="ACT361" s="107"/>
      <c r="ACU361" s="107"/>
      <c r="ACV361" s="107"/>
      <c r="ACW361" s="107"/>
      <c r="ACX361" s="107"/>
      <c r="ACY361" s="107"/>
      <c r="ACZ361" s="107"/>
      <c r="ADA361" s="107"/>
      <c r="ADB361" s="107"/>
      <c r="ADC361" s="107"/>
      <c r="ADD361" s="107"/>
      <c r="ADE361" s="107"/>
      <c r="ADF361" s="107"/>
      <c r="ADG361" s="107"/>
      <c r="ADH361" s="107"/>
      <c r="ADI361" s="107"/>
      <c r="ADJ361" s="107"/>
      <c r="ADK361" s="107"/>
      <c r="ADL361" s="107"/>
      <c r="ADM361" s="107"/>
      <c r="ADN361" s="107"/>
      <c r="ADO361" s="107"/>
      <c r="ADP361" s="107"/>
      <c r="ADQ361" s="107"/>
      <c r="ADR361" s="107"/>
      <c r="ADS361" s="107"/>
      <c r="ADT361" s="107"/>
      <c r="ADU361" s="107"/>
      <c r="ADV361" s="107"/>
      <c r="ADW361" s="107"/>
      <c r="ADX361" s="107"/>
      <c r="ADY361" s="107"/>
      <c r="ADZ361" s="107"/>
      <c r="AEA361" s="107"/>
      <c r="AEB361" s="107"/>
      <c r="AEC361" s="107"/>
      <c r="AED361" s="107"/>
      <c r="AEE361" s="107"/>
      <c r="AEF361" s="107"/>
      <c r="AEG361" s="107"/>
      <c r="AEH361" s="107"/>
      <c r="AEI361" s="107"/>
      <c r="AEJ361" s="107"/>
      <c r="AEK361" s="107"/>
      <c r="AEL361" s="107"/>
      <c r="AEM361" s="107"/>
      <c r="AEN361" s="107"/>
      <c r="AEO361" s="107"/>
      <c r="AEP361" s="107"/>
      <c r="AEQ361" s="107"/>
      <c r="AER361" s="107"/>
      <c r="AES361" s="107"/>
      <c r="AET361" s="107"/>
      <c r="AEU361" s="107"/>
      <c r="AEV361" s="107"/>
      <c r="AEW361" s="107"/>
      <c r="AEX361" s="107"/>
      <c r="AEY361" s="107"/>
      <c r="AEZ361" s="107"/>
      <c r="AFA361" s="107"/>
      <c r="AFB361" s="107"/>
      <c r="AFC361" s="107"/>
      <c r="AFD361" s="107"/>
      <c r="AFE361" s="107"/>
      <c r="AFF361" s="107"/>
      <c r="AFG361" s="107"/>
      <c r="AFH361" s="107"/>
      <c r="AFI361" s="107"/>
      <c r="AFJ361" s="107"/>
      <c r="AFK361" s="107"/>
      <c r="AFL361" s="107"/>
      <c r="AFM361" s="107"/>
      <c r="AFN361" s="107"/>
      <c r="AFO361" s="107"/>
      <c r="AFP361" s="107"/>
      <c r="AFQ361" s="107"/>
      <c r="AFR361" s="107"/>
      <c r="AFS361" s="107"/>
      <c r="AFT361" s="107"/>
      <c r="AFU361" s="107"/>
      <c r="AFV361" s="107"/>
      <c r="AFW361" s="107"/>
      <c r="AFX361" s="107"/>
      <c r="AFY361" s="107"/>
      <c r="AFZ361" s="107"/>
      <c r="AGA361" s="107"/>
      <c r="AGB361" s="107"/>
      <c r="AGC361" s="107"/>
      <c r="AGD361" s="107"/>
      <c r="AGE361" s="107"/>
      <c r="AGF361" s="107"/>
      <c r="AGG361" s="107"/>
      <c r="AGH361" s="107"/>
      <c r="AGI361" s="107"/>
      <c r="AGJ361" s="107"/>
      <c r="AGK361" s="107"/>
      <c r="AGL361" s="107"/>
      <c r="AGM361" s="107"/>
      <c r="AGN361" s="107"/>
      <c r="AGO361" s="107"/>
      <c r="AGP361" s="107"/>
      <c r="AGQ361" s="107"/>
      <c r="AGR361" s="107"/>
      <c r="AGS361" s="107"/>
      <c r="AGT361" s="107"/>
      <c r="AGU361" s="107"/>
      <c r="AGV361" s="107"/>
      <c r="AGW361" s="107"/>
      <c r="AGX361" s="107"/>
      <c r="AGY361" s="107"/>
      <c r="AGZ361" s="107"/>
      <c r="AHA361" s="107"/>
      <c r="AHB361" s="107"/>
      <c r="AHC361" s="107"/>
      <c r="AHD361" s="107"/>
      <c r="AHE361" s="107"/>
      <c r="AHF361" s="107"/>
      <c r="AHG361" s="107"/>
      <c r="AHH361" s="107"/>
      <c r="AHI361" s="107"/>
      <c r="AHJ361" s="107"/>
      <c r="AHK361" s="107"/>
      <c r="AHL361" s="107"/>
      <c r="AHM361" s="107"/>
      <c r="AHN361" s="107"/>
      <c r="AHO361" s="107"/>
      <c r="AHP361" s="107"/>
      <c r="AHQ361" s="107"/>
      <c r="AHR361" s="107"/>
      <c r="AHS361" s="107"/>
      <c r="AHT361" s="107"/>
      <c r="AHU361" s="107"/>
      <c r="AHV361" s="107"/>
      <c r="AHW361" s="107"/>
      <c r="AHX361" s="107"/>
      <c r="AHY361" s="107"/>
      <c r="AHZ361" s="107"/>
      <c r="AIA361" s="107"/>
      <c r="AIB361" s="107"/>
      <c r="AIC361" s="107"/>
      <c r="AID361" s="107"/>
      <c r="AIE361" s="107"/>
      <c r="AIF361" s="107"/>
      <c r="AIG361" s="107"/>
      <c r="AIH361" s="107"/>
      <c r="AII361" s="107"/>
      <c r="AIJ361" s="107"/>
      <c r="AIK361" s="107"/>
      <c r="AIL361" s="107"/>
      <c r="AIM361" s="107"/>
      <c r="AIN361" s="107"/>
    </row>
    <row r="362" spans="1:924" s="86" customFormat="1" ht="18.75" customHeight="1" x14ac:dyDescent="0.3">
      <c r="A362" s="142"/>
      <c r="B362" s="69">
        <v>356725086543511</v>
      </c>
      <c r="C362" s="70" t="s">
        <v>379</v>
      </c>
      <c r="D362" s="70" t="s">
        <v>35</v>
      </c>
      <c r="E362" s="70" t="s">
        <v>36</v>
      </c>
      <c r="F362" s="73" t="s">
        <v>36</v>
      </c>
      <c r="G362" s="70">
        <f t="shared" si="23"/>
        <v>1</v>
      </c>
      <c r="H362" s="123"/>
      <c r="I362" s="70" t="s">
        <v>15</v>
      </c>
      <c r="J362" s="70">
        <f>IF(F362=I362,1,0)</f>
        <v>0</v>
      </c>
      <c r="K362" s="123"/>
      <c r="L362" s="73" t="s">
        <v>36</v>
      </c>
      <c r="M362" s="70" t="s">
        <v>36</v>
      </c>
      <c r="N362" s="70">
        <f t="shared" si="29"/>
        <v>1</v>
      </c>
      <c r="O362" s="123"/>
      <c r="P362" s="70"/>
      <c r="Q362" s="70"/>
      <c r="R362" s="70" t="s">
        <v>533</v>
      </c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/>
      <c r="CH362" s="107"/>
      <c r="CI362" s="107"/>
      <c r="CJ362" s="107"/>
      <c r="CK362" s="107"/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/>
      <c r="DJ362" s="107"/>
      <c r="DK362" s="107"/>
      <c r="DL362" s="107"/>
      <c r="DM362" s="107"/>
      <c r="DN362" s="107"/>
      <c r="DO362" s="107"/>
      <c r="DP362" s="107"/>
      <c r="DQ362" s="107"/>
      <c r="DR362" s="107"/>
      <c r="DS362" s="107"/>
      <c r="DT362" s="107"/>
      <c r="DU362" s="107"/>
      <c r="DV362" s="107"/>
      <c r="DW362" s="107"/>
      <c r="DX362" s="107"/>
      <c r="DY362" s="107"/>
      <c r="DZ362" s="107"/>
      <c r="EA362" s="107"/>
      <c r="EB362" s="107"/>
      <c r="EC362" s="107"/>
      <c r="ED362" s="107"/>
      <c r="EE362" s="107"/>
      <c r="EF362" s="107"/>
      <c r="EG362" s="107"/>
      <c r="EH362" s="107"/>
      <c r="EI362" s="107"/>
      <c r="EJ362" s="107"/>
      <c r="EK362" s="107"/>
      <c r="EL362" s="107"/>
      <c r="EM362" s="107"/>
      <c r="EN362" s="107"/>
      <c r="EO362" s="107"/>
      <c r="EP362" s="107"/>
      <c r="EQ362" s="107"/>
      <c r="ER362" s="107"/>
      <c r="ES362" s="107"/>
      <c r="ET362" s="107"/>
      <c r="EU362" s="107"/>
      <c r="EV362" s="107"/>
      <c r="EW362" s="107"/>
      <c r="EX362" s="107"/>
      <c r="EY362" s="107"/>
      <c r="EZ362" s="107"/>
      <c r="FA362" s="107"/>
      <c r="FB362" s="107"/>
      <c r="FC362" s="107"/>
      <c r="FD362" s="107"/>
      <c r="FE362" s="107"/>
      <c r="FF362" s="107"/>
      <c r="FG362" s="107"/>
      <c r="FH362" s="107"/>
      <c r="FI362" s="107"/>
      <c r="FJ362" s="107"/>
      <c r="FK362" s="107"/>
      <c r="FL362" s="107"/>
      <c r="FM362" s="107"/>
      <c r="FN362" s="107"/>
      <c r="FO362" s="107"/>
      <c r="FP362" s="107"/>
      <c r="FQ362" s="107"/>
      <c r="FR362" s="107"/>
      <c r="FS362" s="107"/>
      <c r="FT362" s="107"/>
      <c r="FU362" s="107"/>
      <c r="FV362" s="107"/>
      <c r="FW362" s="107"/>
      <c r="FX362" s="107"/>
      <c r="FY362" s="107"/>
      <c r="FZ362" s="107"/>
      <c r="GA362" s="107"/>
      <c r="GB362" s="107"/>
      <c r="GC362" s="107"/>
      <c r="GD362" s="107"/>
      <c r="GE362" s="107"/>
      <c r="GF362" s="107"/>
      <c r="GG362" s="107"/>
      <c r="GH362" s="107"/>
      <c r="GI362" s="107"/>
      <c r="GJ362" s="107"/>
      <c r="GK362" s="107"/>
      <c r="GL362" s="107"/>
      <c r="GM362" s="107"/>
      <c r="GN362" s="107"/>
      <c r="GO362" s="107"/>
      <c r="GP362" s="107"/>
      <c r="GQ362" s="107"/>
      <c r="GR362" s="107"/>
      <c r="GS362" s="107"/>
      <c r="GT362" s="107"/>
      <c r="GU362" s="107"/>
      <c r="GV362" s="107"/>
      <c r="GW362" s="107"/>
      <c r="GX362" s="107"/>
      <c r="GY362" s="107"/>
      <c r="GZ362" s="107"/>
      <c r="HA362" s="107"/>
      <c r="HB362" s="107"/>
      <c r="HC362" s="107"/>
      <c r="HD362" s="107"/>
      <c r="HE362" s="107"/>
      <c r="HF362" s="107"/>
      <c r="HG362" s="107"/>
      <c r="HH362" s="107"/>
      <c r="HI362" s="107"/>
      <c r="HJ362" s="107"/>
      <c r="HK362" s="107"/>
      <c r="HL362" s="107"/>
      <c r="HM362" s="107"/>
      <c r="HN362" s="107"/>
      <c r="HO362" s="107"/>
      <c r="HP362" s="107"/>
      <c r="HQ362" s="107"/>
      <c r="HR362" s="107"/>
      <c r="HS362" s="107"/>
      <c r="HT362" s="107"/>
      <c r="HU362" s="107"/>
      <c r="HV362" s="107"/>
      <c r="HW362" s="107"/>
      <c r="HX362" s="107"/>
      <c r="HY362" s="107"/>
      <c r="HZ362" s="107"/>
      <c r="IA362" s="107"/>
      <c r="IB362" s="107"/>
      <c r="IC362" s="107"/>
      <c r="ID362" s="107"/>
      <c r="IE362" s="107"/>
      <c r="IF362" s="107"/>
      <c r="IG362" s="107"/>
      <c r="IH362" s="107"/>
      <c r="II362" s="107"/>
      <c r="IJ362" s="107"/>
      <c r="IK362" s="107"/>
      <c r="IL362" s="107"/>
      <c r="IM362" s="107"/>
      <c r="IN362" s="107"/>
      <c r="IO362" s="107"/>
      <c r="IP362" s="107"/>
      <c r="IQ362" s="107"/>
      <c r="IR362" s="107"/>
      <c r="IS362" s="107"/>
      <c r="IT362" s="107"/>
      <c r="IU362" s="107"/>
      <c r="IV362" s="107"/>
      <c r="IW362" s="107"/>
      <c r="IX362" s="107"/>
      <c r="IY362" s="107"/>
      <c r="IZ362" s="107"/>
      <c r="JA362" s="107"/>
      <c r="JB362" s="107"/>
      <c r="JC362" s="107"/>
      <c r="JD362" s="107"/>
      <c r="JE362" s="107"/>
      <c r="JF362" s="107"/>
      <c r="JG362" s="107"/>
      <c r="JH362" s="107"/>
      <c r="JI362" s="107"/>
      <c r="JJ362" s="107"/>
      <c r="JK362" s="107"/>
      <c r="JL362" s="107"/>
      <c r="JM362" s="107"/>
      <c r="JN362" s="107"/>
      <c r="JO362" s="107"/>
      <c r="JP362" s="107"/>
      <c r="JQ362" s="107"/>
      <c r="JR362" s="107"/>
      <c r="JS362" s="107"/>
      <c r="JT362" s="107"/>
      <c r="JU362" s="107"/>
      <c r="JV362" s="107"/>
      <c r="JW362" s="107"/>
      <c r="JX362" s="107"/>
      <c r="JY362" s="107"/>
      <c r="JZ362" s="107"/>
      <c r="KA362" s="107"/>
      <c r="KB362" s="107"/>
      <c r="KC362" s="107"/>
      <c r="KD362" s="107"/>
      <c r="KE362" s="107"/>
      <c r="KF362" s="107"/>
      <c r="KG362" s="107"/>
      <c r="KH362" s="107"/>
      <c r="KI362" s="107"/>
      <c r="KJ362" s="107"/>
      <c r="KK362" s="107"/>
      <c r="KL362" s="107"/>
      <c r="KM362" s="107"/>
      <c r="KN362" s="107"/>
      <c r="KO362" s="107"/>
      <c r="KP362" s="107"/>
      <c r="KQ362" s="107"/>
      <c r="KR362" s="107"/>
      <c r="KS362" s="107"/>
      <c r="KT362" s="107"/>
      <c r="KU362" s="107"/>
      <c r="KV362" s="107"/>
      <c r="KW362" s="107"/>
      <c r="KX362" s="107"/>
      <c r="KY362" s="107"/>
      <c r="KZ362" s="107"/>
      <c r="LA362" s="107"/>
      <c r="LB362" s="107"/>
      <c r="LC362" s="107"/>
      <c r="LD362" s="107"/>
      <c r="LE362" s="107"/>
      <c r="LF362" s="107"/>
      <c r="LG362" s="107"/>
      <c r="LH362" s="107"/>
      <c r="LI362" s="107"/>
      <c r="LJ362" s="107"/>
      <c r="LK362" s="107"/>
      <c r="LL362" s="107"/>
      <c r="LM362" s="107"/>
      <c r="LN362" s="107"/>
      <c r="LO362" s="107"/>
      <c r="LP362" s="107"/>
      <c r="LQ362" s="107"/>
      <c r="LR362" s="107"/>
      <c r="LS362" s="107"/>
      <c r="LT362" s="107"/>
      <c r="LU362" s="107"/>
      <c r="LV362" s="107"/>
      <c r="LW362" s="107"/>
      <c r="LX362" s="107"/>
      <c r="LY362" s="107"/>
      <c r="LZ362" s="107"/>
      <c r="MA362" s="107"/>
      <c r="MB362" s="107"/>
      <c r="MC362" s="107"/>
      <c r="MD362" s="107"/>
      <c r="ME362" s="107"/>
      <c r="MF362" s="107"/>
      <c r="MG362" s="107"/>
      <c r="MH362" s="107"/>
      <c r="MI362" s="107"/>
      <c r="MJ362" s="107"/>
      <c r="MK362" s="107"/>
      <c r="ML362" s="107"/>
      <c r="MM362" s="107"/>
      <c r="MN362" s="107"/>
      <c r="MO362" s="107"/>
      <c r="MP362" s="107"/>
      <c r="MQ362" s="107"/>
      <c r="MR362" s="107"/>
      <c r="MS362" s="107"/>
      <c r="MT362" s="107"/>
      <c r="MU362" s="107"/>
      <c r="MV362" s="107"/>
      <c r="MW362" s="107"/>
      <c r="MX362" s="107"/>
      <c r="MY362" s="107"/>
      <c r="MZ362" s="107"/>
      <c r="NA362" s="107"/>
      <c r="NB362" s="107"/>
      <c r="NC362" s="107"/>
      <c r="ND362" s="107"/>
      <c r="NE362" s="107"/>
      <c r="NF362" s="107"/>
      <c r="NG362" s="107"/>
      <c r="NH362" s="107"/>
      <c r="NI362" s="107"/>
      <c r="NJ362" s="107"/>
      <c r="NK362" s="107"/>
      <c r="NL362" s="107"/>
      <c r="NM362" s="107"/>
      <c r="NN362" s="107"/>
      <c r="NO362" s="107"/>
      <c r="NP362" s="107"/>
      <c r="NQ362" s="107"/>
      <c r="NR362" s="107"/>
      <c r="NS362" s="107"/>
      <c r="NT362" s="107"/>
      <c r="NU362" s="107"/>
      <c r="NV362" s="107"/>
      <c r="NW362" s="107"/>
      <c r="NX362" s="107"/>
      <c r="NY362" s="107"/>
      <c r="NZ362" s="107"/>
      <c r="OA362" s="107"/>
      <c r="OB362" s="107"/>
      <c r="OC362" s="107"/>
      <c r="OD362" s="107"/>
      <c r="OE362" s="107"/>
      <c r="OF362" s="107"/>
      <c r="OG362" s="107"/>
      <c r="OH362" s="107"/>
      <c r="OI362" s="107"/>
      <c r="OJ362" s="107"/>
      <c r="OK362" s="107"/>
      <c r="OL362" s="107"/>
      <c r="OM362" s="107"/>
      <c r="ON362" s="107"/>
      <c r="OO362" s="107"/>
      <c r="OP362" s="107"/>
      <c r="OQ362" s="107"/>
      <c r="OR362" s="107"/>
      <c r="OS362" s="107"/>
      <c r="OT362" s="107"/>
      <c r="OU362" s="107"/>
      <c r="OV362" s="107"/>
      <c r="OW362" s="107"/>
      <c r="OX362" s="107"/>
      <c r="OY362" s="107"/>
      <c r="OZ362" s="107"/>
      <c r="PA362" s="107"/>
      <c r="PB362" s="107"/>
      <c r="PC362" s="107"/>
      <c r="PD362" s="107"/>
      <c r="PE362" s="107"/>
      <c r="PF362" s="107"/>
      <c r="PG362" s="107"/>
      <c r="PH362" s="107"/>
      <c r="PI362" s="107"/>
      <c r="PJ362" s="107"/>
      <c r="PK362" s="107"/>
      <c r="PL362" s="107"/>
      <c r="PM362" s="107"/>
      <c r="PN362" s="107"/>
      <c r="PO362" s="107"/>
      <c r="PP362" s="107"/>
      <c r="PQ362" s="107"/>
      <c r="PR362" s="107"/>
      <c r="PS362" s="107"/>
      <c r="PT362" s="107"/>
      <c r="PU362" s="107"/>
      <c r="PV362" s="107"/>
      <c r="PW362" s="107"/>
      <c r="PX362" s="107"/>
      <c r="PY362" s="107"/>
      <c r="PZ362" s="107"/>
      <c r="QA362" s="107"/>
      <c r="QB362" s="107"/>
      <c r="QC362" s="107"/>
      <c r="QD362" s="107"/>
      <c r="QE362" s="107"/>
      <c r="QF362" s="107"/>
      <c r="QG362" s="107"/>
      <c r="QH362" s="107"/>
      <c r="QI362" s="107"/>
      <c r="QJ362" s="107"/>
      <c r="QK362" s="107"/>
      <c r="QL362" s="107"/>
      <c r="QM362" s="107"/>
      <c r="QN362" s="107"/>
      <c r="QO362" s="107"/>
      <c r="QP362" s="107"/>
      <c r="QQ362" s="107"/>
      <c r="QR362" s="107"/>
      <c r="QS362" s="107"/>
      <c r="QT362" s="107"/>
      <c r="QU362" s="107"/>
      <c r="QV362" s="107"/>
      <c r="QW362" s="107"/>
      <c r="QX362" s="107"/>
      <c r="QY362" s="107"/>
      <c r="QZ362" s="107"/>
      <c r="RA362" s="107"/>
      <c r="RB362" s="107"/>
      <c r="RC362" s="107"/>
      <c r="RD362" s="107"/>
      <c r="RE362" s="107"/>
      <c r="RF362" s="107"/>
      <c r="RG362" s="107"/>
      <c r="RH362" s="107"/>
      <c r="RI362" s="107"/>
      <c r="RJ362" s="107"/>
      <c r="RK362" s="107"/>
      <c r="RL362" s="107"/>
      <c r="RM362" s="107"/>
      <c r="RN362" s="107"/>
      <c r="RO362" s="107"/>
      <c r="RP362" s="107"/>
      <c r="RQ362" s="107"/>
      <c r="RR362" s="107"/>
      <c r="RS362" s="107"/>
      <c r="RT362" s="107"/>
      <c r="RU362" s="107"/>
      <c r="RV362" s="107"/>
      <c r="RW362" s="107"/>
      <c r="RX362" s="107"/>
      <c r="RY362" s="107"/>
      <c r="RZ362" s="107"/>
      <c r="SA362" s="107"/>
      <c r="SB362" s="107"/>
      <c r="SC362" s="107"/>
      <c r="SD362" s="107"/>
      <c r="SE362" s="107"/>
      <c r="SF362" s="107"/>
      <c r="SG362" s="107"/>
      <c r="SH362" s="107"/>
      <c r="SI362" s="107"/>
      <c r="SJ362" s="107"/>
      <c r="SK362" s="107"/>
      <c r="SL362" s="107"/>
      <c r="SM362" s="107"/>
      <c r="SN362" s="107"/>
      <c r="SO362" s="107"/>
      <c r="SP362" s="107"/>
      <c r="SQ362" s="107"/>
      <c r="SR362" s="107"/>
      <c r="SS362" s="107"/>
      <c r="ST362" s="107"/>
      <c r="SU362" s="107"/>
      <c r="SV362" s="107"/>
      <c r="SW362" s="107"/>
      <c r="SX362" s="107"/>
      <c r="SY362" s="107"/>
      <c r="SZ362" s="107"/>
      <c r="TA362" s="107"/>
      <c r="TB362" s="107"/>
      <c r="TC362" s="107"/>
      <c r="TD362" s="107"/>
      <c r="TE362" s="107"/>
      <c r="TF362" s="107"/>
      <c r="TG362" s="107"/>
      <c r="TH362" s="107"/>
      <c r="TI362" s="107"/>
      <c r="TJ362" s="107"/>
      <c r="TK362" s="107"/>
      <c r="TL362" s="107"/>
      <c r="TM362" s="107"/>
      <c r="TN362" s="107"/>
      <c r="TO362" s="107"/>
      <c r="TP362" s="107"/>
      <c r="TQ362" s="107"/>
      <c r="TR362" s="107"/>
      <c r="TS362" s="107"/>
      <c r="TT362" s="107"/>
      <c r="TU362" s="107"/>
      <c r="TV362" s="107"/>
      <c r="TW362" s="107"/>
      <c r="TX362" s="107"/>
      <c r="TY362" s="107"/>
      <c r="TZ362" s="107"/>
      <c r="UA362" s="107"/>
      <c r="UB362" s="107"/>
      <c r="UC362" s="107"/>
      <c r="UD362" s="107"/>
      <c r="UE362" s="107"/>
      <c r="UF362" s="107"/>
      <c r="UG362" s="107"/>
      <c r="UH362" s="107"/>
      <c r="UI362" s="107"/>
      <c r="UJ362" s="107"/>
      <c r="UK362" s="107"/>
      <c r="UL362" s="107"/>
      <c r="UM362" s="107"/>
      <c r="UN362" s="107"/>
      <c r="UO362" s="107"/>
      <c r="UP362" s="107"/>
      <c r="UQ362" s="107"/>
      <c r="UR362" s="107"/>
      <c r="US362" s="107"/>
      <c r="UT362" s="107"/>
      <c r="UU362" s="107"/>
      <c r="UV362" s="107"/>
      <c r="UW362" s="107"/>
      <c r="UX362" s="107"/>
      <c r="UY362" s="107"/>
      <c r="UZ362" s="107"/>
      <c r="VA362" s="107"/>
      <c r="VB362" s="107"/>
      <c r="VC362" s="107"/>
      <c r="VD362" s="107"/>
      <c r="VE362" s="107"/>
      <c r="VF362" s="107"/>
      <c r="VG362" s="107"/>
      <c r="VH362" s="107"/>
      <c r="VI362" s="107"/>
      <c r="VJ362" s="107"/>
      <c r="VK362" s="107"/>
      <c r="VL362" s="107"/>
      <c r="VM362" s="107"/>
      <c r="VN362" s="107"/>
      <c r="VO362" s="107"/>
      <c r="VP362" s="107"/>
      <c r="VQ362" s="107"/>
      <c r="VR362" s="107"/>
      <c r="VS362" s="107"/>
      <c r="VT362" s="107"/>
      <c r="VU362" s="107"/>
      <c r="VV362" s="107"/>
      <c r="VW362" s="107"/>
      <c r="VX362" s="107"/>
      <c r="VY362" s="107"/>
      <c r="VZ362" s="107"/>
      <c r="WA362" s="107"/>
      <c r="WB362" s="107"/>
      <c r="WC362" s="107"/>
      <c r="WD362" s="107"/>
      <c r="WE362" s="107"/>
      <c r="WF362" s="107"/>
      <c r="WG362" s="107"/>
      <c r="WH362" s="107"/>
      <c r="WI362" s="107"/>
      <c r="WJ362" s="107"/>
      <c r="WK362" s="107"/>
      <c r="WL362" s="107"/>
      <c r="WM362" s="107"/>
      <c r="WN362" s="107"/>
      <c r="WO362" s="107"/>
      <c r="WP362" s="107"/>
      <c r="WQ362" s="107"/>
      <c r="WR362" s="107"/>
      <c r="WS362" s="107"/>
      <c r="WT362" s="107"/>
      <c r="WU362" s="107"/>
      <c r="WV362" s="107"/>
      <c r="WW362" s="107"/>
      <c r="WX362" s="107"/>
      <c r="WY362" s="107"/>
      <c r="WZ362" s="107"/>
      <c r="XA362" s="107"/>
      <c r="XB362" s="107"/>
      <c r="XC362" s="107"/>
      <c r="XD362" s="107"/>
      <c r="XE362" s="107"/>
      <c r="XF362" s="107"/>
      <c r="XG362" s="107"/>
      <c r="XH362" s="107"/>
      <c r="XI362" s="107"/>
      <c r="XJ362" s="107"/>
      <c r="XK362" s="107"/>
      <c r="XL362" s="107"/>
      <c r="XM362" s="107"/>
      <c r="XN362" s="107"/>
      <c r="XO362" s="107"/>
      <c r="XP362" s="107"/>
      <c r="XQ362" s="107"/>
      <c r="XR362" s="107"/>
      <c r="XS362" s="107"/>
      <c r="XT362" s="107"/>
      <c r="XU362" s="107"/>
      <c r="XV362" s="107"/>
      <c r="XW362" s="107"/>
      <c r="XX362" s="107"/>
      <c r="XY362" s="107"/>
      <c r="XZ362" s="107"/>
      <c r="YA362" s="107"/>
      <c r="YB362" s="107"/>
      <c r="YC362" s="107"/>
      <c r="YD362" s="107"/>
      <c r="YE362" s="107"/>
      <c r="YF362" s="107"/>
      <c r="YG362" s="107"/>
      <c r="YH362" s="107"/>
      <c r="YI362" s="107"/>
      <c r="YJ362" s="107"/>
      <c r="YK362" s="107"/>
      <c r="YL362" s="107"/>
      <c r="YM362" s="107"/>
      <c r="YN362" s="107"/>
      <c r="YO362" s="107"/>
      <c r="YP362" s="107"/>
      <c r="YQ362" s="107"/>
      <c r="YR362" s="107"/>
      <c r="YS362" s="107"/>
      <c r="YT362" s="107"/>
      <c r="YU362" s="107"/>
      <c r="YV362" s="107"/>
      <c r="YW362" s="107"/>
      <c r="YX362" s="107"/>
      <c r="YY362" s="107"/>
      <c r="YZ362" s="107"/>
      <c r="ZA362" s="107"/>
      <c r="ZB362" s="107"/>
      <c r="ZC362" s="107"/>
      <c r="ZD362" s="107"/>
      <c r="ZE362" s="107"/>
      <c r="ZF362" s="107"/>
      <c r="ZG362" s="107"/>
      <c r="ZH362" s="107"/>
      <c r="ZI362" s="107"/>
      <c r="ZJ362" s="107"/>
      <c r="ZK362" s="107"/>
      <c r="ZL362" s="107"/>
      <c r="ZM362" s="107"/>
      <c r="ZN362" s="107"/>
      <c r="ZO362" s="107"/>
      <c r="ZP362" s="107"/>
      <c r="ZQ362" s="107"/>
      <c r="ZR362" s="107"/>
      <c r="ZS362" s="107"/>
      <c r="ZT362" s="107"/>
      <c r="ZU362" s="107"/>
      <c r="ZV362" s="107"/>
      <c r="ZW362" s="107"/>
      <c r="ZX362" s="107"/>
      <c r="ZY362" s="107"/>
      <c r="ZZ362" s="107"/>
      <c r="AAA362" s="107"/>
      <c r="AAB362" s="107"/>
      <c r="AAC362" s="107"/>
      <c r="AAD362" s="107"/>
      <c r="AAE362" s="107"/>
      <c r="AAF362" s="107"/>
      <c r="AAG362" s="107"/>
      <c r="AAH362" s="107"/>
      <c r="AAI362" s="107"/>
      <c r="AAJ362" s="107"/>
      <c r="AAK362" s="107"/>
      <c r="AAL362" s="107"/>
      <c r="AAM362" s="107"/>
      <c r="AAN362" s="107"/>
      <c r="AAO362" s="107"/>
      <c r="AAP362" s="107"/>
      <c r="AAQ362" s="107"/>
      <c r="AAR362" s="107"/>
      <c r="AAS362" s="107"/>
      <c r="AAT362" s="107"/>
      <c r="AAU362" s="107"/>
      <c r="AAV362" s="107"/>
      <c r="AAW362" s="107"/>
      <c r="AAX362" s="107"/>
      <c r="AAY362" s="107"/>
      <c r="AAZ362" s="107"/>
      <c r="ABA362" s="107"/>
      <c r="ABB362" s="107"/>
      <c r="ABC362" s="107"/>
      <c r="ABD362" s="107"/>
      <c r="ABE362" s="107"/>
      <c r="ABF362" s="107"/>
      <c r="ABG362" s="107"/>
      <c r="ABH362" s="107"/>
      <c r="ABI362" s="107"/>
      <c r="ABJ362" s="107"/>
      <c r="ABK362" s="107"/>
      <c r="ABL362" s="107"/>
      <c r="ABM362" s="107"/>
      <c r="ABN362" s="107"/>
      <c r="ABO362" s="107"/>
      <c r="ABP362" s="107"/>
      <c r="ABQ362" s="107"/>
      <c r="ABR362" s="107"/>
      <c r="ABS362" s="107"/>
      <c r="ABT362" s="107"/>
      <c r="ABU362" s="107"/>
      <c r="ABV362" s="107"/>
      <c r="ABW362" s="107"/>
      <c r="ABX362" s="107"/>
      <c r="ABY362" s="107"/>
      <c r="ABZ362" s="107"/>
      <c r="ACA362" s="107"/>
      <c r="ACB362" s="107"/>
      <c r="ACC362" s="107"/>
      <c r="ACD362" s="107"/>
      <c r="ACE362" s="107"/>
      <c r="ACF362" s="107"/>
      <c r="ACG362" s="107"/>
      <c r="ACH362" s="107"/>
      <c r="ACI362" s="107"/>
      <c r="ACJ362" s="107"/>
      <c r="ACK362" s="107"/>
      <c r="ACL362" s="107"/>
      <c r="ACM362" s="107"/>
      <c r="ACN362" s="107"/>
      <c r="ACO362" s="107"/>
      <c r="ACP362" s="107"/>
      <c r="ACQ362" s="107"/>
      <c r="ACR362" s="107"/>
      <c r="ACS362" s="107"/>
      <c r="ACT362" s="107"/>
      <c r="ACU362" s="107"/>
      <c r="ACV362" s="107"/>
      <c r="ACW362" s="107"/>
      <c r="ACX362" s="107"/>
      <c r="ACY362" s="107"/>
      <c r="ACZ362" s="107"/>
      <c r="ADA362" s="107"/>
      <c r="ADB362" s="107"/>
      <c r="ADC362" s="107"/>
      <c r="ADD362" s="107"/>
      <c r="ADE362" s="107"/>
      <c r="ADF362" s="107"/>
      <c r="ADG362" s="107"/>
      <c r="ADH362" s="107"/>
      <c r="ADI362" s="107"/>
      <c r="ADJ362" s="107"/>
      <c r="ADK362" s="107"/>
      <c r="ADL362" s="107"/>
      <c r="ADM362" s="107"/>
      <c r="ADN362" s="107"/>
      <c r="ADO362" s="107"/>
      <c r="ADP362" s="107"/>
      <c r="ADQ362" s="107"/>
      <c r="ADR362" s="107"/>
      <c r="ADS362" s="107"/>
      <c r="ADT362" s="107"/>
      <c r="ADU362" s="107"/>
      <c r="ADV362" s="107"/>
      <c r="ADW362" s="107"/>
      <c r="ADX362" s="107"/>
      <c r="ADY362" s="107"/>
      <c r="ADZ362" s="107"/>
      <c r="AEA362" s="107"/>
      <c r="AEB362" s="107"/>
      <c r="AEC362" s="107"/>
      <c r="AED362" s="107"/>
      <c r="AEE362" s="107"/>
      <c r="AEF362" s="107"/>
      <c r="AEG362" s="107"/>
      <c r="AEH362" s="107"/>
      <c r="AEI362" s="107"/>
      <c r="AEJ362" s="107"/>
      <c r="AEK362" s="107"/>
      <c r="AEL362" s="107"/>
      <c r="AEM362" s="107"/>
      <c r="AEN362" s="107"/>
      <c r="AEO362" s="107"/>
      <c r="AEP362" s="107"/>
      <c r="AEQ362" s="107"/>
      <c r="AER362" s="107"/>
      <c r="AES362" s="107"/>
      <c r="AET362" s="107"/>
      <c r="AEU362" s="107"/>
      <c r="AEV362" s="107"/>
      <c r="AEW362" s="107"/>
      <c r="AEX362" s="107"/>
      <c r="AEY362" s="107"/>
      <c r="AEZ362" s="107"/>
      <c r="AFA362" s="107"/>
      <c r="AFB362" s="107"/>
      <c r="AFC362" s="107"/>
      <c r="AFD362" s="107"/>
      <c r="AFE362" s="107"/>
      <c r="AFF362" s="107"/>
      <c r="AFG362" s="107"/>
      <c r="AFH362" s="107"/>
      <c r="AFI362" s="107"/>
      <c r="AFJ362" s="107"/>
      <c r="AFK362" s="107"/>
      <c r="AFL362" s="107"/>
      <c r="AFM362" s="107"/>
      <c r="AFN362" s="107"/>
      <c r="AFO362" s="107"/>
      <c r="AFP362" s="107"/>
      <c r="AFQ362" s="107"/>
      <c r="AFR362" s="107"/>
      <c r="AFS362" s="107"/>
      <c r="AFT362" s="107"/>
      <c r="AFU362" s="107"/>
      <c r="AFV362" s="107"/>
      <c r="AFW362" s="107"/>
      <c r="AFX362" s="107"/>
      <c r="AFY362" s="107"/>
      <c r="AFZ362" s="107"/>
      <c r="AGA362" s="107"/>
      <c r="AGB362" s="107"/>
      <c r="AGC362" s="107"/>
      <c r="AGD362" s="107"/>
      <c r="AGE362" s="107"/>
      <c r="AGF362" s="107"/>
      <c r="AGG362" s="107"/>
      <c r="AGH362" s="107"/>
      <c r="AGI362" s="107"/>
      <c r="AGJ362" s="107"/>
      <c r="AGK362" s="107"/>
      <c r="AGL362" s="107"/>
      <c r="AGM362" s="107"/>
      <c r="AGN362" s="107"/>
      <c r="AGO362" s="107"/>
      <c r="AGP362" s="107"/>
      <c r="AGQ362" s="107"/>
      <c r="AGR362" s="107"/>
      <c r="AGS362" s="107"/>
      <c r="AGT362" s="107"/>
      <c r="AGU362" s="107"/>
      <c r="AGV362" s="107"/>
      <c r="AGW362" s="107"/>
      <c r="AGX362" s="107"/>
      <c r="AGY362" s="107"/>
      <c r="AGZ362" s="107"/>
      <c r="AHA362" s="107"/>
      <c r="AHB362" s="107"/>
      <c r="AHC362" s="107"/>
      <c r="AHD362" s="107"/>
      <c r="AHE362" s="107"/>
      <c r="AHF362" s="107"/>
      <c r="AHG362" s="107"/>
      <c r="AHH362" s="107"/>
      <c r="AHI362" s="107"/>
      <c r="AHJ362" s="107"/>
      <c r="AHK362" s="107"/>
      <c r="AHL362" s="107"/>
      <c r="AHM362" s="107"/>
      <c r="AHN362" s="107"/>
      <c r="AHO362" s="107"/>
      <c r="AHP362" s="107"/>
      <c r="AHQ362" s="107"/>
      <c r="AHR362" s="107"/>
      <c r="AHS362" s="107"/>
      <c r="AHT362" s="107"/>
      <c r="AHU362" s="107"/>
      <c r="AHV362" s="107"/>
      <c r="AHW362" s="107"/>
      <c r="AHX362" s="107"/>
      <c r="AHY362" s="107"/>
      <c r="AHZ362" s="107"/>
      <c r="AIA362" s="107"/>
      <c r="AIB362" s="107"/>
      <c r="AIC362" s="107"/>
      <c r="AID362" s="107"/>
      <c r="AIE362" s="107"/>
      <c r="AIF362" s="107"/>
      <c r="AIG362" s="107"/>
      <c r="AIH362" s="107"/>
      <c r="AII362" s="107"/>
      <c r="AIJ362" s="107"/>
      <c r="AIK362" s="107"/>
      <c r="AIL362" s="107"/>
      <c r="AIM362" s="107"/>
      <c r="AIN362" s="107"/>
    </row>
    <row r="363" spans="1:924" s="86" customFormat="1" ht="18.75" customHeight="1" x14ac:dyDescent="0.3">
      <c r="A363" s="142"/>
      <c r="B363" s="69">
        <v>354843093383540</v>
      </c>
      <c r="C363" s="70" t="s">
        <v>379</v>
      </c>
      <c r="D363" s="70" t="s">
        <v>35</v>
      </c>
      <c r="E363" s="70" t="s">
        <v>36</v>
      </c>
      <c r="F363" s="73" t="s">
        <v>36</v>
      </c>
      <c r="G363" s="70">
        <f t="shared" si="23"/>
        <v>1</v>
      </c>
      <c r="H363" s="123"/>
      <c r="I363" s="70" t="s">
        <v>12</v>
      </c>
      <c r="J363" s="70">
        <f>IF(F363=I363,1,0)</f>
        <v>0</v>
      </c>
      <c r="K363" s="123"/>
      <c r="L363" s="73" t="s">
        <v>36</v>
      </c>
      <c r="M363" s="70" t="s">
        <v>15</v>
      </c>
      <c r="N363" s="70">
        <f t="shared" si="29"/>
        <v>0</v>
      </c>
      <c r="O363" s="123"/>
      <c r="P363" s="70"/>
      <c r="Q363" s="70"/>
      <c r="R363" s="70" t="s">
        <v>534</v>
      </c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  <c r="BY363" s="107"/>
      <c r="BZ363" s="107"/>
      <c r="CA363" s="107"/>
      <c r="CB363" s="107"/>
      <c r="CC363" s="107"/>
      <c r="CD363" s="107"/>
      <c r="CE363" s="107"/>
      <c r="CF363" s="107"/>
      <c r="CG363" s="107"/>
      <c r="CH363" s="107"/>
      <c r="CI363" s="107"/>
      <c r="CJ363" s="107"/>
      <c r="CK363" s="107"/>
      <c r="CL363" s="107"/>
      <c r="CM363" s="107"/>
      <c r="CN363" s="107"/>
      <c r="CO363" s="107"/>
      <c r="CP363" s="107"/>
      <c r="CQ363" s="107"/>
      <c r="CR363" s="107"/>
      <c r="CS363" s="107"/>
      <c r="CT363" s="107"/>
      <c r="CU363" s="107"/>
      <c r="CV363" s="107"/>
      <c r="CW363" s="107"/>
      <c r="CX363" s="107"/>
      <c r="CY363" s="107"/>
      <c r="CZ363" s="107"/>
      <c r="DA363" s="107"/>
      <c r="DB363" s="107"/>
      <c r="DC363" s="107"/>
      <c r="DD363" s="107"/>
      <c r="DE363" s="107"/>
      <c r="DF363" s="107"/>
      <c r="DG363" s="107"/>
      <c r="DH363" s="107"/>
      <c r="DI363" s="107"/>
      <c r="DJ363" s="107"/>
      <c r="DK363" s="107"/>
      <c r="DL363" s="107"/>
      <c r="DM363" s="107"/>
      <c r="DN363" s="107"/>
      <c r="DO363" s="107"/>
      <c r="DP363" s="107"/>
      <c r="DQ363" s="107"/>
      <c r="DR363" s="107"/>
      <c r="DS363" s="107"/>
      <c r="DT363" s="107"/>
      <c r="DU363" s="107"/>
      <c r="DV363" s="107"/>
      <c r="DW363" s="107"/>
      <c r="DX363" s="107"/>
      <c r="DY363" s="107"/>
      <c r="DZ363" s="107"/>
      <c r="EA363" s="107"/>
      <c r="EB363" s="107"/>
      <c r="EC363" s="107"/>
      <c r="ED363" s="107"/>
      <c r="EE363" s="107"/>
      <c r="EF363" s="107"/>
      <c r="EG363" s="107"/>
      <c r="EH363" s="107"/>
      <c r="EI363" s="107"/>
      <c r="EJ363" s="107"/>
      <c r="EK363" s="107"/>
      <c r="EL363" s="107"/>
      <c r="EM363" s="107"/>
      <c r="EN363" s="107"/>
      <c r="EO363" s="107"/>
      <c r="EP363" s="107"/>
      <c r="EQ363" s="107"/>
      <c r="ER363" s="107"/>
      <c r="ES363" s="107"/>
      <c r="ET363" s="107"/>
      <c r="EU363" s="107"/>
      <c r="EV363" s="107"/>
      <c r="EW363" s="107"/>
      <c r="EX363" s="107"/>
      <c r="EY363" s="107"/>
      <c r="EZ363" s="107"/>
      <c r="FA363" s="107"/>
      <c r="FB363" s="107"/>
      <c r="FC363" s="107"/>
      <c r="FD363" s="107"/>
      <c r="FE363" s="107"/>
      <c r="FF363" s="107"/>
      <c r="FG363" s="107"/>
      <c r="FH363" s="107"/>
      <c r="FI363" s="107"/>
      <c r="FJ363" s="107"/>
      <c r="FK363" s="107"/>
      <c r="FL363" s="107"/>
      <c r="FM363" s="107"/>
      <c r="FN363" s="107"/>
      <c r="FO363" s="107"/>
      <c r="FP363" s="107"/>
      <c r="FQ363" s="107"/>
      <c r="FR363" s="107"/>
      <c r="FS363" s="107"/>
      <c r="FT363" s="107"/>
      <c r="FU363" s="107"/>
      <c r="FV363" s="107"/>
      <c r="FW363" s="107"/>
      <c r="FX363" s="107"/>
      <c r="FY363" s="107"/>
      <c r="FZ363" s="107"/>
      <c r="GA363" s="107"/>
      <c r="GB363" s="107"/>
      <c r="GC363" s="107"/>
      <c r="GD363" s="107"/>
      <c r="GE363" s="107"/>
      <c r="GF363" s="107"/>
      <c r="GG363" s="107"/>
      <c r="GH363" s="107"/>
      <c r="GI363" s="107"/>
      <c r="GJ363" s="107"/>
      <c r="GK363" s="107"/>
      <c r="GL363" s="107"/>
      <c r="GM363" s="107"/>
      <c r="GN363" s="107"/>
      <c r="GO363" s="107"/>
      <c r="GP363" s="107"/>
      <c r="GQ363" s="107"/>
      <c r="GR363" s="107"/>
      <c r="GS363" s="107"/>
      <c r="GT363" s="107"/>
      <c r="GU363" s="107"/>
      <c r="GV363" s="107"/>
      <c r="GW363" s="107"/>
      <c r="GX363" s="107"/>
      <c r="GY363" s="107"/>
      <c r="GZ363" s="107"/>
      <c r="HA363" s="107"/>
      <c r="HB363" s="107"/>
      <c r="HC363" s="107"/>
      <c r="HD363" s="107"/>
      <c r="HE363" s="107"/>
      <c r="HF363" s="107"/>
      <c r="HG363" s="107"/>
      <c r="HH363" s="107"/>
      <c r="HI363" s="107"/>
      <c r="HJ363" s="107"/>
      <c r="HK363" s="107"/>
      <c r="HL363" s="107"/>
      <c r="HM363" s="107"/>
      <c r="HN363" s="107"/>
      <c r="HO363" s="107"/>
      <c r="HP363" s="107"/>
      <c r="HQ363" s="107"/>
      <c r="HR363" s="107"/>
      <c r="HS363" s="107"/>
      <c r="HT363" s="107"/>
      <c r="HU363" s="107"/>
      <c r="HV363" s="107"/>
      <c r="HW363" s="107"/>
      <c r="HX363" s="107"/>
      <c r="HY363" s="107"/>
      <c r="HZ363" s="107"/>
      <c r="IA363" s="107"/>
      <c r="IB363" s="107"/>
      <c r="IC363" s="107"/>
      <c r="ID363" s="107"/>
      <c r="IE363" s="107"/>
      <c r="IF363" s="107"/>
      <c r="IG363" s="107"/>
      <c r="IH363" s="107"/>
      <c r="II363" s="107"/>
      <c r="IJ363" s="107"/>
      <c r="IK363" s="107"/>
      <c r="IL363" s="107"/>
      <c r="IM363" s="107"/>
      <c r="IN363" s="107"/>
      <c r="IO363" s="107"/>
      <c r="IP363" s="107"/>
      <c r="IQ363" s="107"/>
      <c r="IR363" s="107"/>
      <c r="IS363" s="107"/>
      <c r="IT363" s="107"/>
      <c r="IU363" s="107"/>
      <c r="IV363" s="107"/>
      <c r="IW363" s="107"/>
      <c r="IX363" s="107"/>
      <c r="IY363" s="107"/>
      <c r="IZ363" s="107"/>
      <c r="JA363" s="107"/>
      <c r="JB363" s="107"/>
      <c r="JC363" s="107"/>
      <c r="JD363" s="107"/>
      <c r="JE363" s="107"/>
      <c r="JF363" s="107"/>
      <c r="JG363" s="107"/>
      <c r="JH363" s="107"/>
      <c r="JI363" s="107"/>
      <c r="JJ363" s="107"/>
      <c r="JK363" s="107"/>
      <c r="JL363" s="107"/>
      <c r="JM363" s="107"/>
      <c r="JN363" s="107"/>
      <c r="JO363" s="107"/>
      <c r="JP363" s="107"/>
      <c r="JQ363" s="107"/>
      <c r="JR363" s="107"/>
      <c r="JS363" s="107"/>
      <c r="JT363" s="107"/>
      <c r="JU363" s="107"/>
      <c r="JV363" s="107"/>
      <c r="JW363" s="107"/>
      <c r="JX363" s="107"/>
      <c r="JY363" s="107"/>
      <c r="JZ363" s="107"/>
      <c r="KA363" s="107"/>
      <c r="KB363" s="107"/>
      <c r="KC363" s="107"/>
      <c r="KD363" s="107"/>
      <c r="KE363" s="107"/>
      <c r="KF363" s="107"/>
      <c r="KG363" s="107"/>
      <c r="KH363" s="107"/>
      <c r="KI363" s="107"/>
      <c r="KJ363" s="107"/>
      <c r="KK363" s="107"/>
      <c r="KL363" s="107"/>
      <c r="KM363" s="107"/>
      <c r="KN363" s="107"/>
      <c r="KO363" s="107"/>
      <c r="KP363" s="107"/>
      <c r="KQ363" s="107"/>
      <c r="KR363" s="107"/>
      <c r="KS363" s="107"/>
      <c r="KT363" s="107"/>
      <c r="KU363" s="107"/>
      <c r="KV363" s="107"/>
      <c r="KW363" s="107"/>
      <c r="KX363" s="107"/>
      <c r="KY363" s="107"/>
      <c r="KZ363" s="107"/>
      <c r="LA363" s="107"/>
      <c r="LB363" s="107"/>
      <c r="LC363" s="107"/>
      <c r="LD363" s="107"/>
      <c r="LE363" s="107"/>
      <c r="LF363" s="107"/>
      <c r="LG363" s="107"/>
      <c r="LH363" s="107"/>
      <c r="LI363" s="107"/>
      <c r="LJ363" s="107"/>
      <c r="LK363" s="107"/>
      <c r="LL363" s="107"/>
      <c r="LM363" s="107"/>
      <c r="LN363" s="107"/>
      <c r="LO363" s="107"/>
      <c r="LP363" s="107"/>
      <c r="LQ363" s="107"/>
      <c r="LR363" s="107"/>
      <c r="LS363" s="107"/>
      <c r="LT363" s="107"/>
      <c r="LU363" s="107"/>
      <c r="LV363" s="107"/>
      <c r="LW363" s="107"/>
      <c r="LX363" s="107"/>
      <c r="LY363" s="107"/>
      <c r="LZ363" s="107"/>
      <c r="MA363" s="107"/>
      <c r="MB363" s="107"/>
      <c r="MC363" s="107"/>
      <c r="MD363" s="107"/>
      <c r="ME363" s="107"/>
      <c r="MF363" s="107"/>
      <c r="MG363" s="107"/>
      <c r="MH363" s="107"/>
      <c r="MI363" s="107"/>
      <c r="MJ363" s="107"/>
      <c r="MK363" s="107"/>
      <c r="ML363" s="107"/>
      <c r="MM363" s="107"/>
      <c r="MN363" s="107"/>
      <c r="MO363" s="107"/>
      <c r="MP363" s="107"/>
      <c r="MQ363" s="107"/>
      <c r="MR363" s="107"/>
      <c r="MS363" s="107"/>
      <c r="MT363" s="107"/>
      <c r="MU363" s="107"/>
      <c r="MV363" s="107"/>
      <c r="MW363" s="107"/>
      <c r="MX363" s="107"/>
      <c r="MY363" s="107"/>
      <c r="MZ363" s="107"/>
      <c r="NA363" s="107"/>
      <c r="NB363" s="107"/>
      <c r="NC363" s="107"/>
      <c r="ND363" s="107"/>
      <c r="NE363" s="107"/>
      <c r="NF363" s="107"/>
      <c r="NG363" s="107"/>
      <c r="NH363" s="107"/>
      <c r="NI363" s="107"/>
      <c r="NJ363" s="107"/>
      <c r="NK363" s="107"/>
      <c r="NL363" s="107"/>
      <c r="NM363" s="107"/>
      <c r="NN363" s="107"/>
      <c r="NO363" s="107"/>
      <c r="NP363" s="107"/>
      <c r="NQ363" s="107"/>
      <c r="NR363" s="107"/>
      <c r="NS363" s="107"/>
      <c r="NT363" s="107"/>
      <c r="NU363" s="107"/>
      <c r="NV363" s="107"/>
      <c r="NW363" s="107"/>
      <c r="NX363" s="107"/>
      <c r="NY363" s="107"/>
      <c r="NZ363" s="107"/>
      <c r="OA363" s="107"/>
      <c r="OB363" s="107"/>
      <c r="OC363" s="107"/>
      <c r="OD363" s="107"/>
      <c r="OE363" s="107"/>
      <c r="OF363" s="107"/>
      <c r="OG363" s="107"/>
      <c r="OH363" s="107"/>
      <c r="OI363" s="107"/>
      <c r="OJ363" s="107"/>
      <c r="OK363" s="107"/>
      <c r="OL363" s="107"/>
      <c r="OM363" s="107"/>
      <c r="ON363" s="107"/>
      <c r="OO363" s="107"/>
      <c r="OP363" s="107"/>
      <c r="OQ363" s="107"/>
      <c r="OR363" s="107"/>
      <c r="OS363" s="107"/>
      <c r="OT363" s="107"/>
      <c r="OU363" s="107"/>
      <c r="OV363" s="107"/>
      <c r="OW363" s="107"/>
      <c r="OX363" s="107"/>
      <c r="OY363" s="107"/>
      <c r="OZ363" s="107"/>
      <c r="PA363" s="107"/>
      <c r="PB363" s="107"/>
      <c r="PC363" s="107"/>
      <c r="PD363" s="107"/>
      <c r="PE363" s="107"/>
      <c r="PF363" s="107"/>
      <c r="PG363" s="107"/>
      <c r="PH363" s="107"/>
      <c r="PI363" s="107"/>
      <c r="PJ363" s="107"/>
      <c r="PK363" s="107"/>
      <c r="PL363" s="107"/>
      <c r="PM363" s="107"/>
      <c r="PN363" s="107"/>
      <c r="PO363" s="107"/>
      <c r="PP363" s="107"/>
      <c r="PQ363" s="107"/>
      <c r="PR363" s="107"/>
      <c r="PS363" s="107"/>
      <c r="PT363" s="107"/>
      <c r="PU363" s="107"/>
      <c r="PV363" s="107"/>
      <c r="PW363" s="107"/>
      <c r="PX363" s="107"/>
      <c r="PY363" s="107"/>
      <c r="PZ363" s="107"/>
      <c r="QA363" s="107"/>
      <c r="QB363" s="107"/>
      <c r="QC363" s="107"/>
      <c r="QD363" s="107"/>
      <c r="QE363" s="107"/>
      <c r="QF363" s="107"/>
      <c r="QG363" s="107"/>
      <c r="QH363" s="107"/>
      <c r="QI363" s="107"/>
      <c r="QJ363" s="107"/>
      <c r="QK363" s="107"/>
      <c r="QL363" s="107"/>
      <c r="QM363" s="107"/>
      <c r="QN363" s="107"/>
      <c r="QO363" s="107"/>
      <c r="QP363" s="107"/>
      <c r="QQ363" s="107"/>
      <c r="QR363" s="107"/>
      <c r="QS363" s="107"/>
      <c r="QT363" s="107"/>
      <c r="QU363" s="107"/>
      <c r="QV363" s="107"/>
      <c r="QW363" s="107"/>
      <c r="QX363" s="107"/>
      <c r="QY363" s="107"/>
      <c r="QZ363" s="107"/>
      <c r="RA363" s="107"/>
      <c r="RB363" s="107"/>
      <c r="RC363" s="107"/>
      <c r="RD363" s="107"/>
      <c r="RE363" s="107"/>
      <c r="RF363" s="107"/>
      <c r="RG363" s="107"/>
      <c r="RH363" s="107"/>
      <c r="RI363" s="107"/>
      <c r="RJ363" s="107"/>
      <c r="RK363" s="107"/>
      <c r="RL363" s="107"/>
      <c r="RM363" s="107"/>
      <c r="RN363" s="107"/>
      <c r="RO363" s="107"/>
      <c r="RP363" s="107"/>
      <c r="RQ363" s="107"/>
      <c r="RR363" s="107"/>
      <c r="RS363" s="107"/>
      <c r="RT363" s="107"/>
      <c r="RU363" s="107"/>
      <c r="RV363" s="107"/>
      <c r="RW363" s="107"/>
      <c r="RX363" s="107"/>
      <c r="RY363" s="107"/>
      <c r="RZ363" s="107"/>
      <c r="SA363" s="107"/>
      <c r="SB363" s="107"/>
      <c r="SC363" s="107"/>
      <c r="SD363" s="107"/>
      <c r="SE363" s="107"/>
      <c r="SF363" s="107"/>
      <c r="SG363" s="107"/>
      <c r="SH363" s="107"/>
      <c r="SI363" s="107"/>
      <c r="SJ363" s="107"/>
      <c r="SK363" s="107"/>
      <c r="SL363" s="107"/>
      <c r="SM363" s="107"/>
      <c r="SN363" s="107"/>
      <c r="SO363" s="107"/>
      <c r="SP363" s="107"/>
      <c r="SQ363" s="107"/>
      <c r="SR363" s="107"/>
      <c r="SS363" s="107"/>
      <c r="ST363" s="107"/>
      <c r="SU363" s="107"/>
      <c r="SV363" s="107"/>
      <c r="SW363" s="107"/>
      <c r="SX363" s="107"/>
      <c r="SY363" s="107"/>
      <c r="SZ363" s="107"/>
      <c r="TA363" s="107"/>
      <c r="TB363" s="107"/>
      <c r="TC363" s="107"/>
      <c r="TD363" s="107"/>
      <c r="TE363" s="107"/>
      <c r="TF363" s="107"/>
      <c r="TG363" s="107"/>
      <c r="TH363" s="107"/>
      <c r="TI363" s="107"/>
      <c r="TJ363" s="107"/>
      <c r="TK363" s="107"/>
      <c r="TL363" s="107"/>
      <c r="TM363" s="107"/>
      <c r="TN363" s="107"/>
      <c r="TO363" s="107"/>
      <c r="TP363" s="107"/>
      <c r="TQ363" s="107"/>
      <c r="TR363" s="107"/>
      <c r="TS363" s="107"/>
      <c r="TT363" s="107"/>
      <c r="TU363" s="107"/>
      <c r="TV363" s="107"/>
      <c r="TW363" s="107"/>
      <c r="TX363" s="107"/>
      <c r="TY363" s="107"/>
      <c r="TZ363" s="107"/>
      <c r="UA363" s="107"/>
      <c r="UB363" s="107"/>
      <c r="UC363" s="107"/>
      <c r="UD363" s="107"/>
      <c r="UE363" s="107"/>
      <c r="UF363" s="107"/>
      <c r="UG363" s="107"/>
      <c r="UH363" s="107"/>
      <c r="UI363" s="107"/>
      <c r="UJ363" s="107"/>
      <c r="UK363" s="107"/>
      <c r="UL363" s="107"/>
      <c r="UM363" s="107"/>
      <c r="UN363" s="107"/>
      <c r="UO363" s="107"/>
      <c r="UP363" s="107"/>
      <c r="UQ363" s="107"/>
      <c r="UR363" s="107"/>
      <c r="US363" s="107"/>
      <c r="UT363" s="107"/>
      <c r="UU363" s="107"/>
      <c r="UV363" s="107"/>
      <c r="UW363" s="107"/>
      <c r="UX363" s="107"/>
      <c r="UY363" s="107"/>
      <c r="UZ363" s="107"/>
      <c r="VA363" s="107"/>
      <c r="VB363" s="107"/>
      <c r="VC363" s="107"/>
      <c r="VD363" s="107"/>
      <c r="VE363" s="107"/>
      <c r="VF363" s="107"/>
      <c r="VG363" s="107"/>
      <c r="VH363" s="107"/>
      <c r="VI363" s="107"/>
      <c r="VJ363" s="107"/>
      <c r="VK363" s="107"/>
      <c r="VL363" s="107"/>
      <c r="VM363" s="107"/>
      <c r="VN363" s="107"/>
      <c r="VO363" s="107"/>
      <c r="VP363" s="107"/>
      <c r="VQ363" s="107"/>
      <c r="VR363" s="107"/>
      <c r="VS363" s="107"/>
      <c r="VT363" s="107"/>
      <c r="VU363" s="107"/>
      <c r="VV363" s="107"/>
      <c r="VW363" s="107"/>
      <c r="VX363" s="107"/>
      <c r="VY363" s="107"/>
      <c r="VZ363" s="107"/>
      <c r="WA363" s="107"/>
      <c r="WB363" s="107"/>
      <c r="WC363" s="107"/>
      <c r="WD363" s="107"/>
      <c r="WE363" s="107"/>
      <c r="WF363" s="107"/>
      <c r="WG363" s="107"/>
      <c r="WH363" s="107"/>
      <c r="WI363" s="107"/>
      <c r="WJ363" s="107"/>
      <c r="WK363" s="107"/>
      <c r="WL363" s="107"/>
      <c r="WM363" s="107"/>
      <c r="WN363" s="107"/>
      <c r="WO363" s="107"/>
      <c r="WP363" s="107"/>
      <c r="WQ363" s="107"/>
      <c r="WR363" s="107"/>
      <c r="WS363" s="107"/>
      <c r="WT363" s="107"/>
      <c r="WU363" s="107"/>
      <c r="WV363" s="107"/>
      <c r="WW363" s="107"/>
      <c r="WX363" s="107"/>
      <c r="WY363" s="107"/>
      <c r="WZ363" s="107"/>
      <c r="XA363" s="107"/>
      <c r="XB363" s="107"/>
      <c r="XC363" s="107"/>
      <c r="XD363" s="107"/>
      <c r="XE363" s="107"/>
      <c r="XF363" s="107"/>
      <c r="XG363" s="107"/>
      <c r="XH363" s="107"/>
      <c r="XI363" s="107"/>
      <c r="XJ363" s="107"/>
      <c r="XK363" s="107"/>
      <c r="XL363" s="107"/>
      <c r="XM363" s="107"/>
      <c r="XN363" s="107"/>
      <c r="XO363" s="107"/>
      <c r="XP363" s="107"/>
      <c r="XQ363" s="107"/>
      <c r="XR363" s="107"/>
      <c r="XS363" s="107"/>
      <c r="XT363" s="107"/>
      <c r="XU363" s="107"/>
      <c r="XV363" s="107"/>
      <c r="XW363" s="107"/>
      <c r="XX363" s="107"/>
      <c r="XY363" s="107"/>
      <c r="XZ363" s="107"/>
      <c r="YA363" s="107"/>
      <c r="YB363" s="107"/>
      <c r="YC363" s="107"/>
      <c r="YD363" s="107"/>
      <c r="YE363" s="107"/>
      <c r="YF363" s="107"/>
      <c r="YG363" s="107"/>
      <c r="YH363" s="107"/>
      <c r="YI363" s="107"/>
      <c r="YJ363" s="107"/>
      <c r="YK363" s="107"/>
      <c r="YL363" s="107"/>
      <c r="YM363" s="107"/>
      <c r="YN363" s="107"/>
      <c r="YO363" s="107"/>
      <c r="YP363" s="107"/>
      <c r="YQ363" s="107"/>
      <c r="YR363" s="107"/>
      <c r="YS363" s="107"/>
      <c r="YT363" s="107"/>
      <c r="YU363" s="107"/>
      <c r="YV363" s="107"/>
      <c r="YW363" s="107"/>
      <c r="YX363" s="107"/>
      <c r="YY363" s="107"/>
      <c r="YZ363" s="107"/>
      <c r="ZA363" s="107"/>
      <c r="ZB363" s="107"/>
      <c r="ZC363" s="107"/>
      <c r="ZD363" s="107"/>
      <c r="ZE363" s="107"/>
      <c r="ZF363" s="107"/>
      <c r="ZG363" s="107"/>
      <c r="ZH363" s="107"/>
      <c r="ZI363" s="107"/>
      <c r="ZJ363" s="107"/>
      <c r="ZK363" s="107"/>
      <c r="ZL363" s="107"/>
      <c r="ZM363" s="107"/>
      <c r="ZN363" s="107"/>
      <c r="ZO363" s="107"/>
      <c r="ZP363" s="107"/>
      <c r="ZQ363" s="107"/>
      <c r="ZR363" s="107"/>
      <c r="ZS363" s="107"/>
      <c r="ZT363" s="107"/>
      <c r="ZU363" s="107"/>
      <c r="ZV363" s="107"/>
      <c r="ZW363" s="107"/>
      <c r="ZX363" s="107"/>
      <c r="ZY363" s="107"/>
      <c r="ZZ363" s="107"/>
      <c r="AAA363" s="107"/>
      <c r="AAB363" s="107"/>
      <c r="AAC363" s="107"/>
      <c r="AAD363" s="107"/>
      <c r="AAE363" s="107"/>
      <c r="AAF363" s="107"/>
      <c r="AAG363" s="107"/>
      <c r="AAH363" s="107"/>
      <c r="AAI363" s="107"/>
      <c r="AAJ363" s="107"/>
      <c r="AAK363" s="107"/>
      <c r="AAL363" s="107"/>
      <c r="AAM363" s="107"/>
      <c r="AAN363" s="107"/>
      <c r="AAO363" s="107"/>
      <c r="AAP363" s="107"/>
      <c r="AAQ363" s="107"/>
      <c r="AAR363" s="107"/>
      <c r="AAS363" s="107"/>
      <c r="AAT363" s="107"/>
      <c r="AAU363" s="107"/>
      <c r="AAV363" s="107"/>
      <c r="AAW363" s="107"/>
      <c r="AAX363" s="107"/>
      <c r="AAY363" s="107"/>
      <c r="AAZ363" s="107"/>
      <c r="ABA363" s="107"/>
      <c r="ABB363" s="107"/>
      <c r="ABC363" s="107"/>
      <c r="ABD363" s="107"/>
      <c r="ABE363" s="107"/>
      <c r="ABF363" s="107"/>
      <c r="ABG363" s="107"/>
      <c r="ABH363" s="107"/>
      <c r="ABI363" s="107"/>
      <c r="ABJ363" s="107"/>
      <c r="ABK363" s="107"/>
      <c r="ABL363" s="107"/>
      <c r="ABM363" s="107"/>
      <c r="ABN363" s="107"/>
      <c r="ABO363" s="107"/>
      <c r="ABP363" s="107"/>
      <c r="ABQ363" s="107"/>
      <c r="ABR363" s="107"/>
      <c r="ABS363" s="107"/>
      <c r="ABT363" s="107"/>
      <c r="ABU363" s="107"/>
      <c r="ABV363" s="107"/>
      <c r="ABW363" s="107"/>
      <c r="ABX363" s="107"/>
      <c r="ABY363" s="107"/>
      <c r="ABZ363" s="107"/>
      <c r="ACA363" s="107"/>
      <c r="ACB363" s="107"/>
      <c r="ACC363" s="107"/>
      <c r="ACD363" s="107"/>
      <c r="ACE363" s="107"/>
      <c r="ACF363" s="107"/>
      <c r="ACG363" s="107"/>
      <c r="ACH363" s="107"/>
      <c r="ACI363" s="107"/>
      <c r="ACJ363" s="107"/>
      <c r="ACK363" s="107"/>
      <c r="ACL363" s="107"/>
      <c r="ACM363" s="107"/>
      <c r="ACN363" s="107"/>
      <c r="ACO363" s="107"/>
      <c r="ACP363" s="107"/>
      <c r="ACQ363" s="107"/>
      <c r="ACR363" s="107"/>
      <c r="ACS363" s="107"/>
      <c r="ACT363" s="107"/>
      <c r="ACU363" s="107"/>
      <c r="ACV363" s="107"/>
      <c r="ACW363" s="107"/>
      <c r="ACX363" s="107"/>
      <c r="ACY363" s="107"/>
      <c r="ACZ363" s="107"/>
      <c r="ADA363" s="107"/>
      <c r="ADB363" s="107"/>
      <c r="ADC363" s="107"/>
      <c r="ADD363" s="107"/>
      <c r="ADE363" s="107"/>
      <c r="ADF363" s="107"/>
      <c r="ADG363" s="107"/>
      <c r="ADH363" s="107"/>
      <c r="ADI363" s="107"/>
      <c r="ADJ363" s="107"/>
      <c r="ADK363" s="107"/>
      <c r="ADL363" s="107"/>
      <c r="ADM363" s="107"/>
      <c r="ADN363" s="107"/>
      <c r="ADO363" s="107"/>
      <c r="ADP363" s="107"/>
      <c r="ADQ363" s="107"/>
      <c r="ADR363" s="107"/>
      <c r="ADS363" s="107"/>
      <c r="ADT363" s="107"/>
      <c r="ADU363" s="107"/>
      <c r="ADV363" s="107"/>
      <c r="ADW363" s="107"/>
      <c r="ADX363" s="107"/>
      <c r="ADY363" s="107"/>
      <c r="ADZ363" s="107"/>
      <c r="AEA363" s="107"/>
      <c r="AEB363" s="107"/>
      <c r="AEC363" s="107"/>
      <c r="AED363" s="107"/>
      <c r="AEE363" s="107"/>
      <c r="AEF363" s="107"/>
      <c r="AEG363" s="107"/>
      <c r="AEH363" s="107"/>
      <c r="AEI363" s="107"/>
      <c r="AEJ363" s="107"/>
      <c r="AEK363" s="107"/>
      <c r="AEL363" s="107"/>
      <c r="AEM363" s="107"/>
      <c r="AEN363" s="107"/>
      <c r="AEO363" s="107"/>
      <c r="AEP363" s="107"/>
      <c r="AEQ363" s="107"/>
      <c r="AER363" s="107"/>
      <c r="AES363" s="107"/>
      <c r="AET363" s="107"/>
      <c r="AEU363" s="107"/>
      <c r="AEV363" s="107"/>
      <c r="AEW363" s="107"/>
      <c r="AEX363" s="107"/>
      <c r="AEY363" s="107"/>
      <c r="AEZ363" s="107"/>
      <c r="AFA363" s="107"/>
      <c r="AFB363" s="107"/>
      <c r="AFC363" s="107"/>
      <c r="AFD363" s="107"/>
      <c r="AFE363" s="107"/>
      <c r="AFF363" s="107"/>
      <c r="AFG363" s="107"/>
      <c r="AFH363" s="107"/>
      <c r="AFI363" s="107"/>
      <c r="AFJ363" s="107"/>
      <c r="AFK363" s="107"/>
      <c r="AFL363" s="107"/>
      <c r="AFM363" s="107"/>
      <c r="AFN363" s="107"/>
      <c r="AFO363" s="107"/>
      <c r="AFP363" s="107"/>
      <c r="AFQ363" s="107"/>
      <c r="AFR363" s="107"/>
      <c r="AFS363" s="107"/>
      <c r="AFT363" s="107"/>
      <c r="AFU363" s="107"/>
      <c r="AFV363" s="107"/>
      <c r="AFW363" s="107"/>
      <c r="AFX363" s="107"/>
      <c r="AFY363" s="107"/>
      <c r="AFZ363" s="107"/>
      <c r="AGA363" s="107"/>
      <c r="AGB363" s="107"/>
      <c r="AGC363" s="107"/>
      <c r="AGD363" s="107"/>
      <c r="AGE363" s="107"/>
      <c r="AGF363" s="107"/>
      <c r="AGG363" s="107"/>
      <c r="AGH363" s="107"/>
      <c r="AGI363" s="107"/>
      <c r="AGJ363" s="107"/>
      <c r="AGK363" s="107"/>
      <c r="AGL363" s="107"/>
      <c r="AGM363" s="107"/>
      <c r="AGN363" s="107"/>
      <c r="AGO363" s="107"/>
      <c r="AGP363" s="107"/>
      <c r="AGQ363" s="107"/>
      <c r="AGR363" s="107"/>
      <c r="AGS363" s="107"/>
      <c r="AGT363" s="107"/>
      <c r="AGU363" s="107"/>
      <c r="AGV363" s="107"/>
      <c r="AGW363" s="107"/>
      <c r="AGX363" s="107"/>
      <c r="AGY363" s="107"/>
      <c r="AGZ363" s="107"/>
      <c r="AHA363" s="107"/>
      <c r="AHB363" s="107"/>
      <c r="AHC363" s="107"/>
      <c r="AHD363" s="107"/>
      <c r="AHE363" s="107"/>
      <c r="AHF363" s="107"/>
      <c r="AHG363" s="107"/>
      <c r="AHH363" s="107"/>
      <c r="AHI363" s="107"/>
      <c r="AHJ363" s="107"/>
      <c r="AHK363" s="107"/>
      <c r="AHL363" s="107"/>
      <c r="AHM363" s="107"/>
      <c r="AHN363" s="107"/>
      <c r="AHO363" s="107"/>
      <c r="AHP363" s="107"/>
      <c r="AHQ363" s="107"/>
      <c r="AHR363" s="107"/>
      <c r="AHS363" s="107"/>
      <c r="AHT363" s="107"/>
      <c r="AHU363" s="107"/>
      <c r="AHV363" s="107"/>
      <c r="AHW363" s="107"/>
      <c r="AHX363" s="107"/>
      <c r="AHY363" s="107"/>
      <c r="AHZ363" s="107"/>
      <c r="AIA363" s="107"/>
      <c r="AIB363" s="107"/>
      <c r="AIC363" s="107"/>
      <c r="AID363" s="107"/>
      <c r="AIE363" s="107"/>
      <c r="AIF363" s="107"/>
      <c r="AIG363" s="107"/>
      <c r="AIH363" s="107"/>
      <c r="AII363" s="107"/>
      <c r="AIJ363" s="107"/>
      <c r="AIK363" s="107"/>
      <c r="AIL363" s="107"/>
      <c r="AIM363" s="107"/>
      <c r="AIN363" s="107"/>
    </row>
    <row r="364" spans="1:924" s="86" customFormat="1" ht="18.75" customHeight="1" x14ac:dyDescent="0.3">
      <c r="A364" s="142"/>
      <c r="B364" s="69">
        <v>353054096837661</v>
      </c>
      <c r="C364" s="70" t="s">
        <v>379</v>
      </c>
      <c r="D364" s="70" t="s">
        <v>35</v>
      </c>
      <c r="E364" s="70" t="s">
        <v>36</v>
      </c>
      <c r="F364" s="73" t="s">
        <v>36</v>
      </c>
      <c r="G364" s="70">
        <f t="shared" si="23"/>
        <v>1</v>
      </c>
      <c r="H364" s="123"/>
      <c r="I364" s="70" t="s">
        <v>15</v>
      </c>
      <c r="J364" s="70">
        <f>IF(F364=I364,1,0)</f>
        <v>0</v>
      </c>
      <c r="K364" s="123"/>
      <c r="L364" s="73" t="s">
        <v>36</v>
      </c>
      <c r="M364" s="70" t="s">
        <v>36</v>
      </c>
      <c r="N364" s="70">
        <f t="shared" si="29"/>
        <v>1</v>
      </c>
      <c r="O364" s="123"/>
      <c r="P364" s="70"/>
      <c r="Q364" s="70"/>
      <c r="R364" s="70" t="s">
        <v>535</v>
      </c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  <c r="DH364" s="107"/>
      <c r="DI364" s="107"/>
      <c r="DJ364" s="107"/>
      <c r="DK364" s="107"/>
      <c r="DL364" s="107"/>
      <c r="DM364" s="107"/>
      <c r="DN364" s="107"/>
      <c r="DO364" s="107"/>
      <c r="DP364" s="107"/>
      <c r="DQ364" s="107"/>
      <c r="DR364" s="107"/>
      <c r="DS364" s="107"/>
      <c r="DT364" s="107"/>
      <c r="DU364" s="107"/>
      <c r="DV364" s="107"/>
      <c r="DW364" s="107"/>
      <c r="DX364" s="107"/>
      <c r="DY364" s="107"/>
      <c r="DZ364" s="107"/>
      <c r="EA364" s="107"/>
      <c r="EB364" s="107"/>
      <c r="EC364" s="107"/>
      <c r="ED364" s="107"/>
      <c r="EE364" s="107"/>
      <c r="EF364" s="107"/>
      <c r="EG364" s="107"/>
      <c r="EH364" s="107"/>
      <c r="EI364" s="107"/>
      <c r="EJ364" s="107"/>
      <c r="EK364" s="107"/>
      <c r="EL364" s="107"/>
      <c r="EM364" s="107"/>
      <c r="EN364" s="107"/>
      <c r="EO364" s="107"/>
      <c r="EP364" s="107"/>
      <c r="EQ364" s="107"/>
      <c r="ER364" s="107"/>
      <c r="ES364" s="107"/>
      <c r="ET364" s="107"/>
      <c r="EU364" s="107"/>
      <c r="EV364" s="107"/>
      <c r="EW364" s="107"/>
      <c r="EX364" s="107"/>
      <c r="EY364" s="107"/>
      <c r="EZ364" s="107"/>
      <c r="FA364" s="107"/>
      <c r="FB364" s="107"/>
      <c r="FC364" s="107"/>
      <c r="FD364" s="107"/>
      <c r="FE364" s="107"/>
      <c r="FF364" s="107"/>
      <c r="FG364" s="107"/>
      <c r="FH364" s="107"/>
      <c r="FI364" s="107"/>
      <c r="FJ364" s="107"/>
      <c r="FK364" s="107"/>
      <c r="FL364" s="107"/>
      <c r="FM364" s="107"/>
      <c r="FN364" s="107"/>
      <c r="FO364" s="107"/>
      <c r="FP364" s="107"/>
      <c r="FQ364" s="107"/>
      <c r="FR364" s="107"/>
      <c r="FS364" s="107"/>
      <c r="FT364" s="107"/>
      <c r="FU364" s="107"/>
      <c r="FV364" s="107"/>
      <c r="FW364" s="107"/>
      <c r="FX364" s="107"/>
      <c r="FY364" s="107"/>
      <c r="FZ364" s="107"/>
      <c r="GA364" s="107"/>
      <c r="GB364" s="107"/>
      <c r="GC364" s="107"/>
      <c r="GD364" s="107"/>
      <c r="GE364" s="107"/>
      <c r="GF364" s="107"/>
      <c r="GG364" s="107"/>
      <c r="GH364" s="107"/>
      <c r="GI364" s="107"/>
      <c r="GJ364" s="107"/>
      <c r="GK364" s="107"/>
      <c r="GL364" s="107"/>
      <c r="GM364" s="107"/>
      <c r="GN364" s="107"/>
      <c r="GO364" s="107"/>
      <c r="GP364" s="107"/>
      <c r="GQ364" s="107"/>
      <c r="GR364" s="107"/>
      <c r="GS364" s="107"/>
      <c r="GT364" s="107"/>
      <c r="GU364" s="107"/>
      <c r="GV364" s="107"/>
      <c r="GW364" s="107"/>
      <c r="GX364" s="107"/>
      <c r="GY364" s="107"/>
      <c r="GZ364" s="107"/>
      <c r="HA364" s="107"/>
      <c r="HB364" s="107"/>
      <c r="HC364" s="107"/>
      <c r="HD364" s="107"/>
      <c r="HE364" s="107"/>
      <c r="HF364" s="107"/>
      <c r="HG364" s="107"/>
      <c r="HH364" s="107"/>
      <c r="HI364" s="107"/>
      <c r="HJ364" s="107"/>
      <c r="HK364" s="107"/>
      <c r="HL364" s="107"/>
      <c r="HM364" s="107"/>
      <c r="HN364" s="107"/>
      <c r="HO364" s="107"/>
      <c r="HP364" s="107"/>
      <c r="HQ364" s="107"/>
      <c r="HR364" s="107"/>
      <c r="HS364" s="107"/>
      <c r="HT364" s="107"/>
      <c r="HU364" s="107"/>
      <c r="HV364" s="107"/>
      <c r="HW364" s="107"/>
      <c r="HX364" s="107"/>
      <c r="HY364" s="107"/>
      <c r="HZ364" s="107"/>
      <c r="IA364" s="107"/>
      <c r="IB364" s="107"/>
      <c r="IC364" s="107"/>
      <c r="ID364" s="107"/>
      <c r="IE364" s="107"/>
      <c r="IF364" s="107"/>
      <c r="IG364" s="107"/>
      <c r="IH364" s="107"/>
      <c r="II364" s="107"/>
      <c r="IJ364" s="107"/>
      <c r="IK364" s="107"/>
      <c r="IL364" s="107"/>
      <c r="IM364" s="107"/>
      <c r="IN364" s="107"/>
      <c r="IO364" s="107"/>
      <c r="IP364" s="107"/>
      <c r="IQ364" s="107"/>
      <c r="IR364" s="107"/>
      <c r="IS364" s="107"/>
      <c r="IT364" s="107"/>
      <c r="IU364" s="107"/>
      <c r="IV364" s="107"/>
      <c r="IW364" s="107"/>
      <c r="IX364" s="107"/>
      <c r="IY364" s="107"/>
      <c r="IZ364" s="107"/>
      <c r="JA364" s="107"/>
      <c r="JB364" s="107"/>
      <c r="JC364" s="107"/>
      <c r="JD364" s="107"/>
      <c r="JE364" s="107"/>
      <c r="JF364" s="107"/>
      <c r="JG364" s="107"/>
      <c r="JH364" s="107"/>
      <c r="JI364" s="107"/>
      <c r="JJ364" s="107"/>
      <c r="JK364" s="107"/>
      <c r="JL364" s="107"/>
      <c r="JM364" s="107"/>
      <c r="JN364" s="107"/>
      <c r="JO364" s="107"/>
      <c r="JP364" s="107"/>
      <c r="JQ364" s="107"/>
      <c r="JR364" s="107"/>
      <c r="JS364" s="107"/>
      <c r="JT364" s="107"/>
      <c r="JU364" s="107"/>
      <c r="JV364" s="107"/>
      <c r="JW364" s="107"/>
      <c r="JX364" s="107"/>
      <c r="JY364" s="107"/>
      <c r="JZ364" s="107"/>
      <c r="KA364" s="107"/>
      <c r="KB364" s="107"/>
      <c r="KC364" s="107"/>
      <c r="KD364" s="107"/>
      <c r="KE364" s="107"/>
      <c r="KF364" s="107"/>
      <c r="KG364" s="107"/>
      <c r="KH364" s="107"/>
      <c r="KI364" s="107"/>
      <c r="KJ364" s="107"/>
      <c r="KK364" s="107"/>
      <c r="KL364" s="107"/>
      <c r="KM364" s="107"/>
      <c r="KN364" s="107"/>
      <c r="KO364" s="107"/>
      <c r="KP364" s="107"/>
      <c r="KQ364" s="107"/>
      <c r="KR364" s="107"/>
      <c r="KS364" s="107"/>
      <c r="KT364" s="107"/>
      <c r="KU364" s="107"/>
      <c r="KV364" s="107"/>
      <c r="KW364" s="107"/>
      <c r="KX364" s="107"/>
      <c r="KY364" s="107"/>
      <c r="KZ364" s="107"/>
      <c r="LA364" s="107"/>
      <c r="LB364" s="107"/>
      <c r="LC364" s="107"/>
      <c r="LD364" s="107"/>
      <c r="LE364" s="107"/>
      <c r="LF364" s="107"/>
      <c r="LG364" s="107"/>
      <c r="LH364" s="107"/>
      <c r="LI364" s="107"/>
      <c r="LJ364" s="107"/>
      <c r="LK364" s="107"/>
      <c r="LL364" s="107"/>
      <c r="LM364" s="107"/>
      <c r="LN364" s="107"/>
      <c r="LO364" s="107"/>
      <c r="LP364" s="107"/>
      <c r="LQ364" s="107"/>
      <c r="LR364" s="107"/>
      <c r="LS364" s="107"/>
      <c r="LT364" s="107"/>
      <c r="LU364" s="107"/>
      <c r="LV364" s="107"/>
      <c r="LW364" s="107"/>
      <c r="LX364" s="107"/>
      <c r="LY364" s="107"/>
      <c r="LZ364" s="107"/>
      <c r="MA364" s="107"/>
      <c r="MB364" s="107"/>
      <c r="MC364" s="107"/>
      <c r="MD364" s="107"/>
      <c r="ME364" s="107"/>
      <c r="MF364" s="107"/>
      <c r="MG364" s="107"/>
      <c r="MH364" s="107"/>
      <c r="MI364" s="107"/>
      <c r="MJ364" s="107"/>
      <c r="MK364" s="107"/>
      <c r="ML364" s="107"/>
      <c r="MM364" s="107"/>
      <c r="MN364" s="107"/>
      <c r="MO364" s="107"/>
      <c r="MP364" s="107"/>
      <c r="MQ364" s="107"/>
      <c r="MR364" s="107"/>
      <c r="MS364" s="107"/>
      <c r="MT364" s="107"/>
      <c r="MU364" s="107"/>
      <c r="MV364" s="107"/>
      <c r="MW364" s="107"/>
      <c r="MX364" s="107"/>
      <c r="MY364" s="107"/>
      <c r="MZ364" s="107"/>
      <c r="NA364" s="107"/>
      <c r="NB364" s="107"/>
      <c r="NC364" s="107"/>
      <c r="ND364" s="107"/>
      <c r="NE364" s="107"/>
      <c r="NF364" s="107"/>
      <c r="NG364" s="107"/>
      <c r="NH364" s="107"/>
      <c r="NI364" s="107"/>
      <c r="NJ364" s="107"/>
      <c r="NK364" s="107"/>
      <c r="NL364" s="107"/>
      <c r="NM364" s="107"/>
      <c r="NN364" s="107"/>
      <c r="NO364" s="107"/>
      <c r="NP364" s="107"/>
      <c r="NQ364" s="107"/>
      <c r="NR364" s="107"/>
      <c r="NS364" s="107"/>
      <c r="NT364" s="107"/>
      <c r="NU364" s="107"/>
      <c r="NV364" s="107"/>
      <c r="NW364" s="107"/>
      <c r="NX364" s="107"/>
      <c r="NY364" s="107"/>
      <c r="NZ364" s="107"/>
      <c r="OA364" s="107"/>
      <c r="OB364" s="107"/>
      <c r="OC364" s="107"/>
      <c r="OD364" s="107"/>
      <c r="OE364" s="107"/>
      <c r="OF364" s="107"/>
      <c r="OG364" s="107"/>
      <c r="OH364" s="107"/>
      <c r="OI364" s="107"/>
      <c r="OJ364" s="107"/>
      <c r="OK364" s="107"/>
      <c r="OL364" s="107"/>
      <c r="OM364" s="107"/>
      <c r="ON364" s="107"/>
      <c r="OO364" s="107"/>
      <c r="OP364" s="107"/>
      <c r="OQ364" s="107"/>
      <c r="OR364" s="107"/>
      <c r="OS364" s="107"/>
      <c r="OT364" s="107"/>
      <c r="OU364" s="107"/>
      <c r="OV364" s="107"/>
      <c r="OW364" s="107"/>
      <c r="OX364" s="107"/>
      <c r="OY364" s="107"/>
      <c r="OZ364" s="107"/>
      <c r="PA364" s="107"/>
      <c r="PB364" s="107"/>
      <c r="PC364" s="107"/>
      <c r="PD364" s="107"/>
      <c r="PE364" s="107"/>
      <c r="PF364" s="107"/>
      <c r="PG364" s="107"/>
      <c r="PH364" s="107"/>
      <c r="PI364" s="107"/>
      <c r="PJ364" s="107"/>
      <c r="PK364" s="107"/>
      <c r="PL364" s="107"/>
      <c r="PM364" s="107"/>
      <c r="PN364" s="107"/>
      <c r="PO364" s="107"/>
      <c r="PP364" s="107"/>
      <c r="PQ364" s="107"/>
      <c r="PR364" s="107"/>
      <c r="PS364" s="107"/>
      <c r="PT364" s="107"/>
      <c r="PU364" s="107"/>
      <c r="PV364" s="107"/>
      <c r="PW364" s="107"/>
      <c r="PX364" s="107"/>
      <c r="PY364" s="107"/>
      <c r="PZ364" s="107"/>
      <c r="QA364" s="107"/>
      <c r="QB364" s="107"/>
      <c r="QC364" s="107"/>
      <c r="QD364" s="107"/>
      <c r="QE364" s="107"/>
      <c r="QF364" s="107"/>
      <c r="QG364" s="107"/>
      <c r="QH364" s="107"/>
      <c r="QI364" s="107"/>
      <c r="QJ364" s="107"/>
      <c r="QK364" s="107"/>
      <c r="QL364" s="107"/>
      <c r="QM364" s="107"/>
      <c r="QN364" s="107"/>
      <c r="QO364" s="107"/>
      <c r="QP364" s="107"/>
      <c r="QQ364" s="107"/>
      <c r="QR364" s="107"/>
      <c r="QS364" s="107"/>
      <c r="QT364" s="107"/>
      <c r="QU364" s="107"/>
      <c r="QV364" s="107"/>
      <c r="QW364" s="107"/>
      <c r="QX364" s="107"/>
      <c r="QY364" s="107"/>
      <c r="QZ364" s="107"/>
      <c r="RA364" s="107"/>
      <c r="RB364" s="107"/>
      <c r="RC364" s="107"/>
      <c r="RD364" s="107"/>
      <c r="RE364" s="107"/>
      <c r="RF364" s="107"/>
      <c r="RG364" s="107"/>
      <c r="RH364" s="107"/>
      <c r="RI364" s="107"/>
      <c r="RJ364" s="107"/>
      <c r="RK364" s="107"/>
      <c r="RL364" s="107"/>
      <c r="RM364" s="107"/>
      <c r="RN364" s="107"/>
      <c r="RO364" s="107"/>
      <c r="RP364" s="107"/>
      <c r="RQ364" s="107"/>
      <c r="RR364" s="107"/>
      <c r="RS364" s="107"/>
      <c r="RT364" s="107"/>
      <c r="RU364" s="107"/>
      <c r="RV364" s="107"/>
      <c r="RW364" s="107"/>
      <c r="RX364" s="107"/>
      <c r="RY364" s="107"/>
      <c r="RZ364" s="107"/>
      <c r="SA364" s="107"/>
      <c r="SB364" s="107"/>
      <c r="SC364" s="107"/>
      <c r="SD364" s="107"/>
      <c r="SE364" s="107"/>
      <c r="SF364" s="107"/>
      <c r="SG364" s="107"/>
      <c r="SH364" s="107"/>
      <c r="SI364" s="107"/>
      <c r="SJ364" s="107"/>
      <c r="SK364" s="107"/>
      <c r="SL364" s="107"/>
      <c r="SM364" s="107"/>
      <c r="SN364" s="107"/>
      <c r="SO364" s="107"/>
      <c r="SP364" s="107"/>
      <c r="SQ364" s="107"/>
      <c r="SR364" s="107"/>
      <c r="SS364" s="107"/>
      <c r="ST364" s="107"/>
      <c r="SU364" s="107"/>
      <c r="SV364" s="107"/>
      <c r="SW364" s="107"/>
      <c r="SX364" s="107"/>
      <c r="SY364" s="107"/>
      <c r="SZ364" s="107"/>
      <c r="TA364" s="107"/>
      <c r="TB364" s="107"/>
      <c r="TC364" s="107"/>
      <c r="TD364" s="107"/>
      <c r="TE364" s="107"/>
      <c r="TF364" s="107"/>
      <c r="TG364" s="107"/>
      <c r="TH364" s="107"/>
      <c r="TI364" s="107"/>
      <c r="TJ364" s="107"/>
      <c r="TK364" s="107"/>
      <c r="TL364" s="107"/>
      <c r="TM364" s="107"/>
      <c r="TN364" s="107"/>
      <c r="TO364" s="107"/>
      <c r="TP364" s="107"/>
      <c r="TQ364" s="107"/>
      <c r="TR364" s="107"/>
      <c r="TS364" s="107"/>
      <c r="TT364" s="107"/>
      <c r="TU364" s="107"/>
      <c r="TV364" s="107"/>
      <c r="TW364" s="107"/>
      <c r="TX364" s="107"/>
      <c r="TY364" s="107"/>
      <c r="TZ364" s="107"/>
      <c r="UA364" s="107"/>
      <c r="UB364" s="107"/>
      <c r="UC364" s="107"/>
      <c r="UD364" s="107"/>
      <c r="UE364" s="107"/>
      <c r="UF364" s="107"/>
      <c r="UG364" s="107"/>
      <c r="UH364" s="107"/>
      <c r="UI364" s="107"/>
      <c r="UJ364" s="107"/>
      <c r="UK364" s="107"/>
      <c r="UL364" s="107"/>
      <c r="UM364" s="107"/>
      <c r="UN364" s="107"/>
      <c r="UO364" s="107"/>
      <c r="UP364" s="107"/>
      <c r="UQ364" s="107"/>
      <c r="UR364" s="107"/>
      <c r="US364" s="107"/>
      <c r="UT364" s="107"/>
      <c r="UU364" s="107"/>
      <c r="UV364" s="107"/>
      <c r="UW364" s="107"/>
      <c r="UX364" s="107"/>
      <c r="UY364" s="107"/>
      <c r="UZ364" s="107"/>
      <c r="VA364" s="107"/>
      <c r="VB364" s="107"/>
      <c r="VC364" s="107"/>
      <c r="VD364" s="107"/>
      <c r="VE364" s="107"/>
      <c r="VF364" s="107"/>
      <c r="VG364" s="107"/>
      <c r="VH364" s="107"/>
      <c r="VI364" s="107"/>
      <c r="VJ364" s="107"/>
      <c r="VK364" s="107"/>
      <c r="VL364" s="107"/>
      <c r="VM364" s="107"/>
      <c r="VN364" s="107"/>
      <c r="VO364" s="107"/>
      <c r="VP364" s="107"/>
      <c r="VQ364" s="107"/>
      <c r="VR364" s="107"/>
      <c r="VS364" s="107"/>
      <c r="VT364" s="107"/>
      <c r="VU364" s="107"/>
      <c r="VV364" s="107"/>
      <c r="VW364" s="107"/>
      <c r="VX364" s="107"/>
      <c r="VY364" s="107"/>
      <c r="VZ364" s="107"/>
      <c r="WA364" s="107"/>
      <c r="WB364" s="107"/>
      <c r="WC364" s="107"/>
      <c r="WD364" s="107"/>
      <c r="WE364" s="107"/>
      <c r="WF364" s="107"/>
      <c r="WG364" s="107"/>
      <c r="WH364" s="107"/>
      <c r="WI364" s="107"/>
      <c r="WJ364" s="107"/>
      <c r="WK364" s="107"/>
      <c r="WL364" s="107"/>
      <c r="WM364" s="107"/>
      <c r="WN364" s="107"/>
      <c r="WO364" s="107"/>
      <c r="WP364" s="107"/>
      <c r="WQ364" s="107"/>
      <c r="WR364" s="107"/>
      <c r="WS364" s="107"/>
      <c r="WT364" s="107"/>
      <c r="WU364" s="107"/>
      <c r="WV364" s="107"/>
      <c r="WW364" s="107"/>
      <c r="WX364" s="107"/>
      <c r="WY364" s="107"/>
      <c r="WZ364" s="107"/>
      <c r="XA364" s="107"/>
      <c r="XB364" s="107"/>
      <c r="XC364" s="107"/>
      <c r="XD364" s="107"/>
      <c r="XE364" s="107"/>
      <c r="XF364" s="107"/>
      <c r="XG364" s="107"/>
      <c r="XH364" s="107"/>
      <c r="XI364" s="107"/>
      <c r="XJ364" s="107"/>
      <c r="XK364" s="107"/>
      <c r="XL364" s="107"/>
      <c r="XM364" s="107"/>
      <c r="XN364" s="107"/>
      <c r="XO364" s="107"/>
      <c r="XP364" s="107"/>
      <c r="XQ364" s="107"/>
      <c r="XR364" s="107"/>
      <c r="XS364" s="107"/>
      <c r="XT364" s="107"/>
      <c r="XU364" s="107"/>
      <c r="XV364" s="107"/>
      <c r="XW364" s="107"/>
      <c r="XX364" s="107"/>
      <c r="XY364" s="107"/>
      <c r="XZ364" s="107"/>
      <c r="YA364" s="107"/>
      <c r="YB364" s="107"/>
      <c r="YC364" s="107"/>
      <c r="YD364" s="107"/>
      <c r="YE364" s="107"/>
      <c r="YF364" s="107"/>
      <c r="YG364" s="107"/>
      <c r="YH364" s="107"/>
      <c r="YI364" s="107"/>
      <c r="YJ364" s="107"/>
      <c r="YK364" s="107"/>
      <c r="YL364" s="107"/>
      <c r="YM364" s="107"/>
      <c r="YN364" s="107"/>
      <c r="YO364" s="107"/>
      <c r="YP364" s="107"/>
      <c r="YQ364" s="107"/>
      <c r="YR364" s="107"/>
      <c r="YS364" s="107"/>
      <c r="YT364" s="107"/>
      <c r="YU364" s="107"/>
      <c r="YV364" s="107"/>
      <c r="YW364" s="107"/>
      <c r="YX364" s="107"/>
      <c r="YY364" s="107"/>
      <c r="YZ364" s="107"/>
      <c r="ZA364" s="107"/>
      <c r="ZB364" s="107"/>
      <c r="ZC364" s="107"/>
      <c r="ZD364" s="107"/>
      <c r="ZE364" s="107"/>
      <c r="ZF364" s="107"/>
      <c r="ZG364" s="107"/>
      <c r="ZH364" s="107"/>
      <c r="ZI364" s="107"/>
      <c r="ZJ364" s="107"/>
      <c r="ZK364" s="107"/>
      <c r="ZL364" s="107"/>
      <c r="ZM364" s="107"/>
      <c r="ZN364" s="107"/>
      <c r="ZO364" s="107"/>
      <c r="ZP364" s="107"/>
      <c r="ZQ364" s="107"/>
      <c r="ZR364" s="107"/>
      <c r="ZS364" s="107"/>
      <c r="ZT364" s="107"/>
      <c r="ZU364" s="107"/>
      <c r="ZV364" s="107"/>
      <c r="ZW364" s="107"/>
      <c r="ZX364" s="107"/>
      <c r="ZY364" s="107"/>
      <c r="ZZ364" s="107"/>
      <c r="AAA364" s="107"/>
      <c r="AAB364" s="107"/>
      <c r="AAC364" s="107"/>
      <c r="AAD364" s="107"/>
      <c r="AAE364" s="107"/>
      <c r="AAF364" s="107"/>
      <c r="AAG364" s="107"/>
      <c r="AAH364" s="107"/>
      <c r="AAI364" s="107"/>
      <c r="AAJ364" s="107"/>
      <c r="AAK364" s="107"/>
      <c r="AAL364" s="107"/>
      <c r="AAM364" s="107"/>
      <c r="AAN364" s="107"/>
      <c r="AAO364" s="107"/>
      <c r="AAP364" s="107"/>
      <c r="AAQ364" s="107"/>
      <c r="AAR364" s="107"/>
      <c r="AAS364" s="107"/>
      <c r="AAT364" s="107"/>
      <c r="AAU364" s="107"/>
      <c r="AAV364" s="107"/>
      <c r="AAW364" s="107"/>
      <c r="AAX364" s="107"/>
      <c r="AAY364" s="107"/>
      <c r="AAZ364" s="107"/>
      <c r="ABA364" s="107"/>
      <c r="ABB364" s="107"/>
      <c r="ABC364" s="107"/>
      <c r="ABD364" s="107"/>
      <c r="ABE364" s="107"/>
      <c r="ABF364" s="107"/>
      <c r="ABG364" s="107"/>
      <c r="ABH364" s="107"/>
      <c r="ABI364" s="107"/>
      <c r="ABJ364" s="107"/>
      <c r="ABK364" s="107"/>
      <c r="ABL364" s="107"/>
      <c r="ABM364" s="107"/>
      <c r="ABN364" s="107"/>
      <c r="ABO364" s="107"/>
      <c r="ABP364" s="107"/>
      <c r="ABQ364" s="107"/>
      <c r="ABR364" s="107"/>
      <c r="ABS364" s="107"/>
      <c r="ABT364" s="107"/>
      <c r="ABU364" s="107"/>
      <c r="ABV364" s="107"/>
      <c r="ABW364" s="107"/>
      <c r="ABX364" s="107"/>
      <c r="ABY364" s="107"/>
      <c r="ABZ364" s="107"/>
      <c r="ACA364" s="107"/>
      <c r="ACB364" s="107"/>
      <c r="ACC364" s="107"/>
      <c r="ACD364" s="107"/>
      <c r="ACE364" s="107"/>
      <c r="ACF364" s="107"/>
      <c r="ACG364" s="107"/>
      <c r="ACH364" s="107"/>
      <c r="ACI364" s="107"/>
      <c r="ACJ364" s="107"/>
      <c r="ACK364" s="107"/>
      <c r="ACL364" s="107"/>
      <c r="ACM364" s="107"/>
      <c r="ACN364" s="107"/>
      <c r="ACO364" s="107"/>
      <c r="ACP364" s="107"/>
      <c r="ACQ364" s="107"/>
      <c r="ACR364" s="107"/>
      <c r="ACS364" s="107"/>
      <c r="ACT364" s="107"/>
      <c r="ACU364" s="107"/>
      <c r="ACV364" s="107"/>
      <c r="ACW364" s="107"/>
      <c r="ACX364" s="107"/>
      <c r="ACY364" s="107"/>
      <c r="ACZ364" s="107"/>
      <c r="ADA364" s="107"/>
      <c r="ADB364" s="107"/>
      <c r="ADC364" s="107"/>
      <c r="ADD364" s="107"/>
      <c r="ADE364" s="107"/>
      <c r="ADF364" s="107"/>
      <c r="ADG364" s="107"/>
      <c r="ADH364" s="107"/>
      <c r="ADI364" s="107"/>
      <c r="ADJ364" s="107"/>
      <c r="ADK364" s="107"/>
      <c r="ADL364" s="107"/>
      <c r="ADM364" s="107"/>
      <c r="ADN364" s="107"/>
      <c r="ADO364" s="107"/>
      <c r="ADP364" s="107"/>
      <c r="ADQ364" s="107"/>
      <c r="ADR364" s="107"/>
      <c r="ADS364" s="107"/>
      <c r="ADT364" s="107"/>
      <c r="ADU364" s="107"/>
      <c r="ADV364" s="107"/>
      <c r="ADW364" s="107"/>
      <c r="ADX364" s="107"/>
      <c r="ADY364" s="107"/>
      <c r="ADZ364" s="107"/>
      <c r="AEA364" s="107"/>
      <c r="AEB364" s="107"/>
      <c r="AEC364" s="107"/>
      <c r="AED364" s="107"/>
      <c r="AEE364" s="107"/>
      <c r="AEF364" s="107"/>
      <c r="AEG364" s="107"/>
      <c r="AEH364" s="107"/>
      <c r="AEI364" s="107"/>
      <c r="AEJ364" s="107"/>
      <c r="AEK364" s="107"/>
      <c r="AEL364" s="107"/>
      <c r="AEM364" s="107"/>
      <c r="AEN364" s="107"/>
      <c r="AEO364" s="107"/>
      <c r="AEP364" s="107"/>
      <c r="AEQ364" s="107"/>
      <c r="AER364" s="107"/>
      <c r="AES364" s="107"/>
      <c r="AET364" s="107"/>
      <c r="AEU364" s="107"/>
      <c r="AEV364" s="107"/>
      <c r="AEW364" s="107"/>
      <c r="AEX364" s="107"/>
      <c r="AEY364" s="107"/>
      <c r="AEZ364" s="107"/>
      <c r="AFA364" s="107"/>
      <c r="AFB364" s="107"/>
      <c r="AFC364" s="107"/>
      <c r="AFD364" s="107"/>
      <c r="AFE364" s="107"/>
      <c r="AFF364" s="107"/>
      <c r="AFG364" s="107"/>
      <c r="AFH364" s="107"/>
      <c r="AFI364" s="107"/>
      <c r="AFJ364" s="107"/>
      <c r="AFK364" s="107"/>
      <c r="AFL364" s="107"/>
      <c r="AFM364" s="107"/>
      <c r="AFN364" s="107"/>
      <c r="AFO364" s="107"/>
      <c r="AFP364" s="107"/>
      <c r="AFQ364" s="107"/>
      <c r="AFR364" s="107"/>
      <c r="AFS364" s="107"/>
      <c r="AFT364" s="107"/>
      <c r="AFU364" s="107"/>
      <c r="AFV364" s="107"/>
      <c r="AFW364" s="107"/>
      <c r="AFX364" s="107"/>
      <c r="AFY364" s="107"/>
      <c r="AFZ364" s="107"/>
      <c r="AGA364" s="107"/>
      <c r="AGB364" s="107"/>
      <c r="AGC364" s="107"/>
      <c r="AGD364" s="107"/>
      <c r="AGE364" s="107"/>
      <c r="AGF364" s="107"/>
      <c r="AGG364" s="107"/>
      <c r="AGH364" s="107"/>
      <c r="AGI364" s="107"/>
      <c r="AGJ364" s="107"/>
      <c r="AGK364" s="107"/>
      <c r="AGL364" s="107"/>
      <c r="AGM364" s="107"/>
      <c r="AGN364" s="107"/>
      <c r="AGO364" s="107"/>
      <c r="AGP364" s="107"/>
      <c r="AGQ364" s="107"/>
      <c r="AGR364" s="107"/>
      <c r="AGS364" s="107"/>
      <c r="AGT364" s="107"/>
      <c r="AGU364" s="107"/>
      <c r="AGV364" s="107"/>
      <c r="AGW364" s="107"/>
      <c r="AGX364" s="107"/>
      <c r="AGY364" s="107"/>
      <c r="AGZ364" s="107"/>
      <c r="AHA364" s="107"/>
      <c r="AHB364" s="107"/>
      <c r="AHC364" s="107"/>
      <c r="AHD364" s="107"/>
      <c r="AHE364" s="107"/>
      <c r="AHF364" s="107"/>
      <c r="AHG364" s="107"/>
      <c r="AHH364" s="107"/>
      <c r="AHI364" s="107"/>
      <c r="AHJ364" s="107"/>
      <c r="AHK364" s="107"/>
      <c r="AHL364" s="107"/>
      <c r="AHM364" s="107"/>
      <c r="AHN364" s="107"/>
      <c r="AHO364" s="107"/>
      <c r="AHP364" s="107"/>
      <c r="AHQ364" s="107"/>
      <c r="AHR364" s="107"/>
      <c r="AHS364" s="107"/>
      <c r="AHT364" s="107"/>
      <c r="AHU364" s="107"/>
      <c r="AHV364" s="107"/>
      <c r="AHW364" s="107"/>
      <c r="AHX364" s="107"/>
      <c r="AHY364" s="107"/>
      <c r="AHZ364" s="107"/>
      <c r="AIA364" s="107"/>
      <c r="AIB364" s="107"/>
      <c r="AIC364" s="107"/>
      <c r="AID364" s="107"/>
      <c r="AIE364" s="107"/>
      <c r="AIF364" s="107"/>
      <c r="AIG364" s="107"/>
      <c r="AIH364" s="107"/>
      <c r="AII364" s="107"/>
      <c r="AIJ364" s="107"/>
      <c r="AIK364" s="107"/>
      <c r="AIL364" s="107"/>
      <c r="AIM364" s="107"/>
      <c r="AIN364" s="107"/>
    </row>
    <row r="365" spans="1:924" ht="18.75" customHeight="1" x14ac:dyDescent="0.3">
      <c r="A365" s="141">
        <v>270</v>
      </c>
      <c r="B365" s="63">
        <v>354858097547098</v>
      </c>
      <c r="C365" s="64" t="s">
        <v>379</v>
      </c>
      <c r="D365" s="64" t="s">
        <v>227</v>
      </c>
      <c r="E365" s="64" t="s">
        <v>36</v>
      </c>
      <c r="F365" s="64" t="s">
        <v>15</v>
      </c>
      <c r="G365" s="64">
        <f t="shared" si="23"/>
        <v>0</v>
      </c>
      <c r="H365" s="122">
        <f>SUM(G365:G374)/COUNT(G365:G374)</f>
        <v>0.7</v>
      </c>
      <c r="I365" s="64" t="s">
        <v>15</v>
      </c>
      <c r="J365" s="64">
        <f t="shared" ref="J365:J378" si="30">IF(I365=F365,1,0)</f>
        <v>1</v>
      </c>
      <c r="K365" s="122">
        <f>SUM(J365:J374)/COUNT(J365:J374)</f>
        <v>0.5</v>
      </c>
      <c r="L365" s="78" t="s">
        <v>15</v>
      </c>
      <c r="M365" s="64" t="s">
        <v>15</v>
      </c>
      <c r="N365" s="64">
        <f t="shared" ref="N365:N377" si="31">IF(L365=M365,1,0)</f>
        <v>1</v>
      </c>
      <c r="O365" s="122">
        <f>SUM(N365:N374)/COUNT(N365:N374)</f>
        <v>0.9</v>
      </c>
      <c r="P365" s="64" t="s">
        <v>392</v>
      </c>
      <c r="Q365" s="64"/>
      <c r="R365" s="64"/>
      <c r="S365" s="105"/>
      <c r="T365" s="105"/>
      <c r="U365" s="105"/>
      <c r="V365" s="105"/>
      <c r="W365" s="105"/>
    </row>
    <row r="366" spans="1:924" ht="18.75" customHeight="1" x14ac:dyDescent="0.3">
      <c r="A366" s="141"/>
      <c r="B366" s="63">
        <v>354849093751560</v>
      </c>
      <c r="C366" s="64" t="s">
        <v>379</v>
      </c>
      <c r="D366" s="64" t="s">
        <v>227</v>
      </c>
      <c r="E366" s="64" t="s">
        <v>36</v>
      </c>
      <c r="F366" s="64" t="s">
        <v>36</v>
      </c>
      <c r="G366" s="64">
        <f t="shared" ref="G366:G388" si="32">IF(F366=E366,1,0)</f>
        <v>1</v>
      </c>
      <c r="H366" s="122"/>
      <c r="I366" s="64" t="s">
        <v>36</v>
      </c>
      <c r="J366" s="64">
        <f t="shared" si="30"/>
        <v>1</v>
      </c>
      <c r="K366" s="122"/>
      <c r="L366" s="78" t="s">
        <v>36</v>
      </c>
      <c r="M366" s="64" t="s">
        <v>36</v>
      </c>
      <c r="N366" s="64">
        <f t="shared" si="31"/>
        <v>1</v>
      </c>
      <c r="O366" s="122"/>
      <c r="P366" s="64" t="s">
        <v>393</v>
      </c>
      <c r="Q366" s="64"/>
      <c r="R366" s="64"/>
      <c r="S366" s="105"/>
      <c r="T366" s="105"/>
      <c r="U366" s="105"/>
      <c r="V366" s="105"/>
      <c r="W366" s="105"/>
    </row>
    <row r="367" spans="1:924" ht="18.75" customHeight="1" x14ac:dyDescent="0.3">
      <c r="A367" s="141"/>
      <c r="B367" s="63">
        <v>353050099236133</v>
      </c>
      <c r="C367" s="64" t="s">
        <v>379</v>
      </c>
      <c r="D367" s="64" t="s">
        <v>227</v>
      </c>
      <c r="E367" s="64" t="s">
        <v>36</v>
      </c>
      <c r="F367" s="64" t="s">
        <v>36</v>
      </c>
      <c r="G367" s="64">
        <f t="shared" si="32"/>
        <v>1</v>
      </c>
      <c r="H367" s="122"/>
      <c r="I367" s="64" t="s">
        <v>36</v>
      </c>
      <c r="J367" s="64">
        <f t="shared" si="30"/>
        <v>1</v>
      </c>
      <c r="K367" s="122"/>
      <c r="L367" s="78" t="s">
        <v>36</v>
      </c>
      <c r="M367" s="64" t="s">
        <v>36</v>
      </c>
      <c r="N367" s="64">
        <f t="shared" si="31"/>
        <v>1</v>
      </c>
      <c r="O367" s="122"/>
      <c r="P367" s="64" t="s">
        <v>394</v>
      </c>
      <c r="Q367" s="64"/>
      <c r="R367" s="64"/>
      <c r="S367" s="105"/>
      <c r="T367" s="105"/>
      <c r="U367" s="105"/>
      <c r="V367" s="105"/>
      <c r="W367" s="105"/>
    </row>
    <row r="368" spans="1:924" ht="18.75" customHeight="1" x14ac:dyDescent="0.3">
      <c r="A368" s="141"/>
      <c r="B368" s="63">
        <v>356718082826535</v>
      </c>
      <c r="C368" s="64" t="s">
        <v>379</v>
      </c>
      <c r="D368" s="64" t="s">
        <v>227</v>
      </c>
      <c r="E368" s="64" t="s">
        <v>36</v>
      </c>
      <c r="F368" s="64" t="s">
        <v>36</v>
      </c>
      <c r="G368" s="64">
        <f t="shared" si="32"/>
        <v>1</v>
      </c>
      <c r="H368" s="122"/>
      <c r="I368" s="64" t="s">
        <v>15</v>
      </c>
      <c r="J368" s="64">
        <f t="shared" si="30"/>
        <v>0</v>
      </c>
      <c r="K368" s="122"/>
      <c r="L368" s="78" t="s">
        <v>36</v>
      </c>
      <c r="M368" s="64" t="s">
        <v>36</v>
      </c>
      <c r="N368" s="64">
        <f t="shared" si="31"/>
        <v>1</v>
      </c>
      <c r="O368" s="122"/>
      <c r="P368" s="64" t="s">
        <v>395</v>
      </c>
      <c r="Q368" s="64"/>
      <c r="R368" s="64"/>
      <c r="S368" s="105"/>
      <c r="T368" s="105"/>
      <c r="U368" s="105"/>
      <c r="V368" s="105"/>
      <c r="W368" s="105"/>
    </row>
    <row r="369" spans="1:924" ht="18.75" customHeight="1" x14ac:dyDescent="0.3">
      <c r="A369" s="141"/>
      <c r="B369" s="63">
        <v>354847092387089</v>
      </c>
      <c r="C369" s="64" t="s">
        <v>379</v>
      </c>
      <c r="D369" s="64" t="s">
        <v>227</v>
      </c>
      <c r="E369" s="64" t="s">
        <v>36</v>
      </c>
      <c r="F369" s="64" t="s">
        <v>36</v>
      </c>
      <c r="G369" s="64">
        <f t="shared" si="32"/>
        <v>1</v>
      </c>
      <c r="H369" s="122"/>
      <c r="I369" s="64" t="s">
        <v>15</v>
      </c>
      <c r="J369" s="64">
        <f t="shared" si="30"/>
        <v>0</v>
      </c>
      <c r="K369" s="122"/>
      <c r="L369" s="78" t="s">
        <v>36</v>
      </c>
      <c r="M369" s="64" t="s">
        <v>36</v>
      </c>
      <c r="N369" s="64">
        <f t="shared" si="31"/>
        <v>1</v>
      </c>
      <c r="O369" s="122"/>
      <c r="P369" s="64" t="s">
        <v>396</v>
      </c>
      <c r="Q369" s="64"/>
      <c r="R369" s="64"/>
      <c r="S369" s="105"/>
      <c r="T369" s="105"/>
      <c r="U369" s="105"/>
      <c r="V369" s="105"/>
      <c r="W369" s="105"/>
    </row>
    <row r="370" spans="1:924" ht="18.75" customHeight="1" x14ac:dyDescent="0.3">
      <c r="A370" s="141"/>
      <c r="B370" s="63">
        <v>356718087921372</v>
      </c>
      <c r="C370" s="64" t="s">
        <v>379</v>
      </c>
      <c r="D370" s="64" t="s">
        <v>227</v>
      </c>
      <c r="E370" s="64" t="s">
        <v>36</v>
      </c>
      <c r="F370" s="64" t="s">
        <v>36</v>
      </c>
      <c r="G370" s="64">
        <f t="shared" si="32"/>
        <v>1</v>
      </c>
      <c r="H370" s="122"/>
      <c r="I370" s="64" t="s">
        <v>15</v>
      </c>
      <c r="J370" s="64">
        <f t="shared" si="30"/>
        <v>0</v>
      </c>
      <c r="K370" s="122"/>
      <c r="L370" s="78" t="s">
        <v>36</v>
      </c>
      <c r="M370" s="64" t="s">
        <v>36</v>
      </c>
      <c r="N370" s="64">
        <f t="shared" si="31"/>
        <v>1</v>
      </c>
      <c r="O370" s="122"/>
      <c r="P370" s="64" t="s">
        <v>397</v>
      </c>
      <c r="Q370" s="64"/>
      <c r="R370" s="64"/>
      <c r="S370" s="105"/>
      <c r="T370" s="105"/>
      <c r="U370" s="105"/>
      <c r="V370" s="105"/>
      <c r="W370" s="105"/>
    </row>
    <row r="371" spans="1:924" ht="18.75" customHeight="1" x14ac:dyDescent="0.3">
      <c r="A371" s="141"/>
      <c r="B371" s="63">
        <v>356719084913677</v>
      </c>
      <c r="C371" s="64" t="s">
        <v>379</v>
      </c>
      <c r="D371" s="64" t="s">
        <v>227</v>
      </c>
      <c r="E371" s="64" t="s">
        <v>36</v>
      </c>
      <c r="F371" s="64" t="s">
        <v>36</v>
      </c>
      <c r="G371" s="64">
        <f t="shared" si="32"/>
        <v>1</v>
      </c>
      <c r="H371" s="122"/>
      <c r="I371" s="64" t="s">
        <v>36</v>
      </c>
      <c r="J371" s="64">
        <f t="shared" si="30"/>
        <v>1</v>
      </c>
      <c r="K371" s="122"/>
      <c r="L371" s="78" t="s">
        <v>36</v>
      </c>
      <c r="M371" s="64" t="s">
        <v>36</v>
      </c>
      <c r="N371" s="64">
        <f t="shared" si="31"/>
        <v>1</v>
      </c>
      <c r="O371" s="122"/>
      <c r="P371" s="64" t="s">
        <v>398</v>
      </c>
      <c r="Q371" s="64"/>
      <c r="R371" s="64"/>
      <c r="S371" s="105"/>
      <c r="T371" s="105"/>
      <c r="U371" s="105"/>
      <c r="V371" s="105"/>
      <c r="W371" s="105"/>
    </row>
    <row r="372" spans="1:924" ht="18.75" customHeight="1" x14ac:dyDescent="0.3">
      <c r="A372" s="141"/>
      <c r="B372" s="63">
        <v>356726084343128</v>
      </c>
      <c r="C372" s="64" t="s">
        <v>379</v>
      </c>
      <c r="D372" s="64" t="s">
        <v>227</v>
      </c>
      <c r="E372" s="64" t="s">
        <v>36</v>
      </c>
      <c r="F372" s="64" t="s">
        <v>15</v>
      </c>
      <c r="G372" s="64">
        <f t="shared" si="32"/>
        <v>0</v>
      </c>
      <c r="H372" s="122"/>
      <c r="I372" s="64" t="s">
        <v>12</v>
      </c>
      <c r="J372" s="64">
        <f t="shared" si="30"/>
        <v>0</v>
      </c>
      <c r="K372" s="122"/>
      <c r="L372" s="78" t="s">
        <v>15</v>
      </c>
      <c r="M372" s="64" t="s">
        <v>15</v>
      </c>
      <c r="N372" s="64">
        <f t="shared" si="31"/>
        <v>1</v>
      </c>
      <c r="O372" s="122"/>
      <c r="P372" s="64" t="s">
        <v>399</v>
      </c>
      <c r="Q372" s="64"/>
      <c r="R372" s="64"/>
      <c r="S372" s="105"/>
      <c r="T372" s="105"/>
      <c r="U372" s="105"/>
      <c r="V372" s="105"/>
      <c r="W372" s="105"/>
    </row>
    <row r="373" spans="1:924" ht="18.75" customHeight="1" x14ac:dyDescent="0.3">
      <c r="A373" s="141"/>
      <c r="B373" s="63">
        <v>354850090366501</v>
      </c>
      <c r="C373" s="64" t="s">
        <v>379</v>
      </c>
      <c r="D373" s="64" t="s">
        <v>227</v>
      </c>
      <c r="E373" s="64" t="s">
        <v>36</v>
      </c>
      <c r="F373" s="64" t="s">
        <v>15</v>
      </c>
      <c r="G373" s="64">
        <f t="shared" si="32"/>
        <v>0</v>
      </c>
      <c r="H373" s="122"/>
      <c r="I373" s="64" t="s">
        <v>12</v>
      </c>
      <c r="J373" s="64">
        <f t="shared" si="30"/>
        <v>0</v>
      </c>
      <c r="K373" s="122"/>
      <c r="L373" s="78" t="s">
        <v>15</v>
      </c>
      <c r="M373" s="64" t="s">
        <v>10</v>
      </c>
      <c r="N373" s="64">
        <f t="shared" si="31"/>
        <v>0</v>
      </c>
      <c r="O373" s="122"/>
      <c r="P373" s="64" t="s">
        <v>340</v>
      </c>
      <c r="Q373" s="64"/>
      <c r="R373" s="64"/>
      <c r="S373" s="105"/>
      <c r="T373" s="105"/>
      <c r="U373" s="105"/>
      <c r="V373" s="105"/>
      <c r="W373" s="105"/>
    </row>
    <row r="374" spans="1:924" ht="18.75" customHeight="1" x14ac:dyDescent="0.3">
      <c r="A374" s="141"/>
      <c r="B374" s="63">
        <v>353054095921136</v>
      </c>
      <c r="C374" s="64" t="s">
        <v>379</v>
      </c>
      <c r="D374" s="64" t="s">
        <v>227</v>
      </c>
      <c r="E374" s="64" t="s">
        <v>36</v>
      </c>
      <c r="F374" s="64" t="s">
        <v>36</v>
      </c>
      <c r="G374" s="64">
        <f>IF(F374=E374,1,0)</f>
        <v>1</v>
      </c>
      <c r="H374" s="122"/>
      <c r="I374" s="64" t="s">
        <v>36</v>
      </c>
      <c r="J374" s="64">
        <f t="shared" si="30"/>
        <v>1</v>
      </c>
      <c r="K374" s="122"/>
      <c r="L374" s="78" t="s">
        <v>36</v>
      </c>
      <c r="M374" s="64" t="s">
        <v>36</v>
      </c>
      <c r="N374" s="64">
        <f t="shared" si="31"/>
        <v>1</v>
      </c>
      <c r="O374" s="122"/>
      <c r="P374" s="64" t="s">
        <v>400</v>
      </c>
      <c r="Q374" s="64"/>
      <c r="R374" s="64"/>
      <c r="S374" s="105"/>
      <c r="T374" s="105"/>
      <c r="U374" s="105"/>
      <c r="V374" s="105"/>
      <c r="W374" s="105"/>
    </row>
    <row r="375" spans="1:924" ht="18.75" customHeight="1" x14ac:dyDescent="0.3">
      <c r="A375" s="141">
        <v>270</v>
      </c>
      <c r="B375" s="63">
        <v>354843092406888</v>
      </c>
      <c r="C375" s="64" t="s">
        <v>379</v>
      </c>
      <c r="D375" s="64" t="s">
        <v>227</v>
      </c>
      <c r="E375" s="64" t="s">
        <v>15</v>
      </c>
      <c r="F375" s="64" t="s">
        <v>15</v>
      </c>
      <c r="G375" s="64">
        <f t="shared" si="32"/>
        <v>1</v>
      </c>
      <c r="H375" s="122">
        <f>SUM(G375:G378)/COUNT(G375:G378)</f>
        <v>0.5</v>
      </c>
      <c r="I375" s="64" t="s">
        <v>10</v>
      </c>
      <c r="J375" s="64">
        <f t="shared" si="30"/>
        <v>0</v>
      </c>
      <c r="K375" s="122">
        <f>SUM(J375:J378)/COUNT(J375:J378)</f>
        <v>0</v>
      </c>
      <c r="L375" s="78" t="s">
        <v>15</v>
      </c>
      <c r="M375" s="64" t="s">
        <v>15</v>
      </c>
      <c r="N375" s="64">
        <f t="shared" si="31"/>
        <v>1</v>
      </c>
      <c r="O375" s="122">
        <f>SUM(N375:N378)/COUNT(N375:N378)</f>
        <v>1</v>
      </c>
      <c r="P375" s="64" t="s">
        <v>392</v>
      </c>
      <c r="Q375" s="64"/>
      <c r="R375" s="64"/>
      <c r="S375" s="105"/>
      <c r="T375" s="105"/>
      <c r="U375" s="105"/>
      <c r="V375" s="105"/>
      <c r="W375" s="105"/>
    </row>
    <row r="376" spans="1:924" ht="18.75" customHeight="1" x14ac:dyDescent="0.3">
      <c r="A376" s="141"/>
      <c r="B376" s="63">
        <v>353053095767531</v>
      </c>
      <c r="C376" s="64" t="s">
        <v>379</v>
      </c>
      <c r="D376" s="64" t="s">
        <v>227</v>
      </c>
      <c r="E376" s="64" t="s">
        <v>15</v>
      </c>
      <c r="F376" s="64" t="s">
        <v>15</v>
      </c>
      <c r="G376" s="64">
        <f t="shared" si="32"/>
        <v>1</v>
      </c>
      <c r="H376" s="122"/>
      <c r="I376" s="64" t="s">
        <v>10</v>
      </c>
      <c r="J376" s="64">
        <f t="shared" si="30"/>
        <v>0</v>
      </c>
      <c r="K376" s="122"/>
      <c r="L376" s="78" t="s">
        <v>15</v>
      </c>
      <c r="M376" s="64" t="s">
        <v>15</v>
      </c>
      <c r="N376" s="64">
        <f t="shared" si="31"/>
        <v>1</v>
      </c>
      <c r="O376" s="122"/>
      <c r="P376" s="64" t="s">
        <v>401</v>
      </c>
      <c r="Q376" s="64"/>
      <c r="R376" s="64"/>
      <c r="S376" s="105"/>
      <c r="T376" s="105"/>
      <c r="U376" s="105"/>
      <c r="V376" s="105"/>
      <c r="W376" s="105"/>
    </row>
    <row r="377" spans="1:924" ht="18.75" customHeight="1" x14ac:dyDescent="0.3">
      <c r="A377" s="141"/>
      <c r="B377" s="63">
        <v>353052096306505</v>
      </c>
      <c r="C377" s="64" t="s">
        <v>379</v>
      </c>
      <c r="D377" s="64" t="s">
        <v>227</v>
      </c>
      <c r="E377" s="64" t="s">
        <v>15</v>
      </c>
      <c r="F377" s="64" t="s">
        <v>10</v>
      </c>
      <c r="G377" s="64">
        <f t="shared" si="32"/>
        <v>0</v>
      </c>
      <c r="H377" s="122"/>
      <c r="I377" s="64" t="s">
        <v>12</v>
      </c>
      <c r="J377" s="64">
        <f t="shared" si="30"/>
        <v>0</v>
      </c>
      <c r="K377" s="122"/>
      <c r="L377" s="60" t="s">
        <v>12</v>
      </c>
      <c r="M377" s="64" t="s">
        <v>12</v>
      </c>
      <c r="N377" s="64">
        <f t="shared" si="31"/>
        <v>1</v>
      </c>
      <c r="O377" s="122"/>
      <c r="P377" s="64" t="s">
        <v>163</v>
      </c>
      <c r="Q377" s="64"/>
      <c r="R377" s="64"/>
      <c r="S377" s="105"/>
      <c r="T377" s="105"/>
      <c r="U377" s="105"/>
      <c r="V377" s="105"/>
      <c r="W377" s="105"/>
    </row>
    <row r="378" spans="1:924" ht="18.75" customHeight="1" x14ac:dyDescent="0.3">
      <c r="A378" s="141"/>
      <c r="B378" s="63">
        <v>354853090101639</v>
      </c>
      <c r="C378" s="64" t="s">
        <v>379</v>
      </c>
      <c r="D378" s="64" t="s">
        <v>227</v>
      </c>
      <c r="E378" s="64" t="s">
        <v>15</v>
      </c>
      <c r="F378" s="64" t="s">
        <v>36</v>
      </c>
      <c r="G378" s="64">
        <f t="shared" si="32"/>
        <v>0</v>
      </c>
      <c r="H378" s="122"/>
      <c r="I378" s="64" t="s">
        <v>15</v>
      </c>
      <c r="J378" s="64">
        <f t="shared" si="30"/>
        <v>0</v>
      </c>
      <c r="K378" s="122"/>
      <c r="L378" s="78" t="s">
        <v>36</v>
      </c>
      <c r="M378" s="64" t="s">
        <v>36</v>
      </c>
      <c r="N378" s="64">
        <f>IF(L378=M378,1,0)</f>
        <v>1</v>
      </c>
      <c r="O378" s="122"/>
      <c r="P378" s="64" t="s">
        <v>284</v>
      </c>
      <c r="Q378" s="64"/>
      <c r="R378" s="64"/>
      <c r="S378" s="105"/>
      <c r="T378" s="105"/>
      <c r="U378" s="105"/>
      <c r="V378" s="105"/>
      <c r="W378" s="105"/>
    </row>
    <row r="379" spans="1:924" s="86" customFormat="1" ht="18.75" customHeight="1" x14ac:dyDescent="0.3">
      <c r="A379" s="121">
        <v>117</v>
      </c>
      <c r="B379" s="63">
        <v>353049098821267</v>
      </c>
      <c r="C379" s="64" t="s">
        <v>379</v>
      </c>
      <c r="D379" s="64" t="s">
        <v>227</v>
      </c>
      <c r="E379" s="64" t="s">
        <v>10</v>
      </c>
      <c r="F379" s="78" t="s">
        <v>15</v>
      </c>
      <c r="G379" s="64">
        <f t="shared" si="32"/>
        <v>0</v>
      </c>
      <c r="H379" s="122">
        <f>SUM(G379:G388)/COUNT(G379:G388)</f>
        <v>0.5</v>
      </c>
      <c r="I379" s="64" t="s">
        <v>36</v>
      </c>
      <c r="J379" s="64">
        <f t="shared" ref="J379:J388" si="33">IF(F379=I379,1,0)</f>
        <v>0</v>
      </c>
      <c r="K379" s="122">
        <f>SUM(J379:J388)/COUNT(J379:J388)</f>
        <v>0.5</v>
      </c>
      <c r="L379" s="78" t="s">
        <v>15</v>
      </c>
      <c r="M379" s="64" t="s">
        <v>36</v>
      </c>
      <c r="N379" s="64">
        <f t="shared" ref="N379:N388" si="34">IF(L379=M379,1,0)</f>
        <v>0</v>
      </c>
      <c r="O379" s="122">
        <f>SUM(N379:N388)/COUNT(N379:N388)</f>
        <v>0.2</v>
      </c>
      <c r="P379" s="64"/>
      <c r="Q379" s="64"/>
      <c r="R379" s="64" t="s">
        <v>524</v>
      </c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  <c r="BD379" s="107"/>
      <c r="BE379" s="107"/>
      <c r="BF379" s="107"/>
      <c r="BG379" s="107"/>
      <c r="BH379" s="107"/>
      <c r="BI379" s="107"/>
      <c r="BJ379" s="107"/>
      <c r="BK379" s="107"/>
      <c r="BL379" s="107"/>
      <c r="BM379" s="107"/>
      <c r="BN379" s="107"/>
      <c r="BO379" s="107"/>
      <c r="BP379" s="107"/>
      <c r="BQ379" s="107"/>
      <c r="BR379" s="107"/>
      <c r="BS379" s="107"/>
      <c r="BT379" s="107"/>
      <c r="BU379" s="107"/>
      <c r="BV379" s="107"/>
      <c r="BW379" s="107"/>
      <c r="BX379" s="107"/>
      <c r="BY379" s="107"/>
      <c r="BZ379" s="107"/>
      <c r="CA379" s="107"/>
      <c r="CB379" s="107"/>
      <c r="CC379" s="107"/>
      <c r="CD379" s="107"/>
      <c r="CE379" s="107"/>
      <c r="CF379" s="107"/>
      <c r="CG379" s="107"/>
      <c r="CH379" s="107"/>
      <c r="CI379" s="107"/>
      <c r="CJ379" s="107"/>
      <c r="CK379" s="107"/>
      <c r="CL379" s="107"/>
      <c r="CM379" s="107"/>
      <c r="CN379" s="107"/>
      <c r="CO379" s="107"/>
      <c r="CP379" s="107"/>
      <c r="CQ379" s="107"/>
      <c r="CR379" s="107"/>
      <c r="CS379" s="107"/>
      <c r="CT379" s="107"/>
      <c r="CU379" s="107"/>
      <c r="CV379" s="107"/>
      <c r="CW379" s="107"/>
      <c r="CX379" s="107"/>
      <c r="CY379" s="107"/>
      <c r="CZ379" s="107"/>
      <c r="DA379" s="107"/>
      <c r="DB379" s="107"/>
      <c r="DC379" s="107"/>
      <c r="DD379" s="107"/>
      <c r="DE379" s="107"/>
      <c r="DF379" s="107"/>
      <c r="DG379" s="107"/>
      <c r="DH379" s="107"/>
      <c r="DI379" s="107"/>
      <c r="DJ379" s="107"/>
      <c r="DK379" s="107"/>
      <c r="DL379" s="107"/>
      <c r="DM379" s="107"/>
      <c r="DN379" s="107"/>
      <c r="DO379" s="107"/>
      <c r="DP379" s="107"/>
      <c r="DQ379" s="107"/>
      <c r="DR379" s="107"/>
      <c r="DS379" s="107"/>
      <c r="DT379" s="107"/>
      <c r="DU379" s="107"/>
      <c r="DV379" s="107"/>
      <c r="DW379" s="107"/>
      <c r="DX379" s="107"/>
      <c r="DY379" s="107"/>
      <c r="DZ379" s="107"/>
      <c r="EA379" s="107"/>
      <c r="EB379" s="107"/>
      <c r="EC379" s="107"/>
      <c r="ED379" s="107"/>
      <c r="EE379" s="107"/>
      <c r="EF379" s="107"/>
      <c r="EG379" s="107"/>
      <c r="EH379" s="107"/>
      <c r="EI379" s="107"/>
      <c r="EJ379" s="107"/>
      <c r="EK379" s="107"/>
      <c r="EL379" s="107"/>
      <c r="EM379" s="107"/>
      <c r="EN379" s="107"/>
      <c r="EO379" s="107"/>
      <c r="EP379" s="107"/>
      <c r="EQ379" s="107"/>
      <c r="ER379" s="107"/>
      <c r="ES379" s="107"/>
      <c r="ET379" s="107"/>
      <c r="EU379" s="107"/>
      <c r="EV379" s="107"/>
      <c r="EW379" s="107"/>
      <c r="EX379" s="107"/>
      <c r="EY379" s="107"/>
      <c r="EZ379" s="107"/>
      <c r="FA379" s="107"/>
      <c r="FB379" s="107"/>
      <c r="FC379" s="107"/>
      <c r="FD379" s="107"/>
      <c r="FE379" s="107"/>
      <c r="FF379" s="107"/>
      <c r="FG379" s="107"/>
      <c r="FH379" s="107"/>
      <c r="FI379" s="107"/>
      <c r="FJ379" s="107"/>
      <c r="FK379" s="107"/>
      <c r="FL379" s="107"/>
      <c r="FM379" s="107"/>
      <c r="FN379" s="107"/>
      <c r="FO379" s="107"/>
      <c r="FP379" s="107"/>
      <c r="FQ379" s="107"/>
      <c r="FR379" s="107"/>
      <c r="FS379" s="107"/>
      <c r="FT379" s="107"/>
      <c r="FU379" s="107"/>
      <c r="FV379" s="107"/>
      <c r="FW379" s="107"/>
      <c r="FX379" s="107"/>
      <c r="FY379" s="107"/>
      <c r="FZ379" s="107"/>
      <c r="GA379" s="107"/>
      <c r="GB379" s="107"/>
      <c r="GC379" s="107"/>
      <c r="GD379" s="107"/>
      <c r="GE379" s="107"/>
      <c r="GF379" s="107"/>
      <c r="GG379" s="107"/>
      <c r="GH379" s="107"/>
      <c r="GI379" s="107"/>
      <c r="GJ379" s="107"/>
      <c r="GK379" s="107"/>
      <c r="GL379" s="107"/>
      <c r="GM379" s="107"/>
      <c r="GN379" s="107"/>
      <c r="GO379" s="107"/>
      <c r="GP379" s="107"/>
      <c r="GQ379" s="107"/>
      <c r="GR379" s="107"/>
      <c r="GS379" s="107"/>
      <c r="GT379" s="107"/>
      <c r="GU379" s="107"/>
      <c r="GV379" s="107"/>
      <c r="GW379" s="107"/>
      <c r="GX379" s="107"/>
      <c r="GY379" s="107"/>
      <c r="GZ379" s="107"/>
      <c r="HA379" s="107"/>
      <c r="HB379" s="107"/>
      <c r="HC379" s="107"/>
      <c r="HD379" s="107"/>
      <c r="HE379" s="107"/>
      <c r="HF379" s="107"/>
      <c r="HG379" s="107"/>
      <c r="HH379" s="107"/>
      <c r="HI379" s="107"/>
      <c r="HJ379" s="107"/>
      <c r="HK379" s="107"/>
      <c r="HL379" s="107"/>
      <c r="HM379" s="107"/>
      <c r="HN379" s="107"/>
      <c r="HO379" s="107"/>
      <c r="HP379" s="107"/>
      <c r="HQ379" s="107"/>
      <c r="HR379" s="107"/>
      <c r="HS379" s="107"/>
      <c r="HT379" s="107"/>
      <c r="HU379" s="107"/>
      <c r="HV379" s="107"/>
      <c r="HW379" s="107"/>
      <c r="HX379" s="107"/>
      <c r="HY379" s="107"/>
      <c r="HZ379" s="107"/>
      <c r="IA379" s="107"/>
      <c r="IB379" s="107"/>
      <c r="IC379" s="107"/>
      <c r="ID379" s="107"/>
      <c r="IE379" s="107"/>
      <c r="IF379" s="107"/>
      <c r="IG379" s="107"/>
      <c r="IH379" s="107"/>
      <c r="II379" s="107"/>
      <c r="IJ379" s="107"/>
      <c r="IK379" s="107"/>
      <c r="IL379" s="107"/>
      <c r="IM379" s="107"/>
      <c r="IN379" s="107"/>
      <c r="IO379" s="107"/>
      <c r="IP379" s="107"/>
      <c r="IQ379" s="107"/>
      <c r="IR379" s="107"/>
      <c r="IS379" s="107"/>
      <c r="IT379" s="107"/>
      <c r="IU379" s="107"/>
      <c r="IV379" s="107"/>
      <c r="IW379" s="107"/>
      <c r="IX379" s="107"/>
      <c r="IY379" s="107"/>
      <c r="IZ379" s="107"/>
      <c r="JA379" s="107"/>
      <c r="JB379" s="107"/>
      <c r="JC379" s="107"/>
      <c r="JD379" s="107"/>
      <c r="JE379" s="107"/>
      <c r="JF379" s="107"/>
      <c r="JG379" s="107"/>
      <c r="JH379" s="107"/>
      <c r="JI379" s="107"/>
      <c r="JJ379" s="107"/>
      <c r="JK379" s="107"/>
      <c r="JL379" s="107"/>
      <c r="JM379" s="107"/>
      <c r="JN379" s="107"/>
      <c r="JO379" s="107"/>
      <c r="JP379" s="107"/>
      <c r="JQ379" s="107"/>
      <c r="JR379" s="107"/>
      <c r="JS379" s="107"/>
      <c r="JT379" s="107"/>
      <c r="JU379" s="107"/>
      <c r="JV379" s="107"/>
      <c r="JW379" s="107"/>
      <c r="JX379" s="107"/>
      <c r="JY379" s="107"/>
      <c r="JZ379" s="107"/>
      <c r="KA379" s="107"/>
      <c r="KB379" s="107"/>
      <c r="KC379" s="107"/>
      <c r="KD379" s="107"/>
      <c r="KE379" s="107"/>
      <c r="KF379" s="107"/>
      <c r="KG379" s="107"/>
      <c r="KH379" s="107"/>
      <c r="KI379" s="107"/>
      <c r="KJ379" s="107"/>
      <c r="KK379" s="107"/>
      <c r="KL379" s="107"/>
      <c r="KM379" s="107"/>
      <c r="KN379" s="107"/>
      <c r="KO379" s="107"/>
      <c r="KP379" s="107"/>
      <c r="KQ379" s="107"/>
      <c r="KR379" s="107"/>
      <c r="KS379" s="107"/>
      <c r="KT379" s="107"/>
      <c r="KU379" s="107"/>
      <c r="KV379" s="107"/>
      <c r="KW379" s="107"/>
      <c r="KX379" s="107"/>
      <c r="KY379" s="107"/>
      <c r="KZ379" s="107"/>
      <c r="LA379" s="107"/>
      <c r="LB379" s="107"/>
      <c r="LC379" s="107"/>
      <c r="LD379" s="107"/>
      <c r="LE379" s="107"/>
      <c r="LF379" s="107"/>
      <c r="LG379" s="107"/>
      <c r="LH379" s="107"/>
      <c r="LI379" s="107"/>
      <c r="LJ379" s="107"/>
      <c r="LK379" s="107"/>
      <c r="LL379" s="107"/>
      <c r="LM379" s="107"/>
      <c r="LN379" s="107"/>
      <c r="LO379" s="107"/>
      <c r="LP379" s="107"/>
      <c r="LQ379" s="107"/>
      <c r="LR379" s="107"/>
      <c r="LS379" s="107"/>
      <c r="LT379" s="107"/>
      <c r="LU379" s="107"/>
      <c r="LV379" s="107"/>
      <c r="LW379" s="107"/>
      <c r="LX379" s="107"/>
      <c r="LY379" s="107"/>
      <c r="LZ379" s="107"/>
      <c r="MA379" s="107"/>
      <c r="MB379" s="107"/>
      <c r="MC379" s="107"/>
      <c r="MD379" s="107"/>
      <c r="ME379" s="107"/>
      <c r="MF379" s="107"/>
      <c r="MG379" s="107"/>
      <c r="MH379" s="107"/>
      <c r="MI379" s="107"/>
      <c r="MJ379" s="107"/>
      <c r="MK379" s="107"/>
      <c r="ML379" s="107"/>
      <c r="MM379" s="107"/>
      <c r="MN379" s="107"/>
      <c r="MO379" s="107"/>
      <c r="MP379" s="107"/>
      <c r="MQ379" s="107"/>
      <c r="MR379" s="107"/>
      <c r="MS379" s="107"/>
      <c r="MT379" s="107"/>
      <c r="MU379" s="107"/>
      <c r="MV379" s="107"/>
      <c r="MW379" s="107"/>
      <c r="MX379" s="107"/>
      <c r="MY379" s="107"/>
      <c r="MZ379" s="107"/>
      <c r="NA379" s="107"/>
      <c r="NB379" s="107"/>
      <c r="NC379" s="107"/>
      <c r="ND379" s="107"/>
      <c r="NE379" s="107"/>
      <c r="NF379" s="107"/>
      <c r="NG379" s="107"/>
      <c r="NH379" s="107"/>
      <c r="NI379" s="107"/>
      <c r="NJ379" s="107"/>
      <c r="NK379" s="107"/>
      <c r="NL379" s="107"/>
      <c r="NM379" s="107"/>
      <c r="NN379" s="107"/>
      <c r="NO379" s="107"/>
      <c r="NP379" s="107"/>
      <c r="NQ379" s="107"/>
      <c r="NR379" s="107"/>
      <c r="NS379" s="107"/>
      <c r="NT379" s="107"/>
      <c r="NU379" s="107"/>
      <c r="NV379" s="107"/>
      <c r="NW379" s="107"/>
      <c r="NX379" s="107"/>
      <c r="NY379" s="107"/>
      <c r="NZ379" s="107"/>
      <c r="OA379" s="107"/>
      <c r="OB379" s="107"/>
      <c r="OC379" s="107"/>
      <c r="OD379" s="107"/>
      <c r="OE379" s="107"/>
      <c r="OF379" s="107"/>
      <c r="OG379" s="107"/>
      <c r="OH379" s="107"/>
      <c r="OI379" s="107"/>
      <c r="OJ379" s="107"/>
      <c r="OK379" s="107"/>
      <c r="OL379" s="107"/>
      <c r="OM379" s="107"/>
      <c r="ON379" s="107"/>
      <c r="OO379" s="107"/>
      <c r="OP379" s="107"/>
      <c r="OQ379" s="107"/>
      <c r="OR379" s="107"/>
      <c r="OS379" s="107"/>
      <c r="OT379" s="107"/>
      <c r="OU379" s="107"/>
      <c r="OV379" s="107"/>
      <c r="OW379" s="107"/>
      <c r="OX379" s="107"/>
      <c r="OY379" s="107"/>
      <c r="OZ379" s="107"/>
      <c r="PA379" s="107"/>
      <c r="PB379" s="107"/>
      <c r="PC379" s="107"/>
      <c r="PD379" s="107"/>
      <c r="PE379" s="107"/>
      <c r="PF379" s="107"/>
      <c r="PG379" s="107"/>
      <c r="PH379" s="107"/>
      <c r="PI379" s="107"/>
      <c r="PJ379" s="107"/>
      <c r="PK379" s="107"/>
      <c r="PL379" s="107"/>
      <c r="PM379" s="107"/>
      <c r="PN379" s="107"/>
      <c r="PO379" s="107"/>
      <c r="PP379" s="107"/>
      <c r="PQ379" s="107"/>
      <c r="PR379" s="107"/>
      <c r="PS379" s="107"/>
      <c r="PT379" s="107"/>
      <c r="PU379" s="107"/>
      <c r="PV379" s="107"/>
      <c r="PW379" s="107"/>
      <c r="PX379" s="107"/>
      <c r="PY379" s="107"/>
      <c r="PZ379" s="107"/>
      <c r="QA379" s="107"/>
      <c r="QB379" s="107"/>
      <c r="QC379" s="107"/>
      <c r="QD379" s="107"/>
      <c r="QE379" s="107"/>
      <c r="QF379" s="107"/>
      <c r="QG379" s="107"/>
      <c r="QH379" s="107"/>
      <c r="QI379" s="107"/>
      <c r="QJ379" s="107"/>
      <c r="QK379" s="107"/>
      <c r="QL379" s="107"/>
      <c r="QM379" s="107"/>
      <c r="QN379" s="107"/>
      <c r="QO379" s="107"/>
      <c r="QP379" s="107"/>
      <c r="QQ379" s="107"/>
      <c r="QR379" s="107"/>
      <c r="QS379" s="107"/>
      <c r="QT379" s="107"/>
      <c r="QU379" s="107"/>
      <c r="QV379" s="107"/>
      <c r="QW379" s="107"/>
      <c r="QX379" s="107"/>
      <c r="QY379" s="107"/>
      <c r="QZ379" s="107"/>
      <c r="RA379" s="107"/>
      <c r="RB379" s="107"/>
      <c r="RC379" s="107"/>
      <c r="RD379" s="107"/>
      <c r="RE379" s="107"/>
      <c r="RF379" s="107"/>
      <c r="RG379" s="107"/>
      <c r="RH379" s="107"/>
      <c r="RI379" s="107"/>
      <c r="RJ379" s="107"/>
      <c r="RK379" s="107"/>
      <c r="RL379" s="107"/>
      <c r="RM379" s="107"/>
      <c r="RN379" s="107"/>
      <c r="RO379" s="107"/>
      <c r="RP379" s="107"/>
      <c r="RQ379" s="107"/>
      <c r="RR379" s="107"/>
      <c r="RS379" s="107"/>
      <c r="RT379" s="107"/>
      <c r="RU379" s="107"/>
      <c r="RV379" s="107"/>
      <c r="RW379" s="107"/>
      <c r="RX379" s="107"/>
      <c r="RY379" s="107"/>
      <c r="RZ379" s="107"/>
      <c r="SA379" s="107"/>
      <c r="SB379" s="107"/>
      <c r="SC379" s="107"/>
      <c r="SD379" s="107"/>
      <c r="SE379" s="107"/>
      <c r="SF379" s="107"/>
      <c r="SG379" s="107"/>
      <c r="SH379" s="107"/>
      <c r="SI379" s="107"/>
      <c r="SJ379" s="107"/>
      <c r="SK379" s="107"/>
      <c r="SL379" s="107"/>
      <c r="SM379" s="107"/>
      <c r="SN379" s="107"/>
      <c r="SO379" s="107"/>
      <c r="SP379" s="107"/>
      <c r="SQ379" s="107"/>
      <c r="SR379" s="107"/>
      <c r="SS379" s="107"/>
      <c r="ST379" s="107"/>
      <c r="SU379" s="107"/>
      <c r="SV379" s="107"/>
      <c r="SW379" s="107"/>
      <c r="SX379" s="107"/>
      <c r="SY379" s="107"/>
      <c r="SZ379" s="107"/>
      <c r="TA379" s="107"/>
      <c r="TB379" s="107"/>
      <c r="TC379" s="107"/>
      <c r="TD379" s="107"/>
      <c r="TE379" s="107"/>
      <c r="TF379" s="107"/>
      <c r="TG379" s="107"/>
      <c r="TH379" s="107"/>
      <c r="TI379" s="107"/>
      <c r="TJ379" s="107"/>
      <c r="TK379" s="107"/>
      <c r="TL379" s="107"/>
      <c r="TM379" s="107"/>
      <c r="TN379" s="107"/>
      <c r="TO379" s="107"/>
      <c r="TP379" s="107"/>
      <c r="TQ379" s="107"/>
      <c r="TR379" s="107"/>
      <c r="TS379" s="107"/>
      <c r="TT379" s="107"/>
      <c r="TU379" s="107"/>
      <c r="TV379" s="107"/>
      <c r="TW379" s="107"/>
      <c r="TX379" s="107"/>
      <c r="TY379" s="107"/>
      <c r="TZ379" s="107"/>
      <c r="UA379" s="107"/>
      <c r="UB379" s="107"/>
      <c r="UC379" s="107"/>
      <c r="UD379" s="107"/>
      <c r="UE379" s="107"/>
      <c r="UF379" s="107"/>
      <c r="UG379" s="107"/>
      <c r="UH379" s="107"/>
      <c r="UI379" s="107"/>
      <c r="UJ379" s="107"/>
      <c r="UK379" s="107"/>
      <c r="UL379" s="107"/>
      <c r="UM379" s="107"/>
      <c r="UN379" s="107"/>
      <c r="UO379" s="107"/>
      <c r="UP379" s="107"/>
      <c r="UQ379" s="107"/>
      <c r="UR379" s="107"/>
      <c r="US379" s="107"/>
      <c r="UT379" s="107"/>
      <c r="UU379" s="107"/>
      <c r="UV379" s="107"/>
      <c r="UW379" s="107"/>
      <c r="UX379" s="107"/>
      <c r="UY379" s="107"/>
      <c r="UZ379" s="107"/>
      <c r="VA379" s="107"/>
      <c r="VB379" s="107"/>
      <c r="VC379" s="107"/>
      <c r="VD379" s="107"/>
      <c r="VE379" s="107"/>
      <c r="VF379" s="107"/>
      <c r="VG379" s="107"/>
      <c r="VH379" s="107"/>
      <c r="VI379" s="107"/>
      <c r="VJ379" s="107"/>
      <c r="VK379" s="107"/>
      <c r="VL379" s="107"/>
      <c r="VM379" s="107"/>
      <c r="VN379" s="107"/>
      <c r="VO379" s="107"/>
      <c r="VP379" s="107"/>
      <c r="VQ379" s="107"/>
      <c r="VR379" s="107"/>
      <c r="VS379" s="107"/>
      <c r="VT379" s="107"/>
      <c r="VU379" s="107"/>
      <c r="VV379" s="107"/>
      <c r="VW379" s="107"/>
      <c r="VX379" s="107"/>
      <c r="VY379" s="107"/>
      <c r="VZ379" s="107"/>
      <c r="WA379" s="107"/>
      <c r="WB379" s="107"/>
      <c r="WC379" s="107"/>
      <c r="WD379" s="107"/>
      <c r="WE379" s="107"/>
      <c r="WF379" s="107"/>
      <c r="WG379" s="107"/>
      <c r="WH379" s="107"/>
      <c r="WI379" s="107"/>
      <c r="WJ379" s="107"/>
      <c r="WK379" s="107"/>
      <c r="WL379" s="107"/>
      <c r="WM379" s="107"/>
      <c r="WN379" s="107"/>
      <c r="WO379" s="107"/>
      <c r="WP379" s="107"/>
      <c r="WQ379" s="107"/>
      <c r="WR379" s="107"/>
      <c r="WS379" s="107"/>
      <c r="WT379" s="107"/>
      <c r="WU379" s="107"/>
      <c r="WV379" s="107"/>
      <c r="WW379" s="107"/>
      <c r="WX379" s="107"/>
      <c r="WY379" s="107"/>
      <c r="WZ379" s="107"/>
      <c r="XA379" s="107"/>
      <c r="XB379" s="107"/>
      <c r="XC379" s="107"/>
      <c r="XD379" s="107"/>
      <c r="XE379" s="107"/>
      <c r="XF379" s="107"/>
      <c r="XG379" s="107"/>
      <c r="XH379" s="107"/>
      <c r="XI379" s="107"/>
      <c r="XJ379" s="107"/>
      <c r="XK379" s="107"/>
      <c r="XL379" s="107"/>
      <c r="XM379" s="107"/>
      <c r="XN379" s="107"/>
      <c r="XO379" s="107"/>
      <c r="XP379" s="107"/>
      <c r="XQ379" s="107"/>
      <c r="XR379" s="107"/>
      <c r="XS379" s="107"/>
      <c r="XT379" s="107"/>
      <c r="XU379" s="107"/>
      <c r="XV379" s="107"/>
      <c r="XW379" s="107"/>
      <c r="XX379" s="107"/>
      <c r="XY379" s="107"/>
      <c r="XZ379" s="107"/>
      <c r="YA379" s="107"/>
      <c r="YB379" s="107"/>
      <c r="YC379" s="107"/>
      <c r="YD379" s="107"/>
      <c r="YE379" s="107"/>
      <c r="YF379" s="107"/>
      <c r="YG379" s="107"/>
      <c r="YH379" s="107"/>
      <c r="YI379" s="107"/>
      <c r="YJ379" s="107"/>
      <c r="YK379" s="107"/>
      <c r="YL379" s="107"/>
      <c r="YM379" s="107"/>
      <c r="YN379" s="107"/>
      <c r="YO379" s="107"/>
      <c r="YP379" s="107"/>
      <c r="YQ379" s="107"/>
      <c r="YR379" s="107"/>
      <c r="YS379" s="107"/>
      <c r="YT379" s="107"/>
      <c r="YU379" s="107"/>
      <c r="YV379" s="107"/>
      <c r="YW379" s="107"/>
      <c r="YX379" s="107"/>
      <c r="YY379" s="107"/>
      <c r="YZ379" s="107"/>
      <c r="ZA379" s="107"/>
      <c r="ZB379" s="107"/>
      <c r="ZC379" s="107"/>
      <c r="ZD379" s="107"/>
      <c r="ZE379" s="107"/>
      <c r="ZF379" s="107"/>
      <c r="ZG379" s="107"/>
      <c r="ZH379" s="107"/>
      <c r="ZI379" s="107"/>
      <c r="ZJ379" s="107"/>
      <c r="ZK379" s="107"/>
      <c r="ZL379" s="107"/>
      <c r="ZM379" s="107"/>
      <c r="ZN379" s="107"/>
      <c r="ZO379" s="107"/>
      <c r="ZP379" s="107"/>
      <c r="ZQ379" s="107"/>
      <c r="ZR379" s="107"/>
      <c r="ZS379" s="107"/>
      <c r="ZT379" s="107"/>
      <c r="ZU379" s="107"/>
      <c r="ZV379" s="107"/>
      <c r="ZW379" s="107"/>
      <c r="ZX379" s="107"/>
      <c r="ZY379" s="107"/>
      <c r="ZZ379" s="107"/>
      <c r="AAA379" s="107"/>
      <c r="AAB379" s="107"/>
      <c r="AAC379" s="107"/>
      <c r="AAD379" s="107"/>
      <c r="AAE379" s="107"/>
      <c r="AAF379" s="107"/>
      <c r="AAG379" s="107"/>
      <c r="AAH379" s="107"/>
      <c r="AAI379" s="107"/>
      <c r="AAJ379" s="107"/>
      <c r="AAK379" s="107"/>
      <c r="AAL379" s="107"/>
      <c r="AAM379" s="107"/>
      <c r="AAN379" s="107"/>
      <c r="AAO379" s="107"/>
      <c r="AAP379" s="107"/>
      <c r="AAQ379" s="107"/>
      <c r="AAR379" s="107"/>
      <c r="AAS379" s="107"/>
      <c r="AAT379" s="107"/>
      <c r="AAU379" s="107"/>
      <c r="AAV379" s="107"/>
      <c r="AAW379" s="107"/>
      <c r="AAX379" s="107"/>
      <c r="AAY379" s="107"/>
      <c r="AAZ379" s="107"/>
      <c r="ABA379" s="107"/>
      <c r="ABB379" s="107"/>
      <c r="ABC379" s="107"/>
      <c r="ABD379" s="107"/>
      <c r="ABE379" s="107"/>
      <c r="ABF379" s="107"/>
      <c r="ABG379" s="107"/>
      <c r="ABH379" s="107"/>
      <c r="ABI379" s="107"/>
      <c r="ABJ379" s="107"/>
      <c r="ABK379" s="107"/>
      <c r="ABL379" s="107"/>
      <c r="ABM379" s="107"/>
      <c r="ABN379" s="107"/>
      <c r="ABO379" s="107"/>
      <c r="ABP379" s="107"/>
      <c r="ABQ379" s="107"/>
      <c r="ABR379" s="107"/>
      <c r="ABS379" s="107"/>
      <c r="ABT379" s="107"/>
      <c r="ABU379" s="107"/>
      <c r="ABV379" s="107"/>
      <c r="ABW379" s="107"/>
      <c r="ABX379" s="107"/>
      <c r="ABY379" s="107"/>
      <c r="ABZ379" s="107"/>
      <c r="ACA379" s="107"/>
      <c r="ACB379" s="107"/>
      <c r="ACC379" s="107"/>
      <c r="ACD379" s="107"/>
      <c r="ACE379" s="107"/>
      <c r="ACF379" s="107"/>
      <c r="ACG379" s="107"/>
      <c r="ACH379" s="107"/>
      <c r="ACI379" s="107"/>
      <c r="ACJ379" s="107"/>
      <c r="ACK379" s="107"/>
      <c r="ACL379" s="107"/>
      <c r="ACM379" s="107"/>
      <c r="ACN379" s="107"/>
      <c r="ACO379" s="107"/>
      <c r="ACP379" s="107"/>
      <c r="ACQ379" s="107"/>
      <c r="ACR379" s="107"/>
      <c r="ACS379" s="107"/>
      <c r="ACT379" s="107"/>
      <c r="ACU379" s="107"/>
      <c r="ACV379" s="107"/>
      <c r="ACW379" s="107"/>
      <c r="ACX379" s="107"/>
      <c r="ACY379" s="107"/>
      <c r="ACZ379" s="107"/>
      <c r="ADA379" s="107"/>
      <c r="ADB379" s="107"/>
      <c r="ADC379" s="107"/>
      <c r="ADD379" s="107"/>
      <c r="ADE379" s="107"/>
      <c r="ADF379" s="107"/>
      <c r="ADG379" s="107"/>
      <c r="ADH379" s="107"/>
      <c r="ADI379" s="107"/>
      <c r="ADJ379" s="107"/>
      <c r="ADK379" s="107"/>
      <c r="ADL379" s="107"/>
      <c r="ADM379" s="107"/>
      <c r="ADN379" s="107"/>
      <c r="ADO379" s="107"/>
      <c r="ADP379" s="107"/>
      <c r="ADQ379" s="107"/>
      <c r="ADR379" s="107"/>
      <c r="ADS379" s="107"/>
      <c r="ADT379" s="107"/>
      <c r="ADU379" s="107"/>
      <c r="ADV379" s="107"/>
      <c r="ADW379" s="107"/>
      <c r="ADX379" s="107"/>
      <c r="ADY379" s="107"/>
      <c r="ADZ379" s="107"/>
      <c r="AEA379" s="107"/>
      <c r="AEB379" s="107"/>
      <c r="AEC379" s="107"/>
      <c r="AED379" s="107"/>
      <c r="AEE379" s="107"/>
      <c r="AEF379" s="107"/>
      <c r="AEG379" s="107"/>
      <c r="AEH379" s="107"/>
      <c r="AEI379" s="107"/>
      <c r="AEJ379" s="107"/>
      <c r="AEK379" s="107"/>
      <c r="AEL379" s="107"/>
      <c r="AEM379" s="107"/>
      <c r="AEN379" s="107"/>
      <c r="AEO379" s="107"/>
      <c r="AEP379" s="107"/>
      <c r="AEQ379" s="107"/>
      <c r="AER379" s="107"/>
      <c r="AES379" s="107"/>
      <c r="AET379" s="107"/>
      <c r="AEU379" s="107"/>
      <c r="AEV379" s="107"/>
      <c r="AEW379" s="107"/>
      <c r="AEX379" s="107"/>
      <c r="AEY379" s="107"/>
      <c r="AEZ379" s="107"/>
      <c r="AFA379" s="107"/>
      <c r="AFB379" s="107"/>
      <c r="AFC379" s="107"/>
      <c r="AFD379" s="107"/>
      <c r="AFE379" s="107"/>
      <c r="AFF379" s="107"/>
      <c r="AFG379" s="107"/>
      <c r="AFH379" s="107"/>
      <c r="AFI379" s="107"/>
      <c r="AFJ379" s="107"/>
      <c r="AFK379" s="107"/>
      <c r="AFL379" s="107"/>
      <c r="AFM379" s="107"/>
      <c r="AFN379" s="107"/>
      <c r="AFO379" s="107"/>
      <c r="AFP379" s="107"/>
      <c r="AFQ379" s="107"/>
      <c r="AFR379" s="107"/>
      <c r="AFS379" s="107"/>
      <c r="AFT379" s="107"/>
      <c r="AFU379" s="107"/>
      <c r="AFV379" s="107"/>
      <c r="AFW379" s="107"/>
      <c r="AFX379" s="107"/>
      <c r="AFY379" s="107"/>
      <c r="AFZ379" s="107"/>
      <c r="AGA379" s="107"/>
      <c r="AGB379" s="107"/>
      <c r="AGC379" s="107"/>
      <c r="AGD379" s="107"/>
      <c r="AGE379" s="107"/>
      <c r="AGF379" s="107"/>
      <c r="AGG379" s="107"/>
      <c r="AGH379" s="107"/>
      <c r="AGI379" s="107"/>
      <c r="AGJ379" s="107"/>
      <c r="AGK379" s="107"/>
      <c r="AGL379" s="107"/>
      <c r="AGM379" s="107"/>
      <c r="AGN379" s="107"/>
      <c r="AGO379" s="107"/>
      <c r="AGP379" s="107"/>
      <c r="AGQ379" s="107"/>
      <c r="AGR379" s="107"/>
      <c r="AGS379" s="107"/>
      <c r="AGT379" s="107"/>
      <c r="AGU379" s="107"/>
      <c r="AGV379" s="107"/>
      <c r="AGW379" s="107"/>
      <c r="AGX379" s="107"/>
      <c r="AGY379" s="107"/>
      <c r="AGZ379" s="107"/>
      <c r="AHA379" s="107"/>
      <c r="AHB379" s="107"/>
      <c r="AHC379" s="107"/>
      <c r="AHD379" s="107"/>
      <c r="AHE379" s="107"/>
      <c r="AHF379" s="107"/>
      <c r="AHG379" s="107"/>
      <c r="AHH379" s="107"/>
      <c r="AHI379" s="107"/>
      <c r="AHJ379" s="107"/>
      <c r="AHK379" s="107"/>
      <c r="AHL379" s="107"/>
      <c r="AHM379" s="107"/>
      <c r="AHN379" s="107"/>
      <c r="AHO379" s="107"/>
      <c r="AHP379" s="107"/>
      <c r="AHQ379" s="107"/>
      <c r="AHR379" s="107"/>
      <c r="AHS379" s="107"/>
      <c r="AHT379" s="107"/>
      <c r="AHU379" s="107"/>
      <c r="AHV379" s="107"/>
      <c r="AHW379" s="107"/>
      <c r="AHX379" s="107"/>
      <c r="AHY379" s="107"/>
      <c r="AHZ379" s="107"/>
      <c r="AIA379" s="107"/>
      <c r="AIB379" s="107"/>
      <c r="AIC379" s="107"/>
      <c r="AID379" s="107"/>
      <c r="AIE379" s="107"/>
      <c r="AIF379" s="107"/>
      <c r="AIG379" s="107"/>
      <c r="AIH379" s="107"/>
      <c r="AII379" s="107"/>
      <c r="AIJ379" s="107"/>
      <c r="AIK379" s="107"/>
      <c r="AIL379" s="107"/>
      <c r="AIM379" s="107"/>
      <c r="AIN379" s="107"/>
    </row>
    <row r="380" spans="1:924" s="86" customFormat="1" ht="18.75" customHeight="1" x14ac:dyDescent="0.3">
      <c r="A380" s="121"/>
      <c r="B380" s="63">
        <v>354847091823183</v>
      </c>
      <c r="C380" s="64" t="s">
        <v>379</v>
      </c>
      <c r="D380" s="64" t="s">
        <v>227</v>
      </c>
      <c r="E380" s="64" t="s">
        <v>10</v>
      </c>
      <c r="F380" s="78" t="s">
        <v>10</v>
      </c>
      <c r="G380" s="64">
        <f t="shared" si="32"/>
        <v>1</v>
      </c>
      <c r="H380" s="122"/>
      <c r="I380" s="64" t="s">
        <v>10</v>
      </c>
      <c r="J380" s="64">
        <f t="shared" si="33"/>
        <v>1</v>
      </c>
      <c r="K380" s="122"/>
      <c r="L380" s="78" t="s">
        <v>10</v>
      </c>
      <c r="M380" s="64" t="s">
        <v>36</v>
      </c>
      <c r="N380" s="64">
        <f t="shared" si="34"/>
        <v>0</v>
      </c>
      <c r="O380" s="122"/>
      <c r="P380" s="64"/>
      <c r="Q380" s="64"/>
      <c r="R380" s="64" t="s">
        <v>525</v>
      </c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  <c r="DH380" s="107"/>
      <c r="DI380" s="107"/>
      <c r="DJ380" s="107"/>
      <c r="DK380" s="107"/>
      <c r="DL380" s="107"/>
      <c r="DM380" s="107"/>
      <c r="DN380" s="107"/>
      <c r="DO380" s="107"/>
      <c r="DP380" s="107"/>
      <c r="DQ380" s="107"/>
      <c r="DR380" s="107"/>
      <c r="DS380" s="107"/>
      <c r="DT380" s="107"/>
      <c r="DU380" s="107"/>
      <c r="DV380" s="107"/>
      <c r="DW380" s="107"/>
      <c r="DX380" s="107"/>
      <c r="DY380" s="107"/>
      <c r="DZ380" s="107"/>
      <c r="EA380" s="107"/>
      <c r="EB380" s="107"/>
      <c r="EC380" s="107"/>
      <c r="ED380" s="107"/>
      <c r="EE380" s="107"/>
      <c r="EF380" s="107"/>
      <c r="EG380" s="107"/>
      <c r="EH380" s="107"/>
      <c r="EI380" s="107"/>
      <c r="EJ380" s="107"/>
      <c r="EK380" s="107"/>
      <c r="EL380" s="107"/>
      <c r="EM380" s="107"/>
      <c r="EN380" s="107"/>
      <c r="EO380" s="107"/>
      <c r="EP380" s="107"/>
      <c r="EQ380" s="107"/>
      <c r="ER380" s="107"/>
      <c r="ES380" s="107"/>
      <c r="ET380" s="107"/>
      <c r="EU380" s="107"/>
      <c r="EV380" s="107"/>
      <c r="EW380" s="107"/>
      <c r="EX380" s="107"/>
      <c r="EY380" s="107"/>
      <c r="EZ380" s="107"/>
      <c r="FA380" s="107"/>
      <c r="FB380" s="107"/>
      <c r="FC380" s="107"/>
      <c r="FD380" s="107"/>
      <c r="FE380" s="107"/>
      <c r="FF380" s="107"/>
      <c r="FG380" s="107"/>
      <c r="FH380" s="107"/>
      <c r="FI380" s="107"/>
      <c r="FJ380" s="107"/>
      <c r="FK380" s="107"/>
      <c r="FL380" s="107"/>
      <c r="FM380" s="107"/>
      <c r="FN380" s="107"/>
      <c r="FO380" s="107"/>
      <c r="FP380" s="107"/>
      <c r="FQ380" s="107"/>
      <c r="FR380" s="107"/>
      <c r="FS380" s="107"/>
      <c r="FT380" s="107"/>
      <c r="FU380" s="107"/>
      <c r="FV380" s="107"/>
      <c r="FW380" s="107"/>
      <c r="FX380" s="107"/>
      <c r="FY380" s="107"/>
      <c r="FZ380" s="107"/>
      <c r="GA380" s="107"/>
      <c r="GB380" s="107"/>
      <c r="GC380" s="107"/>
      <c r="GD380" s="107"/>
      <c r="GE380" s="107"/>
      <c r="GF380" s="107"/>
      <c r="GG380" s="107"/>
      <c r="GH380" s="107"/>
      <c r="GI380" s="107"/>
      <c r="GJ380" s="107"/>
      <c r="GK380" s="107"/>
      <c r="GL380" s="107"/>
      <c r="GM380" s="107"/>
      <c r="GN380" s="107"/>
      <c r="GO380" s="107"/>
      <c r="GP380" s="107"/>
      <c r="GQ380" s="107"/>
      <c r="GR380" s="107"/>
      <c r="GS380" s="107"/>
      <c r="GT380" s="107"/>
      <c r="GU380" s="107"/>
      <c r="GV380" s="107"/>
      <c r="GW380" s="107"/>
      <c r="GX380" s="107"/>
      <c r="GY380" s="107"/>
      <c r="GZ380" s="107"/>
      <c r="HA380" s="107"/>
      <c r="HB380" s="107"/>
      <c r="HC380" s="107"/>
      <c r="HD380" s="107"/>
      <c r="HE380" s="107"/>
      <c r="HF380" s="107"/>
      <c r="HG380" s="107"/>
      <c r="HH380" s="107"/>
      <c r="HI380" s="107"/>
      <c r="HJ380" s="107"/>
      <c r="HK380" s="107"/>
      <c r="HL380" s="107"/>
      <c r="HM380" s="107"/>
      <c r="HN380" s="107"/>
      <c r="HO380" s="107"/>
      <c r="HP380" s="107"/>
      <c r="HQ380" s="107"/>
      <c r="HR380" s="107"/>
      <c r="HS380" s="107"/>
      <c r="HT380" s="107"/>
      <c r="HU380" s="107"/>
      <c r="HV380" s="107"/>
      <c r="HW380" s="107"/>
      <c r="HX380" s="107"/>
      <c r="HY380" s="107"/>
      <c r="HZ380" s="107"/>
      <c r="IA380" s="107"/>
      <c r="IB380" s="107"/>
      <c r="IC380" s="107"/>
      <c r="ID380" s="107"/>
      <c r="IE380" s="107"/>
      <c r="IF380" s="107"/>
      <c r="IG380" s="107"/>
      <c r="IH380" s="107"/>
      <c r="II380" s="107"/>
      <c r="IJ380" s="107"/>
      <c r="IK380" s="107"/>
      <c r="IL380" s="107"/>
      <c r="IM380" s="107"/>
      <c r="IN380" s="107"/>
      <c r="IO380" s="107"/>
      <c r="IP380" s="107"/>
      <c r="IQ380" s="107"/>
      <c r="IR380" s="107"/>
      <c r="IS380" s="107"/>
      <c r="IT380" s="107"/>
      <c r="IU380" s="107"/>
      <c r="IV380" s="107"/>
      <c r="IW380" s="107"/>
      <c r="IX380" s="107"/>
      <c r="IY380" s="107"/>
      <c r="IZ380" s="107"/>
      <c r="JA380" s="107"/>
      <c r="JB380" s="107"/>
      <c r="JC380" s="107"/>
      <c r="JD380" s="107"/>
      <c r="JE380" s="107"/>
      <c r="JF380" s="107"/>
      <c r="JG380" s="107"/>
      <c r="JH380" s="107"/>
      <c r="JI380" s="107"/>
      <c r="JJ380" s="107"/>
      <c r="JK380" s="107"/>
      <c r="JL380" s="107"/>
      <c r="JM380" s="107"/>
      <c r="JN380" s="107"/>
      <c r="JO380" s="107"/>
      <c r="JP380" s="107"/>
      <c r="JQ380" s="107"/>
      <c r="JR380" s="107"/>
      <c r="JS380" s="107"/>
      <c r="JT380" s="107"/>
      <c r="JU380" s="107"/>
      <c r="JV380" s="107"/>
      <c r="JW380" s="107"/>
      <c r="JX380" s="107"/>
      <c r="JY380" s="107"/>
      <c r="JZ380" s="107"/>
      <c r="KA380" s="107"/>
      <c r="KB380" s="107"/>
      <c r="KC380" s="107"/>
      <c r="KD380" s="107"/>
      <c r="KE380" s="107"/>
      <c r="KF380" s="107"/>
      <c r="KG380" s="107"/>
      <c r="KH380" s="107"/>
      <c r="KI380" s="107"/>
      <c r="KJ380" s="107"/>
      <c r="KK380" s="107"/>
      <c r="KL380" s="107"/>
      <c r="KM380" s="107"/>
      <c r="KN380" s="107"/>
      <c r="KO380" s="107"/>
      <c r="KP380" s="107"/>
      <c r="KQ380" s="107"/>
      <c r="KR380" s="107"/>
      <c r="KS380" s="107"/>
      <c r="KT380" s="107"/>
      <c r="KU380" s="107"/>
      <c r="KV380" s="107"/>
      <c r="KW380" s="107"/>
      <c r="KX380" s="107"/>
      <c r="KY380" s="107"/>
      <c r="KZ380" s="107"/>
      <c r="LA380" s="107"/>
      <c r="LB380" s="107"/>
      <c r="LC380" s="107"/>
      <c r="LD380" s="107"/>
      <c r="LE380" s="107"/>
      <c r="LF380" s="107"/>
      <c r="LG380" s="107"/>
      <c r="LH380" s="107"/>
      <c r="LI380" s="107"/>
      <c r="LJ380" s="107"/>
      <c r="LK380" s="107"/>
      <c r="LL380" s="107"/>
      <c r="LM380" s="107"/>
      <c r="LN380" s="107"/>
      <c r="LO380" s="107"/>
      <c r="LP380" s="107"/>
      <c r="LQ380" s="107"/>
      <c r="LR380" s="107"/>
      <c r="LS380" s="107"/>
      <c r="LT380" s="107"/>
      <c r="LU380" s="107"/>
      <c r="LV380" s="107"/>
      <c r="LW380" s="107"/>
      <c r="LX380" s="107"/>
      <c r="LY380" s="107"/>
      <c r="LZ380" s="107"/>
      <c r="MA380" s="107"/>
      <c r="MB380" s="107"/>
      <c r="MC380" s="107"/>
      <c r="MD380" s="107"/>
      <c r="ME380" s="107"/>
      <c r="MF380" s="107"/>
      <c r="MG380" s="107"/>
      <c r="MH380" s="107"/>
      <c r="MI380" s="107"/>
      <c r="MJ380" s="107"/>
      <c r="MK380" s="107"/>
      <c r="ML380" s="107"/>
      <c r="MM380" s="107"/>
      <c r="MN380" s="107"/>
      <c r="MO380" s="107"/>
      <c r="MP380" s="107"/>
      <c r="MQ380" s="107"/>
      <c r="MR380" s="107"/>
      <c r="MS380" s="107"/>
      <c r="MT380" s="107"/>
      <c r="MU380" s="107"/>
      <c r="MV380" s="107"/>
      <c r="MW380" s="107"/>
      <c r="MX380" s="107"/>
      <c r="MY380" s="107"/>
      <c r="MZ380" s="107"/>
      <c r="NA380" s="107"/>
      <c r="NB380" s="107"/>
      <c r="NC380" s="107"/>
      <c r="ND380" s="107"/>
      <c r="NE380" s="107"/>
      <c r="NF380" s="107"/>
      <c r="NG380" s="107"/>
      <c r="NH380" s="107"/>
      <c r="NI380" s="107"/>
      <c r="NJ380" s="107"/>
      <c r="NK380" s="107"/>
      <c r="NL380" s="107"/>
      <c r="NM380" s="107"/>
      <c r="NN380" s="107"/>
      <c r="NO380" s="107"/>
      <c r="NP380" s="107"/>
      <c r="NQ380" s="107"/>
      <c r="NR380" s="107"/>
      <c r="NS380" s="107"/>
      <c r="NT380" s="107"/>
      <c r="NU380" s="107"/>
      <c r="NV380" s="107"/>
      <c r="NW380" s="107"/>
      <c r="NX380" s="107"/>
      <c r="NY380" s="107"/>
      <c r="NZ380" s="107"/>
      <c r="OA380" s="107"/>
      <c r="OB380" s="107"/>
      <c r="OC380" s="107"/>
      <c r="OD380" s="107"/>
      <c r="OE380" s="107"/>
      <c r="OF380" s="107"/>
      <c r="OG380" s="107"/>
      <c r="OH380" s="107"/>
      <c r="OI380" s="107"/>
      <c r="OJ380" s="107"/>
      <c r="OK380" s="107"/>
      <c r="OL380" s="107"/>
      <c r="OM380" s="107"/>
      <c r="ON380" s="107"/>
      <c r="OO380" s="107"/>
      <c r="OP380" s="107"/>
      <c r="OQ380" s="107"/>
      <c r="OR380" s="107"/>
      <c r="OS380" s="107"/>
      <c r="OT380" s="107"/>
      <c r="OU380" s="107"/>
      <c r="OV380" s="107"/>
      <c r="OW380" s="107"/>
      <c r="OX380" s="107"/>
      <c r="OY380" s="107"/>
      <c r="OZ380" s="107"/>
      <c r="PA380" s="107"/>
      <c r="PB380" s="107"/>
      <c r="PC380" s="107"/>
      <c r="PD380" s="107"/>
      <c r="PE380" s="107"/>
      <c r="PF380" s="107"/>
      <c r="PG380" s="107"/>
      <c r="PH380" s="107"/>
      <c r="PI380" s="107"/>
      <c r="PJ380" s="107"/>
      <c r="PK380" s="107"/>
      <c r="PL380" s="107"/>
      <c r="PM380" s="107"/>
      <c r="PN380" s="107"/>
      <c r="PO380" s="107"/>
      <c r="PP380" s="107"/>
      <c r="PQ380" s="107"/>
      <c r="PR380" s="107"/>
      <c r="PS380" s="107"/>
      <c r="PT380" s="107"/>
      <c r="PU380" s="107"/>
      <c r="PV380" s="107"/>
      <c r="PW380" s="107"/>
      <c r="PX380" s="107"/>
      <c r="PY380" s="107"/>
      <c r="PZ380" s="107"/>
      <c r="QA380" s="107"/>
      <c r="QB380" s="107"/>
      <c r="QC380" s="107"/>
      <c r="QD380" s="107"/>
      <c r="QE380" s="107"/>
      <c r="QF380" s="107"/>
      <c r="QG380" s="107"/>
      <c r="QH380" s="107"/>
      <c r="QI380" s="107"/>
      <c r="QJ380" s="107"/>
      <c r="QK380" s="107"/>
      <c r="QL380" s="107"/>
      <c r="QM380" s="107"/>
      <c r="QN380" s="107"/>
      <c r="QO380" s="107"/>
      <c r="QP380" s="107"/>
      <c r="QQ380" s="107"/>
      <c r="QR380" s="107"/>
      <c r="QS380" s="107"/>
      <c r="QT380" s="107"/>
      <c r="QU380" s="107"/>
      <c r="QV380" s="107"/>
      <c r="QW380" s="107"/>
      <c r="QX380" s="107"/>
      <c r="QY380" s="107"/>
      <c r="QZ380" s="107"/>
      <c r="RA380" s="107"/>
      <c r="RB380" s="107"/>
      <c r="RC380" s="107"/>
      <c r="RD380" s="107"/>
      <c r="RE380" s="107"/>
      <c r="RF380" s="107"/>
      <c r="RG380" s="107"/>
      <c r="RH380" s="107"/>
      <c r="RI380" s="107"/>
      <c r="RJ380" s="107"/>
      <c r="RK380" s="107"/>
      <c r="RL380" s="107"/>
      <c r="RM380" s="107"/>
      <c r="RN380" s="107"/>
      <c r="RO380" s="107"/>
      <c r="RP380" s="107"/>
      <c r="RQ380" s="107"/>
      <c r="RR380" s="107"/>
      <c r="RS380" s="107"/>
      <c r="RT380" s="107"/>
      <c r="RU380" s="107"/>
      <c r="RV380" s="107"/>
      <c r="RW380" s="107"/>
      <c r="RX380" s="107"/>
      <c r="RY380" s="107"/>
      <c r="RZ380" s="107"/>
      <c r="SA380" s="107"/>
      <c r="SB380" s="107"/>
      <c r="SC380" s="107"/>
      <c r="SD380" s="107"/>
      <c r="SE380" s="107"/>
      <c r="SF380" s="107"/>
      <c r="SG380" s="107"/>
      <c r="SH380" s="107"/>
      <c r="SI380" s="107"/>
      <c r="SJ380" s="107"/>
      <c r="SK380" s="107"/>
      <c r="SL380" s="107"/>
      <c r="SM380" s="107"/>
      <c r="SN380" s="107"/>
      <c r="SO380" s="107"/>
      <c r="SP380" s="107"/>
      <c r="SQ380" s="107"/>
      <c r="SR380" s="107"/>
      <c r="SS380" s="107"/>
      <c r="ST380" s="107"/>
      <c r="SU380" s="107"/>
      <c r="SV380" s="107"/>
      <c r="SW380" s="107"/>
      <c r="SX380" s="107"/>
      <c r="SY380" s="107"/>
      <c r="SZ380" s="107"/>
      <c r="TA380" s="107"/>
      <c r="TB380" s="107"/>
      <c r="TC380" s="107"/>
      <c r="TD380" s="107"/>
      <c r="TE380" s="107"/>
      <c r="TF380" s="107"/>
      <c r="TG380" s="107"/>
      <c r="TH380" s="107"/>
      <c r="TI380" s="107"/>
      <c r="TJ380" s="107"/>
      <c r="TK380" s="107"/>
      <c r="TL380" s="107"/>
      <c r="TM380" s="107"/>
      <c r="TN380" s="107"/>
      <c r="TO380" s="107"/>
      <c r="TP380" s="107"/>
      <c r="TQ380" s="107"/>
      <c r="TR380" s="107"/>
      <c r="TS380" s="107"/>
      <c r="TT380" s="107"/>
      <c r="TU380" s="107"/>
      <c r="TV380" s="107"/>
      <c r="TW380" s="107"/>
      <c r="TX380" s="107"/>
      <c r="TY380" s="107"/>
      <c r="TZ380" s="107"/>
      <c r="UA380" s="107"/>
      <c r="UB380" s="107"/>
      <c r="UC380" s="107"/>
      <c r="UD380" s="107"/>
      <c r="UE380" s="107"/>
      <c r="UF380" s="107"/>
      <c r="UG380" s="107"/>
      <c r="UH380" s="107"/>
      <c r="UI380" s="107"/>
      <c r="UJ380" s="107"/>
      <c r="UK380" s="107"/>
      <c r="UL380" s="107"/>
      <c r="UM380" s="107"/>
      <c r="UN380" s="107"/>
      <c r="UO380" s="107"/>
      <c r="UP380" s="107"/>
      <c r="UQ380" s="107"/>
      <c r="UR380" s="107"/>
      <c r="US380" s="107"/>
      <c r="UT380" s="107"/>
      <c r="UU380" s="107"/>
      <c r="UV380" s="107"/>
      <c r="UW380" s="107"/>
      <c r="UX380" s="107"/>
      <c r="UY380" s="107"/>
      <c r="UZ380" s="107"/>
      <c r="VA380" s="107"/>
      <c r="VB380" s="107"/>
      <c r="VC380" s="107"/>
      <c r="VD380" s="107"/>
      <c r="VE380" s="107"/>
      <c r="VF380" s="107"/>
      <c r="VG380" s="107"/>
      <c r="VH380" s="107"/>
      <c r="VI380" s="107"/>
      <c r="VJ380" s="107"/>
      <c r="VK380" s="107"/>
      <c r="VL380" s="107"/>
      <c r="VM380" s="107"/>
      <c r="VN380" s="107"/>
      <c r="VO380" s="107"/>
      <c r="VP380" s="107"/>
      <c r="VQ380" s="107"/>
      <c r="VR380" s="107"/>
      <c r="VS380" s="107"/>
      <c r="VT380" s="107"/>
      <c r="VU380" s="107"/>
      <c r="VV380" s="107"/>
      <c r="VW380" s="107"/>
      <c r="VX380" s="107"/>
      <c r="VY380" s="107"/>
      <c r="VZ380" s="107"/>
      <c r="WA380" s="107"/>
      <c r="WB380" s="107"/>
      <c r="WC380" s="107"/>
      <c r="WD380" s="107"/>
      <c r="WE380" s="107"/>
      <c r="WF380" s="107"/>
      <c r="WG380" s="107"/>
      <c r="WH380" s="107"/>
      <c r="WI380" s="107"/>
      <c r="WJ380" s="107"/>
      <c r="WK380" s="107"/>
      <c r="WL380" s="107"/>
      <c r="WM380" s="107"/>
      <c r="WN380" s="107"/>
      <c r="WO380" s="107"/>
      <c r="WP380" s="107"/>
      <c r="WQ380" s="107"/>
      <c r="WR380" s="107"/>
      <c r="WS380" s="107"/>
      <c r="WT380" s="107"/>
      <c r="WU380" s="107"/>
      <c r="WV380" s="107"/>
      <c r="WW380" s="107"/>
      <c r="WX380" s="107"/>
      <c r="WY380" s="107"/>
      <c r="WZ380" s="107"/>
      <c r="XA380" s="107"/>
      <c r="XB380" s="107"/>
      <c r="XC380" s="107"/>
      <c r="XD380" s="107"/>
      <c r="XE380" s="107"/>
      <c r="XF380" s="107"/>
      <c r="XG380" s="107"/>
      <c r="XH380" s="107"/>
      <c r="XI380" s="107"/>
      <c r="XJ380" s="107"/>
      <c r="XK380" s="107"/>
      <c r="XL380" s="107"/>
      <c r="XM380" s="107"/>
      <c r="XN380" s="107"/>
      <c r="XO380" s="107"/>
      <c r="XP380" s="107"/>
      <c r="XQ380" s="107"/>
      <c r="XR380" s="107"/>
      <c r="XS380" s="107"/>
      <c r="XT380" s="107"/>
      <c r="XU380" s="107"/>
      <c r="XV380" s="107"/>
      <c r="XW380" s="107"/>
      <c r="XX380" s="107"/>
      <c r="XY380" s="107"/>
      <c r="XZ380" s="107"/>
      <c r="YA380" s="107"/>
      <c r="YB380" s="107"/>
      <c r="YC380" s="107"/>
      <c r="YD380" s="107"/>
      <c r="YE380" s="107"/>
      <c r="YF380" s="107"/>
      <c r="YG380" s="107"/>
      <c r="YH380" s="107"/>
      <c r="YI380" s="107"/>
      <c r="YJ380" s="107"/>
      <c r="YK380" s="107"/>
      <c r="YL380" s="107"/>
      <c r="YM380" s="107"/>
      <c r="YN380" s="107"/>
      <c r="YO380" s="107"/>
      <c r="YP380" s="107"/>
      <c r="YQ380" s="107"/>
      <c r="YR380" s="107"/>
      <c r="YS380" s="107"/>
      <c r="YT380" s="107"/>
      <c r="YU380" s="107"/>
      <c r="YV380" s="107"/>
      <c r="YW380" s="107"/>
      <c r="YX380" s="107"/>
      <c r="YY380" s="107"/>
      <c r="YZ380" s="107"/>
      <c r="ZA380" s="107"/>
      <c r="ZB380" s="107"/>
      <c r="ZC380" s="107"/>
      <c r="ZD380" s="107"/>
      <c r="ZE380" s="107"/>
      <c r="ZF380" s="107"/>
      <c r="ZG380" s="107"/>
      <c r="ZH380" s="107"/>
      <c r="ZI380" s="107"/>
      <c r="ZJ380" s="107"/>
      <c r="ZK380" s="107"/>
      <c r="ZL380" s="107"/>
      <c r="ZM380" s="107"/>
      <c r="ZN380" s="107"/>
      <c r="ZO380" s="107"/>
      <c r="ZP380" s="107"/>
      <c r="ZQ380" s="107"/>
      <c r="ZR380" s="107"/>
      <c r="ZS380" s="107"/>
      <c r="ZT380" s="107"/>
      <c r="ZU380" s="107"/>
      <c r="ZV380" s="107"/>
      <c r="ZW380" s="107"/>
      <c r="ZX380" s="107"/>
      <c r="ZY380" s="107"/>
      <c r="ZZ380" s="107"/>
      <c r="AAA380" s="107"/>
      <c r="AAB380" s="107"/>
      <c r="AAC380" s="107"/>
      <c r="AAD380" s="107"/>
      <c r="AAE380" s="107"/>
      <c r="AAF380" s="107"/>
      <c r="AAG380" s="107"/>
      <c r="AAH380" s="107"/>
      <c r="AAI380" s="107"/>
      <c r="AAJ380" s="107"/>
      <c r="AAK380" s="107"/>
      <c r="AAL380" s="107"/>
      <c r="AAM380" s="107"/>
      <c r="AAN380" s="107"/>
      <c r="AAO380" s="107"/>
      <c r="AAP380" s="107"/>
      <c r="AAQ380" s="107"/>
      <c r="AAR380" s="107"/>
      <c r="AAS380" s="107"/>
      <c r="AAT380" s="107"/>
      <c r="AAU380" s="107"/>
      <c r="AAV380" s="107"/>
      <c r="AAW380" s="107"/>
      <c r="AAX380" s="107"/>
      <c r="AAY380" s="107"/>
      <c r="AAZ380" s="107"/>
      <c r="ABA380" s="107"/>
      <c r="ABB380" s="107"/>
      <c r="ABC380" s="107"/>
      <c r="ABD380" s="107"/>
      <c r="ABE380" s="107"/>
      <c r="ABF380" s="107"/>
      <c r="ABG380" s="107"/>
      <c r="ABH380" s="107"/>
      <c r="ABI380" s="107"/>
      <c r="ABJ380" s="107"/>
      <c r="ABK380" s="107"/>
      <c r="ABL380" s="107"/>
      <c r="ABM380" s="107"/>
      <c r="ABN380" s="107"/>
      <c r="ABO380" s="107"/>
      <c r="ABP380" s="107"/>
      <c r="ABQ380" s="107"/>
      <c r="ABR380" s="107"/>
      <c r="ABS380" s="107"/>
      <c r="ABT380" s="107"/>
      <c r="ABU380" s="107"/>
      <c r="ABV380" s="107"/>
      <c r="ABW380" s="107"/>
      <c r="ABX380" s="107"/>
      <c r="ABY380" s="107"/>
      <c r="ABZ380" s="107"/>
      <c r="ACA380" s="107"/>
      <c r="ACB380" s="107"/>
      <c r="ACC380" s="107"/>
      <c r="ACD380" s="107"/>
      <c r="ACE380" s="107"/>
      <c r="ACF380" s="107"/>
      <c r="ACG380" s="107"/>
      <c r="ACH380" s="107"/>
      <c r="ACI380" s="107"/>
      <c r="ACJ380" s="107"/>
      <c r="ACK380" s="107"/>
      <c r="ACL380" s="107"/>
      <c r="ACM380" s="107"/>
      <c r="ACN380" s="107"/>
      <c r="ACO380" s="107"/>
      <c r="ACP380" s="107"/>
      <c r="ACQ380" s="107"/>
      <c r="ACR380" s="107"/>
      <c r="ACS380" s="107"/>
      <c r="ACT380" s="107"/>
      <c r="ACU380" s="107"/>
      <c r="ACV380" s="107"/>
      <c r="ACW380" s="107"/>
      <c r="ACX380" s="107"/>
      <c r="ACY380" s="107"/>
      <c r="ACZ380" s="107"/>
      <c r="ADA380" s="107"/>
      <c r="ADB380" s="107"/>
      <c r="ADC380" s="107"/>
      <c r="ADD380" s="107"/>
      <c r="ADE380" s="107"/>
      <c r="ADF380" s="107"/>
      <c r="ADG380" s="107"/>
      <c r="ADH380" s="107"/>
      <c r="ADI380" s="107"/>
      <c r="ADJ380" s="107"/>
      <c r="ADK380" s="107"/>
      <c r="ADL380" s="107"/>
      <c r="ADM380" s="107"/>
      <c r="ADN380" s="107"/>
      <c r="ADO380" s="107"/>
      <c r="ADP380" s="107"/>
      <c r="ADQ380" s="107"/>
      <c r="ADR380" s="107"/>
      <c r="ADS380" s="107"/>
      <c r="ADT380" s="107"/>
      <c r="ADU380" s="107"/>
      <c r="ADV380" s="107"/>
      <c r="ADW380" s="107"/>
      <c r="ADX380" s="107"/>
      <c r="ADY380" s="107"/>
      <c r="ADZ380" s="107"/>
      <c r="AEA380" s="107"/>
      <c r="AEB380" s="107"/>
      <c r="AEC380" s="107"/>
      <c r="AED380" s="107"/>
      <c r="AEE380" s="107"/>
      <c r="AEF380" s="107"/>
      <c r="AEG380" s="107"/>
      <c r="AEH380" s="107"/>
      <c r="AEI380" s="107"/>
      <c r="AEJ380" s="107"/>
      <c r="AEK380" s="107"/>
      <c r="AEL380" s="107"/>
      <c r="AEM380" s="107"/>
      <c r="AEN380" s="107"/>
      <c r="AEO380" s="107"/>
      <c r="AEP380" s="107"/>
      <c r="AEQ380" s="107"/>
      <c r="AER380" s="107"/>
      <c r="AES380" s="107"/>
      <c r="AET380" s="107"/>
      <c r="AEU380" s="107"/>
      <c r="AEV380" s="107"/>
      <c r="AEW380" s="107"/>
      <c r="AEX380" s="107"/>
      <c r="AEY380" s="107"/>
      <c r="AEZ380" s="107"/>
      <c r="AFA380" s="107"/>
      <c r="AFB380" s="107"/>
      <c r="AFC380" s="107"/>
      <c r="AFD380" s="107"/>
      <c r="AFE380" s="107"/>
      <c r="AFF380" s="107"/>
      <c r="AFG380" s="107"/>
      <c r="AFH380" s="107"/>
      <c r="AFI380" s="107"/>
      <c r="AFJ380" s="107"/>
      <c r="AFK380" s="107"/>
      <c r="AFL380" s="107"/>
      <c r="AFM380" s="107"/>
      <c r="AFN380" s="107"/>
      <c r="AFO380" s="107"/>
      <c r="AFP380" s="107"/>
      <c r="AFQ380" s="107"/>
      <c r="AFR380" s="107"/>
      <c r="AFS380" s="107"/>
      <c r="AFT380" s="107"/>
      <c r="AFU380" s="107"/>
      <c r="AFV380" s="107"/>
      <c r="AFW380" s="107"/>
      <c r="AFX380" s="107"/>
      <c r="AFY380" s="107"/>
      <c r="AFZ380" s="107"/>
      <c r="AGA380" s="107"/>
      <c r="AGB380" s="107"/>
      <c r="AGC380" s="107"/>
      <c r="AGD380" s="107"/>
      <c r="AGE380" s="107"/>
      <c r="AGF380" s="107"/>
      <c r="AGG380" s="107"/>
      <c r="AGH380" s="107"/>
      <c r="AGI380" s="107"/>
      <c r="AGJ380" s="107"/>
      <c r="AGK380" s="107"/>
      <c r="AGL380" s="107"/>
      <c r="AGM380" s="107"/>
      <c r="AGN380" s="107"/>
      <c r="AGO380" s="107"/>
      <c r="AGP380" s="107"/>
      <c r="AGQ380" s="107"/>
      <c r="AGR380" s="107"/>
      <c r="AGS380" s="107"/>
      <c r="AGT380" s="107"/>
      <c r="AGU380" s="107"/>
      <c r="AGV380" s="107"/>
      <c r="AGW380" s="107"/>
      <c r="AGX380" s="107"/>
      <c r="AGY380" s="107"/>
      <c r="AGZ380" s="107"/>
      <c r="AHA380" s="107"/>
      <c r="AHB380" s="107"/>
      <c r="AHC380" s="107"/>
      <c r="AHD380" s="107"/>
      <c r="AHE380" s="107"/>
      <c r="AHF380" s="107"/>
      <c r="AHG380" s="107"/>
      <c r="AHH380" s="107"/>
      <c r="AHI380" s="107"/>
      <c r="AHJ380" s="107"/>
      <c r="AHK380" s="107"/>
      <c r="AHL380" s="107"/>
      <c r="AHM380" s="107"/>
      <c r="AHN380" s="107"/>
      <c r="AHO380" s="107"/>
      <c r="AHP380" s="107"/>
      <c r="AHQ380" s="107"/>
      <c r="AHR380" s="107"/>
      <c r="AHS380" s="107"/>
      <c r="AHT380" s="107"/>
      <c r="AHU380" s="107"/>
      <c r="AHV380" s="107"/>
      <c r="AHW380" s="107"/>
      <c r="AHX380" s="107"/>
      <c r="AHY380" s="107"/>
      <c r="AHZ380" s="107"/>
      <c r="AIA380" s="107"/>
      <c r="AIB380" s="107"/>
      <c r="AIC380" s="107"/>
      <c r="AID380" s="107"/>
      <c r="AIE380" s="107"/>
      <c r="AIF380" s="107"/>
      <c r="AIG380" s="107"/>
      <c r="AIH380" s="107"/>
      <c r="AII380" s="107"/>
      <c r="AIJ380" s="107"/>
      <c r="AIK380" s="107"/>
      <c r="AIL380" s="107"/>
      <c r="AIM380" s="107"/>
      <c r="AIN380" s="107"/>
    </row>
    <row r="381" spans="1:924" s="86" customFormat="1" ht="18.75" customHeight="1" x14ac:dyDescent="0.3">
      <c r="A381" s="121"/>
      <c r="B381" s="63">
        <v>354848090204201</v>
      </c>
      <c r="C381" s="64" t="s">
        <v>379</v>
      </c>
      <c r="D381" s="64" t="s">
        <v>227</v>
      </c>
      <c r="E381" s="64" t="s">
        <v>15</v>
      </c>
      <c r="F381" s="78" t="s">
        <v>15</v>
      </c>
      <c r="G381" s="64">
        <f t="shared" si="32"/>
        <v>1</v>
      </c>
      <c r="H381" s="122"/>
      <c r="I381" s="64" t="s">
        <v>15</v>
      </c>
      <c r="J381" s="64">
        <f t="shared" si="33"/>
        <v>1</v>
      </c>
      <c r="K381" s="122"/>
      <c r="L381" s="78" t="s">
        <v>15</v>
      </c>
      <c r="M381" s="64" t="s">
        <v>36</v>
      </c>
      <c r="N381" s="64">
        <f t="shared" si="34"/>
        <v>0</v>
      </c>
      <c r="O381" s="122"/>
      <c r="P381" s="64"/>
      <c r="Q381" s="64"/>
      <c r="R381" s="64" t="s">
        <v>526</v>
      </c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  <c r="BY381" s="107"/>
      <c r="BZ381" s="107"/>
      <c r="CA381" s="107"/>
      <c r="CB381" s="107"/>
      <c r="CC381" s="107"/>
      <c r="CD381" s="107"/>
      <c r="CE381" s="107"/>
      <c r="CF381" s="107"/>
      <c r="CG381" s="107"/>
      <c r="CH381" s="107"/>
      <c r="CI381" s="107"/>
      <c r="CJ381" s="107"/>
      <c r="CK381" s="107"/>
      <c r="CL381" s="107"/>
      <c r="CM381" s="107"/>
      <c r="CN381" s="107"/>
      <c r="CO381" s="107"/>
      <c r="CP381" s="107"/>
      <c r="CQ381" s="107"/>
      <c r="CR381" s="107"/>
      <c r="CS381" s="107"/>
      <c r="CT381" s="107"/>
      <c r="CU381" s="107"/>
      <c r="CV381" s="107"/>
      <c r="CW381" s="107"/>
      <c r="CX381" s="107"/>
      <c r="CY381" s="107"/>
      <c r="CZ381" s="107"/>
      <c r="DA381" s="107"/>
      <c r="DB381" s="107"/>
      <c r="DC381" s="107"/>
      <c r="DD381" s="107"/>
      <c r="DE381" s="107"/>
      <c r="DF381" s="107"/>
      <c r="DG381" s="107"/>
      <c r="DH381" s="107"/>
      <c r="DI381" s="107"/>
      <c r="DJ381" s="107"/>
      <c r="DK381" s="107"/>
      <c r="DL381" s="107"/>
      <c r="DM381" s="107"/>
      <c r="DN381" s="107"/>
      <c r="DO381" s="107"/>
      <c r="DP381" s="107"/>
      <c r="DQ381" s="107"/>
      <c r="DR381" s="107"/>
      <c r="DS381" s="107"/>
      <c r="DT381" s="107"/>
      <c r="DU381" s="107"/>
      <c r="DV381" s="107"/>
      <c r="DW381" s="107"/>
      <c r="DX381" s="107"/>
      <c r="DY381" s="107"/>
      <c r="DZ381" s="107"/>
      <c r="EA381" s="107"/>
      <c r="EB381" s="107"/>
      <c r="EC381" s="107"/>
      <c r="ED381" s="107"/>
      <c r="EE381" s="107"/>
      <c r="EF381" s="107"/>
      <c r="EG381" s="107"/>
      <c r="EH381" s="107"/>
      <c r="EI381" s="107"/>
      <c r="EJ381" s="107"/>
      <c r="EK381" s="107"/>
      <c r="EL381" s="107"/>
      <c r="EM381" s="107"/>
      <c r="EN381" s="107"/>
      <c r="EO381" s="107"/>
      <c r="EP381" s="107"/>
      <c r="EQ381" s="107"/>
      <c r="ER381" s="107"/>
      <c r="ES381" s="107"/>
      <c r="ET381" s="107"/>
      <c r="EU381" s="107"/>
      <c r="EV381" s="107"/>
      <c r="EW381" s="107"/>
      <c r="EX381" s="107"/>
      <c r="EY381" s="107"/>
      <c r="EZ381" s="107"/>
      <c r="FA381" s="107"/>
      <c r="FB381" s="107"/>
      <c r="FC381" s="107"/>
      <c r="FD381" s="107"/>
      <c r="FE381" s="107"/>
      <c r="FF381" s="107"/>
      <c r="FG381" s="107"/>
      <c r="FH381" s="107"/>
      <c r="FI381" s="107"/>
      <c r="FJ381" s="107"/>
      <c r="FK381" s="107"/>
      <c r="FL381" s="107"/>
      <c r="FM381" s="107"/>
      <c r="FN381" s="107"/>
      <c r="FO381" s="107"/>
      <c r="FP381" s="107"/>
      <c r="FQ381" s="107"/>
      <c r="FR381" s="107"/>
      <c r="FS381" s="107"/>
      <c r="FT381" s="107"/>
      <c r="FU381" s="107"/>
      <c r="FV381" s="107"/>
      <c r="FW381" s="107"/>
      <c r="FX381" s="107"/>
      <c r="FY381" s="107"/>
      <c r="FZ381" s="107"/>
      <c r="GA381" s="107"/>
      <c r="GB381" s="107"/>
      <c r="GC381" s="107"/>
      <c r="GD381" s="107"/>
      <c r="GE381" s="107"/>
      <c r="GF381" s="107"/>
      <c r="GG381" s="107"/>
      <c r="GH381" s="107"/>
      <c r="GI381" s="107"/>
      <c r="GJ381" s="107"/>
      <c r="GK381" s="107"/>
      <c r="GL381" s="107"/>
      <c r="GM381" s="107"/>
      <c r="GN381" s="107"/>
      <c r="GO381" s="107"/>
      <c r="GP381" s="107"/>
      <c r="GQ381" s="107"/>
      <c r="GR381" s="107"/>
      <c r="GS381" s="107"/>
      <c r="GT381" s="107"/>
      <c r="GU381" s="107"/>
      <c r="GV381" s="107"/>
      <c r="GW381" s="107"/>
      <c r="GX381" s="107"/>
      <c r="GY381" s="107"/>
      <c r="GZ381" s="107"/>
      <c r="HA381" s="107"/>
      <c r="HB381" s="107"/>
      <c r="HC381" s="107"/>
      <c r="HD381" s="107"/>
      <c r="HE381" s="107"/>
      <c r="HF381" s="107"/>
      <c r="HG381" s="107"/>
      <c r="HH381" s="107"/>
      <c r="HI381" s="107"/>
      <c r="HJ381" s="107"/>
      <c r="HK381" s="107"/>
      <c r="HL381" s="107"/>
      <c r="HM381" s="107"/>
      <c r="HN381" s="107"/>
      <c r="HO381" s="107"/>
      <c r="HP381" s="107"/>
      <c r="HQ381" s="107"/>
      <c r="HR381" s="107"/>
      <c r="HS381" s="107"/>
      <c r="HT381" s="107"/>
      <c r="HU381" s="107"/>
      <c r="HV381" s="107"/>
      <c r="HW381" s="107"/>
      <c r="HX381" s="107"/>
      <c r="HY381" s="107"/>
      <c r="HZ381" s="107"/>
      <c r="IA381" s="107"/>
      <c r="IB381" s="107"/>
      <c r="IC381" s="107"/>
      <c r="ID381" s="107"/>
      <c r="IE381" s="107"/>
      <c r="IF381" s="107"/>
      <c r="IG381" s="107"/>
      <c r="IH381" s="107"/>
      <c r="II381" s="107"/>
      <c r="IJ381" s="107"/>
      <c r="IK381" s="107"/>
      <c r="IL381" s="107"/>
      <c r="IM381" s="107"/>
      <c r="IN381" s="107"/>
      <c r="IO381" s="107"/>
      <c r="IP381" s="107"/>
      <c r="IQ381" s="107"/>
      <c r="IR381" s="107"/>
      <c r="IS381" s="107"/>
      <c r="IT381" s="107"/>
      <c r="IU381" s="107"/>
      <c r="IV381" s="107"/>
      <c r="IW381" s="107"/>
      <c r="IX381" s="107"/>
      <c r="IY381" s="107"/>
      <c r="IZ381" s="107"/>
      <c r="JA381" s="107"/>
      <c r="JB381" s="107"/>
      <c r="JC381" s="107"/>
      <c r="JD381" s="107"/>
      <c r="JE381" s="107"/>
      <c r="JF381" s="107"/>
      <c r="JG381" s="107"/>
      <c r="JH381" s="107"/>
      <c r="JI381" s="107"/>
      <c r="JJ381" s="107"/>
      <c r="JK381" s="107"/>
      <c r="JL381" s="107"/>
      <c r="JM381" s="107"/>
      <c r="JN381" s="107"/>
      <c r="JO381" s="107"/>
      <c r="JP381" s="107"/>
      <c r="JQ381" s="107"/>
      <c r="JR381" s="107"/>
      <c r="JS381" s="107"/>
      <c r="JT381" s="107"/>
      <c r="JU381" s="107"/>
      <c r="JV381" s="107"/>
      <c r="JW381" s="107"/>
      <c r="JX381" s="107"/>
      <c r="JY381" s="107"/>
      <c r="JZ381" s="107"/>
      <c r="KA381" s="107"/>
      <c r="KB381" s="107"/>
      <c r="KC381" s="107"/>
      <c r="KD381" s="107"/>
      <c r="KE381" s="107"/>
      <c r="KF381" s="107"/>
      <c r="KG381" s="107"/>
      <c r="KH381" s="107"/>
      <c r="KI381" s="107"/>
      <c r="KJ381" s="107"/>
      <c r="KK381" s="107"/>
      <c r="KL381" s="107"/>
      <c r="KM381" s="107"/>
      <c r="KN381" s="107"/>
      <c r="KO381" s="107"/>
      <c r="KP381" s="107"/>
      <c r="KQ381" s="107"/>
      <c r="KR381" s="107"/>
      <c r="KS381" s="107"/>
      <c r="KT381" s="107"/>
      <c r="KU381" s="107"/>
      <c r="KV381" s="107"/>
      <c r="KW381" s="107"/>
      <c r="KX381" s="107"/>
      <c r="KY381" s="107"/>
      <c r="KZ381" s="107"/>
      <c r="LA381" s="107"/>
      <c r="LB381" s="107"/>
      <c r="LC381" s="107"/>
      <c r="LD381" s="107"/>
      <c r="LE381" s="107"/>
      <c r="LF381" s="107"/>
      <c r="LG381" s="107"/>
      <c r="LH381" s="107"/>
      <c r="LI381" s="107"/>
      <c r="LJ381" s="107"/>
      <c r="LK381" s="107"/>
      <c r="LL381" s="107"/>
      <c r="LM381" s="107"/>
      <c r="LN381" s="107"/>
      <c r="LO381" s="107"/>
      <c r="LP381" s="107"/>
      <c r="LQ381" s="107"/>
      <c r="LR381" s="107"/>
      <c r="LS381" s="107"/>
      <c r="LT381" s="107"/>
      <c r="LU381" s="107"/>
      <c r="LV381" s="107"/>
      <c r="LW381" s="107"/>
      <c r="LX381" s="107"/>
      <c r="LY381" s="107"/>
      <c r="LZ381" s="107"/>
      <c r="MA381" s="107"/>
      <c r="MB381" s="107"/>
      <c r="MC381" s="107"/>
      <c r="MD381" s="107"/>
      <c r="ME381" s="107"/>
      <c r="MF381" s="107"/>
      <c r="MG381" s="107"/>
      <c r="MH381" s="107"/>
      <c r="MI381" s="107"/>
      <c r="MJ381" s="107"/>
      <c r="MK381" s="107"/>
      <c r="ML381" s="107"/>
      <c r="MM381" s="107"/>
      <c r="MN381" s="107"/>
      <c r="MO381" s="107"/>
      <c r="MP381" s="107"/>
      <c r="MQ381" s="107"/>
      <c r="MR381" s="107"/>
      <c r="MS381" s="107"/>
      <c r="MT381" s="107"/>
      <c r="MU381" s="107"/>
      <c r="MV381" s="107"/>
      <c r="MW381" s="107"/>
      <c r="MX381" s="107"/>
      <c r="MY381" s="107"/>
      <c r="MZ381" s="107"/>
      <c r="NA381" s="107"/>
      <c r="NB381" s="107"/>
      <c r="NC381" s="107"/>
      <c r="ND381" s="107"/>
      <c r="NE381" s="107"/>
      <c r="NF381" s="107"/>
      <c r="NG381" s="107"/>
      <c r="NH381" s="107"/>
      <c r="NI381" s="107"/>
      <c r="NJ381" s="107"/>
      <c r="NK381" s="107"/>
      <c r="NL381" s="107"/>
      <c r="NM381" s="107"/>
      <c r="NN381" s="107"/>
      <c r="NO381" s="107"/>
      <c r="NP381" s="107"/>
      <c r="NQ381" s="107"/>
      <c r="NR381" s="107"/>
      <c r="NS381" s="107"/>
      <c r="NT381" s="107"/>
      <c r="NU381" s="107"/>
      <c r="NV381" s="107"/>
      <c r="NW381" s="107"/>
      <c r="NX381" s="107"/>
      <c r="NY381" s="107"/>
      <c r="NZ381" s="107"/>
      <c r="OA381" s="107"/>
      <c r="OB381" s="107"/>
      <c r="OC381" s="107"/>
      <c r="OD381" s="107"/>
      <c r="OE381" s="107"/>
      <c r="OF381" s="107"/>
      <c r="OG381" s="107"/>
      <c r="OH381" s="107"/>
      <c r="OI381" s="107"/>
      <c r="OJ381" s="107"/>
      <c r="OK381" s="107"/>
      <c r="OL381" s="107"/>
      <c r="OM381" s="107"/>
      <c r="ON381" s="107"/>
      <c r="OO381" s="107"/>
      <c r="OP381" s="107"/>
      <c r="OQ381" s="107"/>
      <c r="OR381" s="107"/>
      <c r="OS381" s="107"/>
      <c r="OT381" s="107"/>
      <c r="OU381" s="107"/>
      <c r="OV381" s="107"/>
      <c r="OW381" s="107"/>
      <c r="OX381" s="107"/>
      <c r="OY381" s="107"/>
      <c r="OZ381" s="107"/>
      <c r="PA381" s="107"/>
      <c r="PB381" s="107"/>
      <c r="PC381" s="107"/>
      <c r="PD381" s="107"/>
      <c r="PE381" s="107"/>
      <c r="PF381" s="107"/>
      <c r="PG381" s="107"/>
      <c r="PH381" s="107"/>
      <c r="PI381" s="107"/>
      <c r="PJ381" s="107"/>
      <c r="PK381" s="107"/>
      <c r="PL381" s="107"/>
      <c r="PM381" s="107"/>
      <c r="PN381" s="107"/>
      <c r="PO381" s="107"/>
      <c r="PP381" s="107"/>
      <c r="PQ381" s="107"/>
      <c r="PR381" s="107"/>
      <c r="PS381" s="107"/>
      <c r="PT381" s="107"/>
      <c r="PU381" s="107"/>
      <c r="PV381" s="107"/>
      <c r="PW381" s="107"/>
      <c r="PX381" s="107"/>
      <c r="PY381" s="107"/>
      <c r="PZ381" s="107"/>
      <c r="QA381" s="107"/>
      <c r="QB381" s="107"/>
      <c r="QC381" s="107"/>
      <c r="QD381" s="107"/>
      <c r="QE381" s="107"/>
      <c r="QF381" s="107"/>
      <c r="QG381" s="107"/>
      <c r="QH381" s="107"/>
      <c r="QI381" s="107"/>
      <c r="QJ381" s="107"/>
      <c r="QK381" s="107"/>
      <c r="QL381" s="107"/>
      <c r="QM381" s="107"/>
      <c r="QN381" s="107"/>
      <c r="QO381" s="107"/>
      <c r="QP381" s="107"/>
      <c r="QQ381" s="107"/>
      <c r="QR381" s="107"/>
      <c r="QS381" s="107"/>
      <c r="QT381" s="107"/>
      <c r="QU381" s="107"/>
      <c r="QV381" s="107"/>
      <c r="QW381" s="107"/>
      <c r="QX381" s="107"/>
      <c r="QY381" s="107"/>
      <c r="QZ381" s="107"/>
      <c r="RA381" s="107"/>
      <c r="RB381" s="107"/>
      <c r="RC381" s="107"/>
      <c r="RD381" s="107"/>
      <c r="RE381" s="107"/>
      <c r="RF381" s="107"/>
      <c r="RG381" s="107"/>
      <c r="RH381" s="107"/>
      <c r="RI381" s="107"/>
      <c r="RJ381" s="107"/>
      <c r="RK381" s="107"/>
      <c r="RL381" s="107"/>
      <c r="RM381" s="107"/>
      <c r="RN381" s="107"/>
      <c r="RO381" s="107"/>
      <c r="RP381" s="107"/>
      <c r="RQ381" s="107"/>
      <c r="RR381" s="107"/>
      <c r="RS381" s="107"/>
      <c r="RT381" s="107"/>
      <c r="RU381" s="107"/>
      <c r="RV381" s="107"/>
      <c r="RW381" s="107"/>
      <c r="RX381" s="107"/>
      <c r="RY381" s="107"/>
      <c r="RZ381" s="107"/>
      <c r="SA381" s="107"/>
      <c r="SB381" s="107"/>
      <c r="SC381" s="107"/>
      <c r="SD381" s="107"/>
      <c r="SE381" s="107"/>
      <c r="SF381" s="107"/>
      <c r="SG381" s="107"/>
      <c r="SH381" s="107"/>
      <c r="SI381" s="107"/>
      <c r="SJ381" s="107"/>
      <c r="SK381" s="107"/>
      <c r="SL381" s="107"/>
      <c r="SM381" s="107"/>
      <c r="SN381" s="107"/>
      <c r="SO381" s="107"/>
      <c r="SP381" s="107"/>
      <c r="SQ381" s="107"/>
      <c r="SR381" s="107"/>
      <c r="SS381" s="107"/>
      <c r="ST381" s="107"/>
      <c r="SU381" s="107"/>
      <c r="SV381" s="107"/>
      <c r="SW381" s="107"/>
      <c r="SX381" s="107"/>
      <c r="SY381" s="107"/>
      <c r="SZ381" s="107"/>
      <c r="TA381" s="107"/>
      <c r="TB381" s="107"/>
      <c r="TC381" s="107"/>
      <c r="TD381" s="107"/>
      <c r="TE381" s="107"/>
      <c r="TF381" s="107"/>
      <c r="TG381" s="107"/>
      <c r="TH381" s="107"/>
      <c r="TI381" s="107"/>
      <c r="TJ381" s="107"/>
      <c r="TK381" s="107"/>
      <c r="TL381" s="107"/>
      <c r="TM381" s="107"/>
      <c r="TN381" s="107"/>
      <c r="TO381" s="107"/>
      <c r="TP381" s="107"/>
      <c r="TQ381" s="107"/>
      <c r="TR381" s="107"/>
      <c r="TS381" s="107"/>
      <c r="TT381" s="107"/>
      <c r="TU381" s="107"/>
      <c r="TV381" s="107"/>
      <c r="TW381" s="107"/>
      <c r="TX381" s="107"/>
      <c r="TY381" s="107"/>
      <c r="TZ381" s="107"/>
      <c r="UA381" s="107"/>
      <c r="UB381" s="107"/>
      <c r="UC381" s="107"/>
      <c r="UD381" s="107"/>
      <c r="UE381" s="107"/>
      <c r="UF381" s="107"/>
      <c r="UG381" s="107"/>
      <c r="UH381" s="107"/>
      <c r="UI381" s="107"/>
      <c r="UJ381" s="107"/>
      <c r="UK381" s="107"/>
      <c r="UL381" s="107"/>
      <c r="UM381" s="107"/>
      <c r="UN381" s="107"/>
      <c r="UO381" s="107"/>
      <c r="UP381" s="107"/>
      <c r="UQ381" s="107"/>
      <c r="UR381" s="107"/>
      <c r="US381" s="107"/>
      <c r="UT381" s="107"/>
      <c r="UU381" s="107"/>
      <c r="UV381" s="107"/>
      <c r="UW381" s="107"/>
      <c r="UX381" s="107"/>
      <c r="UY381" s="107"/>
      <c r="UZ381" s="107"/>
      <c r="VA381" s="107"/>
      <c r="VB381" s="107"/>
      <c r="VC381" s="107"/>
      <c r="VD381" s="107"/>
      <c r="VE381" s="107"/>
      <c r="VF381" s="107"/>
      <c r="VG381" s="107"/>
      <c r="VH381" s="107"/>
      <c r="VI381" s="107"/>
      <c r="VJ381" s="107"/>
      <c r="VK381" s="107"/>
      <c r="VL381" s="107"/>
      <c r="VM381" s="107"/>
      <c r="VN381" s="107"/>
      <c r="VO381" s="107"/>
      <c r="VP381" s="107"/>
      <c r="VQ381" s="107"/>
      <c r="VR381" s="107"/>
      <c r="VS381" s="107"/>
      <c r="VT381" s="107"/>
      <c r="VU381" s="107"/>
      <c r="VV381" s="107"/>
      <c r="VW381" s="107"/>
      <c r="VX381" s="107"/>
      <c r="VY381" s="107"/>
      <c r="VZ381" s="107"/>
      <c r="WA381" s="107"/>
      <c r="WB381" s="107"/>
      <c r="WC381" s="107"/>
      <c r="WD381" s="107"/>
      <c r="WE381" s="107"/>
      <c r="WF381" s="107"/>
      <c r="WG381" s="107"/>
      <c r="WH381" s="107"/>
      <c r="WI381" s="107"/>
      <c r="WJ381" s="107"/>
      <c r="WK381" s="107"/>
      <c r="WL381" s="107"/>
      <c r="WM381" s="107"/>
      <c r="WN381" s="107"/>
      <c r="WO381" s="107"/>
      <c r="WP381" s="107"/>
      <c r="WQ381" s="107"/>
      <c r="WR381" s="107"/>
      <c r="WS381" s="107"/>
      <c r="WT381" s="107"/>
      <c r="WU381" s="107"/>
      <c r="WV381" s="107"/>
      <c r="WW381" s="107"/>
      <c r="WX381" s="107"/>
      <c r="WY381" s="107"/>
      <c r="WZ381" s="107"/>
      <c r="XA381" s="107"/>
      <c r="XB381" s="107"/>
      <c r="XC381" s="107"/>
      <c r="XD381" s="107"/>
      <c r="XE381" s="107"/>
      <c r="XF381" s="107"/>
      <c r="XG381" s="107"/>
      <c r="XH381" s="107"/>
      <c r="XI381" s="107"/>
      <c r="XJ381" s="107"/>
      <c r="XK381" s="107"/>
      <c r="XL381" s="107"/>
      <c r="XM381" s="107"/>
      <c r="XN381" s="107"/>
      <c r="XO381" s="107"/>
      <c r="XP381" s="107"/>
      <c r="XQ381" s="107"/>
      <c r="XR381" s="107"/>
      <c r="XS381" s="107"/>
      <c r="XT381" s="107"/>
      <c r="XU381" s="107"/>
      <c r="XV381" s="107"/>
      <c r="XW381" s="107"/>
      <c r="XX381" s="107"/>
      <c r="XY381" s="107"/>
      <c r="XZ381" s="107"/>
      <c r="YA381" s="107"/>
      <c r="YB381" s="107"/>
      <c r="YC381" s="107"/>
      <c r="YD381" s="107"/>
      <c r="YE381" s="107"/>
      <c r="YF381" s="107"/>
      <c r="YG381" s="107"/>
      <c r="YH381" s="107"/>
      <c r="YI381" s="107"/>
      <c r="YJ381" s="107"/>
      <c r="YK381" s="107"/>
      <c r="YL381" s="107"/>
      <c r="YM381" s="107"/>
      <c r="YN381" s="107"/>
      <c r="YO381" s="107"/>
      <c r="YP381" s="107"/>
      <c r="YQ381" s="107"/>
      <c r="YR381" s="107"/>
      <c r="YS381" s="107"/>
      <c r="YT381" s="107"/>
      <c r="YU381" s="107"/>
      <c r="YV381" s="107"/>
      <c r="YW381" s="107"/>
      <c r="YX381" s="107"/>
      <c r="YY381" s="107"/>
      <c r="YZ381" s="107"/>
      <c r="ZA381" s="107"/>
      <c r="ZB381" s="107"/>
      <c r="ZC381" s="107"/>
      <c r="ZD381" s="107"/>
      <c r="ZE381" s="107"/>
      <c r="ZF381" s="107"/>
      <c r="ZG381" s="107"/>
      <c r="ZH381" s="107"/>
      <c r="ZI381" s="107"/>
      <c r="ZJ381" s="107"/>
      <c r="ZK381" s="107"/>
      <c r="ZL381" s="107"/>
      <c r="ZM381" s="107"/>
      <c r="ZN381" s="107"/>
      <c r="ZO381" s="107"/>
      <c r="ZP381" s="107"/>
      <c r="ZQ381" s="107"/>
      <c r="ZR381" s="107"/>
      <c r="ZS381" s="107"/>
      <c r="ZT381" s="107"/>
      <c r="ZU381" s="107"/>
      <c r="ZV381" s="107"/>
      <c r="ZW381" s="107"/>
      <c r="ZX381" s="107"/>
      <c r="ZY381" s="107"/>
      <c r="ZZ381" s="107"/>
      <c r="AAA381" s="107"/>
      <c r="AAB381" s="107"/>
      <c r="AAC381" s="107"/>
      <c r="AAD381" s="107"/>
      <c r="AAE381" s="107"/>
      <c r="AAF381" s="107"/>
      <c r="AAG381" s="107"/>
      <c r="AAH381" s="107"/>
      <c r="AAI381" s="107"/>
      <c r="AAJ381" s="107"/>
      <c r="AAK381" s="107"/>
      <c r="AAL381" s="107"/>
      <c r="AAM381" s="107"/>
      <c r="AAN381" s="107"/>
      <c r="AAO381" s="107"/>
      <c r="AAP381" s="107"/>
      <c r="AAQ381" s="107"/>
      <c r="AAR381" s="107"/>
      <c r="AAS381" s="107"/>
      <c r="AAT381" s="107"/>
      <c r="AAU381" s="107"/>
      <c r="AAV381" s="107"/>
      <c r="AAW381" s="107"/>
      <c r="AAX381" s="107"/>
      <c r="AAY381" s="107"/>
      <c r="AAZ381" s="107"/>
      <c r="ABA381" s="107"/>
      <c r="ABB381" s="107"/>
      <c r="ABC381" s="107"/>
      <c r="ABD381" s="107"/>
      <c r="ABE381" s="107"/>
      <c r="ABF381" s="107"/>
      <c r="ABG381" s="107"/>
      <c r="ABH381" s="107"/>
      <c r="ABI381" s="107"/>
      <c r="ABJ381" s="107"/>
      <c r="ABK381" s="107"/>
      <c r="ABL381" s="107"/>
      <c r="ABM381" s="107"/>
      <c r="ABN381" s="107"/>
      <c r="ABO381" s="107"/>
      <c r="ABP381" s="107"/>
      <c r="ABQ381" s="107"/>
      <c r="ABR381" s="107"/>
      <c r="ABS381" s="107"/>
      <c r="ABT381" s="107"/>
      <c r="ABU381" s="107"/>
      <c r="ABV381" s="107"/>
      <c r="ABW381" s="107"/>
      <c r="ABX381" s="107"/>
      <c r="ABY381" s="107"/>
      <c r="ABZ381" s="107"/>
      <c r="ACA381" s="107"/>
      <c r="ACB381" s="107"/>
      <c r="ACC381" s="107"/>
      <c r="ACD381" s="107"/>
      <c r="ACE381" s="107"/>
      <c r="ACF381" s="107"/>
      <c r="ACG381" s="107"/>
      <c r="ACH381" s="107"/>
      <c r="ACI381" s="107"/>
      <c r="ACJ381" s="107"/>
      <c r="ACK381" s="107"/>
      <c r="ACL381" s="107"/>
      <c r="ACM381" s="107"/>
      <c r="ACN381" s="107"/>
      <c r="ACO381" s="107"/>
      <c r="ACP381" s="107"/>
      <c r="ACQ381" s="107"/>
      <c r="ACR381" s="107"/>
      <c r="ACS381" s="107"/>
      <c r="ACT381" s="107"/>
      <c r="ACU381" s="107"/>
      <c r="ACV381" s="107"/>
      <c r="ACW381" s="107"/>
      <c r="ACX381" s="107"/>
      <c r="ACY381" s="107"/>
      <c r="ACZ381" s="107"/>
      <c r="ADA381" s="107"/>
      <c r="ADB381" s="107"/>
      <c r="ADC381" s="107"/>
      <c r="ADD381" s="107"/>
      <c r="ADE381" s="107"/>
      <c r="ADF381" s="107"/>
      <c r="ADG381" s="107"/>
      <c r="ADH381" s="107"/>
      <c r="ADI381" s="107"/>
      <c r="ADJ381" s="107"/>
      <c r="ADK381" s="107"/>
      <c r="ADL381" s="107"/>
      <c r="ADM381" s="107"/>
      <c r="ADN381" s="107"/>
      <c r="ADO381" s="107"/>
      <c r="ADP381" s="107"/>
      <c r="ADQ381" s="107"/>
      <c r="ADR381" s="107"/>
      <c r="ADS381" s="107"/>
      <c r="ADT381" s="107"/>
      <c r="ADU381" s="107"/>
      <c r="ADV381" s="107"/>
      <c r="ADW381" s="107"/>
      <c r="ADX381" s="107"/>
      <c r="ADY381" s="107"/>
      <c r="ADZ381" s="107"/>
      <c r="AEA381" s="107"/>
      <c r="AEB381" s="107"/>
      <c r="AEC381" s="107"/>
      <c r="AED381" s="107"/>
      <c r="AEE381" s="107"/>
      <c r="AEF381" s="107"/>
      <c r="AEG381" s="107"/>
      <c r="AEH381" s="107"/>
      <c r="AEI381" s="107"/>
      <c r="AEJ381" s="107"/>
      <c r="AEK381" s="107"/>
      <c r="AEL381" s="107"/>
      <c r="AEM381" s="107"/>
      <c r="AEN381" s="107"/>
      <c r="AEO381" s="107"/>
      <c r="AEP381" s="107"/>
      <c r="AEQ381" s="107"/>
      <c r="AER381" s="107"/>
      <c r="AES381" s="107"/>
      <c r="AET381" s="107"/>
      <c r="AEU381" s="107"/>
      <c r="AEV381" s="107"/>
      <c r="AEW381" s="107"/>
      <c r="AEX381" s="107"/>
      <c r="AEY381" s="107"/>
      <c r="AEZ381" s="107"/>
      <c r="AFA381" s="107"/>
      <c r="AFB381" s="107"/>
      <c r="AFC381" s="107"/>
      <c r="AFD381" s="107"/>
      <c r="AFE381" s="107"/>
      <c r="AFF381" s="107"/>
      <c r="AFG381" s="107"/>
      <c r="AFH381" s="107"/>
      <c r="AFI381" s="107"/>
      <c r="AFJ381" s="107"/>
      <c r="AFK381" s="107"/>
      <c r="AFL381" s="107"/>
      <c r="AFM381" s="107"/>
      <c r="AFN381" s="107"/>
      <c r="AFO381" s="107"/>
      <c r="AFP381" s="107"/>
      <c r="AFQ381" s="107"/>
      <c r="AFR381" s="107"/>
      <c r="AFS381" s="107"/>
      <c r="AFT381" s="107"/>
      <c r="AFU381" s="107"/>
      <c r="AFV381" s="107"/>
      <c r="AFW381" s="107"/>
      <c r="AFX381" s="107"/>
      <c r="AFY381" s="107"/>
      <c r="AFZ381" s="107"/>
      <c r="AGA381" s="107"/>
      <c r="AGB381" s="107"/>
      <c r="AGC381" s="107"/>
      <c r="AGD381" s="107"/>
      <c r="AGE381" s="107"/>
      <c r="AGF381" s="107"/>
      <c r="AGG381" s="107"/>
      <c r="AGH381" s="107"/>
      <c r="AGI381" s="107"/>
      <c r="AGJ381" s="107"/>
      <c r="AGK381" s="107"/>
      <c r="AGL381" s="107"/>
      <c r="AGM381" s="107"/>
      <c r="AGN381" s="107"/>
      <c r="AGO381" s="107"/>
      <c r="AGP381" s="107"/>
      <c r="AGQ381" s="107"/>
      <c r="AGR381" s="107"/>
      <c r="AGS381" s="107"/>
      <c r="AGT381" s="107"/>
      <c r="AGU381" s="107"/>
      <c r="AGV381" s="107"/>
      <c r="AGW381" s="107"/>
      <c r="AGX381" s="107"/>
      <c r="AGY381" s="107"/>
      <c r="AGZ381" s="107"/>
      <c r="AHA381" s="107"/>
      <c r="AHB381" s="107"/>
      <c r="AHC381" s="107"/>
      <c r="AHD381" s="107"/>
      <c r="AHE381" s="107"/>
      <c r="AHF381" s="107"/>
      <c r="AHG381" s="107"/>
      <c r="AHH381" s="107"/>
      <c r="AHI381" s="107"/>
      <c r="AHJ381" s="107"/>
      <c r="AHK381" s="107"/>
      <c r="AHL381" s="107"/>
      <c r="AHM381" s="107"/>
      <c r="AHN381" s="107"/>
      <c r="AHO381" s="107"/>
      <c r="AHP381" s="107"/>
      <c r="AHQ381" s="107"/>
      <c r="AHR381" s="107"/>
      <c r="AHS381" s="107"/>
      <c r="AHT381" s="107"/>
      <c r="AHU381" s="107"/>
      <c r="AHV381" s="107"/>
      <c r="AHW381" s="107"/>
      <c r="AHX381" s="107"/>
      <c r="AHY381" s="107"/>
      <c r="AHZ381" s="107"/>
      <c r="AIA381" s="107"/>
      <c r="AIB381" s="107"/>
      <c r="AIC381" s="107"/>
      <c r="AID381" s="107"/>
      <c r="AIE381" s="107"/>
      <c r="AIF381" s="107"/>
      <c r="AIG381" s="107"/>
      <c r="AIH381" s="107"/>
      <c r="AII381" s="107"/>
      <c r="AIJ381" s="107"/>
      <c r="AIK381" s="107"/>
      <c r="AIL381" s="107"/>
      <c r="AIM381" s="107"/>
      <c r="AIN381" s="107"/>
    </row>
    <row r="382" spans="1:924" s="86" customFormat="1" ht="18.75" customHeight="1" x14ac:dyDescent="0.3">
      <c r="A382" s="121"/>
      <c r="B382" s="63">
        <v>353053097684510</v>
      </c>
      <c r="C382" s="64" t="s">
        <v>379</v>
      </c>
      <c r="D382" s="64" t="s">
        <v>227</v>
      </c>
      <c r="E382" s="64" t="s">
        <v>15</v>
      </c>
      <c r="F382" s="78" t="s">
        <v>36</v>
      </c>
      <c r="G382" s="64">
        <f t="shared" si="32"/>
        <v>0</v>
      </c>
      <c r="H382" s="122"/>
      <c r="I382" s="64" t="s">
        <v>36</v>
      </c>
      <c r="J382" s="64">
        <f t="shared" si="33"/>
        <v>1</v>
      </c>
      <c r="K382" s="122"/>
      <c r="L382" s="78" t="s">
        <v>36</v>
      </c>
      <c r="M382" s="64" t="s">
        <v>36</v>
      </c>
      <c r="N382" s="64">
        <f t="shared" si="34"/>
        <v>1</v>
      </c>
      <c r="O382" s="122"/>
      <c r="P382" s="64"/>
      <c r="Q382" s="64"/>
      <c r="R382" s="64" t="s">
        <v>527</v>
      </c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  <c r="DH382" s="107"/>
      <c r="DI382" s="107"/>
      <c r="DJ382" s="107"/>
      <c r="DK382" s="107"/>
      <c r="DL382" s="107"/>
      <c r="DM382" s="107"/>
      <c r="DN382" s="107"/>
      <c r="DO382" s="107"/>
      <c r="DP382" s="107"/>
      <c r="DQ382" s="107"/>
      <c r="DR382" s="107"/>
      <c r="DS382" s="107"/>
      <c r="DT382" s="107"/>
      <c r="DU382" s="107"/>
      <c r="DV382" s="107"/>
      <c r="DW382" s="107"/>
      <c r="DX382" s="107"/>
      <c r="DY382" s="107"/>
      <c r="DZ382" s="107"/>
      <c r="EA382" s="107"/>
      <c r="EB382" s="107"/>
      <c r="EC382" s="107"/>
      <c r="ED382" s="107"/>
      <c r="EE382" s="107"/>
      <c r="EF382" s="107"/>
      <c r="EG382" s="107"/>
      <c r="EH382" s="107"/>
      <c r="EI382" s="107"/>
      <c r="EJ382" s="107"/>
      <c r="EK382" s="107"/>
      <c r="EL382" s="107"/>
      <c r="EM382" s="107"/>
      <c r="EN382" s="107"/>
      <c r="EO382" s="107"/>
      <c r="EP382" s="107"/>
      <c r="EQ382" s="107"/>
      <c r="ER382" s="107"/>
      <c r="ES382" s="107"/>
      <c r="ET382" s="107"/>
      <c r="EU382" s="107"/>
      <c r="EV382" s="107"/>
      <c r="EW382" s="107"/>
      <c r="EX382" s="107"/>
      <c r="EY382" s="107"/>
      <c r="EZ382" s="107"/>
      <c r="FA382" s="107"/>
      <c r="FB382" s="107"/>
      <c r="FC382" s="107"/>
      <c r="FD382" s="107"/>
      <c r="FE382" s="107"/>
      <c r="FF382" s="107"/>
      <c r="FG382" s="107"/>
      <c r="FH382" s="107"/>
      <c r="FI382" s="107"/>
      <c r="FJ382" s="107"/>
      <c r="FK382" s="107"/>
      <c r="FL382" s="107"/>
      <c r="FM382" s="107"/>
      <c r="FN382" s="107"/>
      <c r="FO382" s="107"/>
      <c r="FP382" s="107"/>
      <c r="FQ382" s="107"/>
      <c r="FR382" s="107"/>
      <c r="FS382" s="107"/>
      <c r="FT382" s="107"/>
      <c r="FU382" s="107"/>
      <c r="FV382" s="107"/>
      <c r="FW382" s="107"/>
      <c r="FX382" s="107"/>
      <c r="FY382" s="107"/>
      <c r="FZ382" s="107"/>
      <c r="GA382" s="107"/>
      <c r="GB382" s="107"/>
      <c r="GC382" s="107"/>
      <c r="GD382" s="107"/>
      <c r="GE382" s="107"/>
      <c r="GF382" s="107"/>
      <c r="GG382" s="107"/>
      <c r="GH382" s="107"/>
      <c r="GI382" s="107"/>
      <c r="GJ382" s="107"/>
      <c r="GK382" s="107"/>
      <c r="GL382" s="107"/>
      <c r="GM382" s="107"/>
      <c r="GN382" s="107"/>
      <c r="GO382" s="107"/>
      <c r="GP382" s="107"/>
      <c r="GQ382" s="107"/>
      <c r="GR382" s="107"/>
      <c r="GS382" s="107"/>
      <c r="GT382" s="107"/>
      <c r="GU382" s="107"/>
      <c r="GV382" s="107"/>
      <c r="GW382" s="107"/>
      <c r="GX382" s="107"/>
      <c r="GY382" s="107"/>
      <c r="GZ382" s="107"/>
      <c r="HA382" s="107"/>
      <c r="HB382" s="107"/>
      <c r="HC382" s="107"/>
      <c r="HD382" s="107"/>
      <c r="HE382" s="107"/>
      <c r="HF382" s="107"/>
      <c r="HG382" s="107"/>
      <c r="HH382" s="107"/>
      <c r="HI382" s="107"/>
      <c r="HJ382" s="107"/>
      <c r="HK382" s="107"/>
      <c r="HL382" s="107"/>
      <c r="HM382" s="107"/>
      <c r="HN382" s="107"/>
      <c r="HO382" s="107"/>
      <c r="HP382" s="107"/>
      <c r="HQ382" s="107"/>
      <c r="HR382" s="107"/>
      <c r="HS382" s="107"/>
      <c r="HT382" s="107"/>
      <c r="HU382" s="107"/>
      <c r="HV382" s="107"/>
      <c r="HW382" s="107"/>
      <c r="HX382" s="107"/>
      <c r="HY382" s="107"/>
      <c r="HZ382" s="107"/>
      <c r="IA382" s="107"/>
      <c r="IB382" s="107"/>
      <c r="IC382" s="107"/>
      <c r="ID382" s="107"/>
      <c r="IE382" s="107"/>
      <c r="IF382" s="107"/>
      <c r="IG382" s="107"/>
      <c r="IH382" s="107"/>
      <c r="II382" s="107"/>
      <c r="IJ382" s="107"/>
      <c r="IK382" s="107"/>
      <c r="IL382" s="107"/>
      <c r="IM382" s="107"/>
      <c r="IN382" s="107"/>
      <c r="IO382" s="107"/>
      <c r="IP382" s="107"/>
      <c r="IQ382" s="107"/>
      <c r="IR382" s="107"/>
      <c r="IS382" s="107"/>
      <c r="IT382" s="107"/>
      <c r="IU382" s="107"/>
      <c r="IV382" s="107"/>
      <c r="IW382" s="107"/>
      <c r="IX382" s="107"/>
      <c r="IY382" s="107"/>
      <c r="IZ382" s="107"/>
      <c r="JA382" s="107"/>
      <c r="JB382" s="107"/>
      <c r="JC382" s="107"/>
      <c r="JD382" s="107"/>
      <c r="JE382" s="107"/>
      <c r="JF382" s="107"/>
      <c r="JG382" s="107"/>
      <c r="JH382" s="107"/>
      <c r="JI382" s="107"/>
      <c r="JJ382" s="107"/>
      <c r="JK382" s="107"/>
      <c r="JL382" s="107"/>
      <c r="JM382" s="107"/>
      <c r="JN382" s="107"/>
      <c r="JO382" s="107"/>
      <c r="JP382" s="107"/>
      <c r="JQ382" s="107"/>
      <c r="JR382" s="107"/>
      <c r="JS382" s="107"/>
      <c r="JT382" s="107"/>
      <c r="JU382" s="107"/>
      <c r="JV382" s="107"/>
      <c r="JW382" s="107"/>
      <c r="JX382" s="107"/>
      <c r="JY382" s="107"/>
      <c r="JZ382" s="107"/>
      <c r="KA382" s="107"/>
      <c r="KB382" s="107"/>
      <c r="KC382" s="107"/>
      <c r="KD382" s="107"/>
      <c r="KE382" s="107"/>
      <c r="KF382" s="107"/>
      <c r="KG382" s="107"/>
      <c r="KH382" s="107"/>
      <c r="KI382" s="107"/>
      <c r="KJ382" s="107"/>
      <c r="KK382" s="107"/>
      <c r="KL382" s="107"/>
      <c r="KM382" s="107"/>
      <c r="KN382" s="107"/>
      <c r="KO382" s="107"/>
      <c r="KP382" s="107"/>
      <c r="KQ382" s="107"/>
      <c r="KR382" s="107"/>
      <c r="KS382" s="107"/>
      <c r="KT382" s="107"/>
      <c r="KU382" s="107"/>
      <c r="KV382" s="107"/>
      <c r="KW382" s="107"/>
      <c r="KX382" s="107"/>
      <c r="KY382" s="107"/>
      <c r="KZ382" s="107"/>
      <c r="LA382" s="107"/>
      <c r="LB382" s="107"/>
      <c r="LC382" s="107"/>
      <c r="LD382" s="107"/>
      <c r="LE382" s="107"/>
      <c r="LF382" s="107"/>
      <c r="LG382" s="107"/>
      <c r="LH382" s="107"/>
      <c r="LI382" s="107"/>
      <c r="LJ382" s="107"/>
      <c r="LK382" s="107"/>
      <c r="LL382" s="107"/>
      <c r="LM382" s="107"/>
      <c r="LN382" s="107"/>
      <c r="LO382" s="107"/>
      <c r="LP382" s="107"/>
      <c r="LQ382" s="107"/>
      <c r="LR382" s="107"/>
      <c r="LS382" s="107"/>
      <c r="LT382" s="107"/>
      <c r="LU382" s="107"/>
      <c r="LV382" s="107"/>
      <c r="LW382" s="107"/>
      <c r="LX382" s="107"/>
      <c r="LY382" s="107"/>
      <c r="LZ382" s="107"/>
      <c r="MA382" s="107"/>
      <c r="MB382" s="107"/>
      <c r="MC382" s="107"/>
      <c r="MD382" s="107"/>
      <c r="ME382" s="107"/>
      <c r="MF382" s="107"/>
      <c r="MG382" s="107"/>
      <c r="MH382" s="107"/>
      <c r="MI382" s="107"/>
      <c r="MJ382" s="107"/>
      <c r="MK382" s="107"/>
      <c r="ML382" s="107"/>
      <c r="MM382" s="107"/>
      <c r="MN382" s="107"/>
      <c r="MO382" s="107"/>
      <c r="MP382" s="107"/>
      <c r="MQ382" s="107"/>
      <c r="MR382" s="107"/>
      <c r="MS382" s="107"/>
      <c r="MT382" s="107"/>
      <c r="MU382" s="107"/>
      <c r="MV382" s="107"/>
      <c r="MW382" s="107"/>
      <c r="MX382" s="107"/>
      <c r="MY382" s="107"/>
      <c r="MZ382" s="107"/>
      <c r="NA382" s="107"/>
      <c r="NB382" s="107"/>
      <c r="NC382" s="107"/>
      <c r="ND382" s="107"/>
      <c r="NE382" s="107"/>
      <c r="NF382" s="107"/>
      <c r="NG382" s="107"/>
      <c r="NH382" s="107"/>
      <c r="NI382" s="107"/>
      <c r="NJ382" s="107"/>
      <c r="NK382" s="107"/>
      <c r="NL382" s="107"/>
      <c r="NM382" s="107"/>
      <c r="NN382" s="107"/>
      <c r="NO382" s="107"/>
      <c r="NP382" s="107"/>
      <c r="NQ382" s="107"/>
      <c r="NR382" s="107"/>
      <c r="NS382" s="107"/>
      <c r="NT382" s="107"/>
      <c r="NU382" s="107"/>
      <c r="NV382" s="107"/>
      <c r="NW382" s="107"/>
      <c r="NX382" s="107"/>
      <c r="NY382" s="107"/>
      <c r="NZ382" s="107"/>
      <c r="OA382" s="107"/>
      <c r="OB382" s="107"/>
      <c r="OC382" s="107"/>
      <c r="OD382" s="107"/>
      <c r="OE382" s="107"/>
      <c r="OF382" s="107"/>
      <c r="OG382" s="107"/>
      <c r="OH382" s="107"/>
      <c r="OI382" s="107"/>
      <c r="OJ382" s="107"/>
      <c r="OK382" s="107"/>
      <c r="OL382" s="107"/>
      <c r="OM382" s="107"/>
      <c r="ON382" s="107"/>
      <c r="OO382" s="107"/>
      <c r="OP382" s="107"/>
      <c r="OQ382" s="107"/>
      <c r="OR382" s="107"/>
      <c r="OS382" s="107"/>
      <c r="OT382" s="107"/>
      <c r="OU382" s="107"/>
      <c r="OV382" s="107"/>
      <c r="OW382" s="107"/>
      <c r="OX382" s="107"/>
      <c r="OY382" s="107"/>
      <c r="OZ382" s="107"/>
      <c r="PA382" s="107"/>
      <c r="PB382" s="107"/>
      <c r="PC382" s="107"/>
      <c r="PD382" s="107"/>
      <c r="PE382" s="107"/>
      <c r="PF382" s="107"/>
      <c r="PG382" s="107"/>
      <c r="PH382" s="107"/>
      <c r="PI382" s="107"/>
      <c r="PJ382" s="107"/>
      <c r="PK382" s="107"/>
      <c r="PL382" s="107"/>
      <c r="PM382" s="107"/>
      <c r="PN382" s="107"/>
      <c r="PO382" s="107"/>
      <c r="PP382" s="107"/>
      <c r="PQ382" s="107"/>
      <c r="PR382" s="107"/>
      <c r="PS382" s="107"/>
      <c r="PT382" s="107"/>
      <c r="PU382" s="107"/>
      <c r="PV382" s="107"/>
      <c r="PW382" s="107"/>
      <c r="PX382" s="107"/>
      <c r="PY382" s="107"/>
      <c r="PZ382" s="107"/>
      <c r="QA382" s="107"/>
      <c r="QB382" s="107"/>
      <c r="QC382" s="107"/>
      <c r="QD382" s="107"/>
      <c r="QE382" s="107"/>
      <c r="QF382" s="107"/>
      <c r="QG382" s="107"/>
      <c r="QH382" s="107"/>
      <c r="QI382" s="107"/>
      <c r="QJ382" s="107"/>
      <c r="QK382" s="107"/>
      <c r="QL382" s="107"/>
      <c r="QM382" s="107"/>
      <c r="QN382" s="107"/>
      <c r="QO382" s="107"/>
      <c r="QP382" s="107"/>
      <c r="QQ382" s="107"/>
      <c r="QR382" s="107"/>
      <c r="QS382" s="107"/>
      <c r="QT382" s="107"/>
      <c r="QU382" s="107"/>
      <c r="QV382" s="107"/>
      <c r="QW382" s="107"/>
      <c r="QX382" s="107"/>
      <c r="QY382" s="107"/>
      <c r="QZ382" s="107"/>
      <c r="RA382" s="107"/>
      <c r="RB382" s="107"/>
      <c r="RC382" s="107"/>
      <c r="RD382" s="107"/>
      <c r="RE382" s="107"/>
      <c r="RF382" s="107"/>
      <c r="RG382" s="107"/>
      <c r="RH382" s="107"/>
      <c r="RI382" s="107"/>
      <c r="RJ382" s="107"/>
      <c r="RK382" s="107"/>
      <c r="RL382" s="107"/>
      <c r="RM382" s="107"/>
      <c r="RN382" s="107"/>
      <c r="RO382" s="107"/>
      <c r="RP382" s="107"/>
      <c r="RQ382" s="107"/>
      <c r="RR382" s="107"/>
      <c r="RS382" s="107"/>
      <c r="RT382" s="107"/>
      <c r="RU382" s="107"/>
      <c r="RV382" s="107"/>
      <c r="RW382" s="107"/>
      <c r="RX382" s="107"/>
      <c r="RY382" s="107"/>
      <c r="RZ382" s="107"/>
      <c r="SA382" s="107"/>
      <c r="SB382" s="107"/>
      <c r="SC382" s="107"/>
      <c r="SD382" s="107"/>
      <c r="SE382" s="107"/>
      <c r="SF382" s="107"/>
      <c r="SG382" s="107"/>
      <c r="SH382" s="107"/>
      <c r="SI382" s="107"/>
      <c r="SJ382" s="107"/>
      <c r="SK382" s="107"/>
      <c r="SL382" s="107"/>
      <c r="SM382" s="107"/>
      <c r="SN382" s="107"/>
      <c r="SO382" s="107"/>
      <c r="SP382" s="107"/>
      <c r="SQ382" s="107"/>
      <c r="SR382" s="107"/>
      <c r="SS382" s="107"/>
      <c r="ST382" s="107"/>
      <c r="SU382" s="107"/>
      <c r="SV382" s="107"/>
      <c r="SW382" s="107"/>
      <c r="SX382" s="107"/>
      <c r="SY382" s="107"/>
      <c r="SZ382" s="107"/>
      <c r="TA382" s="107"/>
      <c r="TB382" s="107"/>
      <c r="TC382" s="107"/>
      <c r="TD382" s="107"/>
      <c r="TE382" s="107"/>
      <c r="TF382" s="107"/>
      <c r="TG382" s="107"/>
      <c r="TH382" s="107"/>
      <c r="TI382" s="107"/>
      <c r="TJ382" s="107"/>
      <c r="TK382" s="107"/>
      <c r="TL382" s="107"/>
      <c r="TM382" s="107"/>
      <c r="TN382" s="107"/>
      <c r="TO382" s="107"/>
      <c r="TP382" s="107"/>
      <c r="TQ382" s="107"/>
      <c r="TR382" s="107"/>
      <c r="TS382" s="107"/>
      <c r="TT382" s="107"/>
      <c r="TU382" s="107"/>
      <c r="TV382" s="107"/>
      <c r="TW382" s="107"/>
      <c r="TX382" s="107"/>
      <c r="TY382" s="107"/>
      <c r="TZ382" s="107"/>
      <c r="UA382" s="107"/>
      <c r="UB382" s="107"/>
      <c r="UC382" s="107"/>
      <c r="UD382" s="107"/>
      <c r="UE382" s="107"/>
      <c r="UF382" s="107"/>
      <c r="UG382" s="107"/>
      <c r="UH382" s="107"/>
      <c r="UI382" s="107"/>
      <c r="UJ382" s="107"/>
      <c r="UK382" s="107"/>
      <c r="UL382" s="107"/>
      <c r="UM382" s="107"/>
      <c r="UN382" s="107"/>
      <c r="UO382" s="107"/>
      <c r="UP382" s="107"/>
      <c r="UQ382" s="107"/>
      <c r="UR382" s="107"/>
      <c r="US382" s="107"/>
      <c r="UT382" s="107"/>
      <c r="UU382" s="107"/>
      <c r="UV382" s="107"/>
      <c r="UW382" s="107"/>
      <c r="UX382" s="107"/>
      <c r="UY382" s="107"/>
      <c r="UZ382" s="107"/>
      <c r="VA382" s="107"/>
      <c r="VB382" s="107"/>
      <c r="VC382" s="107"/>
      <c r="VD382" s="107"/>
      <c r="VE382" s="107"/>
      <c r="VF382" s="107"/>
      <c r="VG382" s="107"/>
      <c r="VH382" s="107"/>
      <c r="VI382" s="107"/>
      <c r="VJ382" s="107"/>
      <c r="VK382" s="107"/>
      <c r="VL382" s="107"/>
      <c r="VM382" s="107"/>
      <c r="VN382" s="107"/>
      <c r="VO382" s="107"/>
      <c r="VP382" s="107"/>
      <c r="VQ382" s="107"/>
      <c r="VR382" s="107"/>
      <c r="VS382" s="107"/>
      <c r="VT382" s="107"/>
      <c r="VU382" s="107"/>
      <c r="VV382" s="107"/>
      <c r="VW382" s="107"/>
      <c r="VX382" s="107"/>
      <c r="VY382" s="107"/>
      <c r="VZ382" s="107"/>
      <c r="WA382" s="107"/>
      <c r="WB382" s="107"/>
      <c r="WC382" s="107"/>
      <c r="WD382" s="107"/>
      <c r="WE382" s="107"/>
      <c r="WF382" s="107"/>
      <c r="WG382" s="107"/>
      <c r="WH382" s="107"/>
      <c r="WI382" s="107"/>
      <c r="WJ382" s="107"/>
      <c r="WK382" s="107"/>
      <c r="WL382" s="107"/>
      <c r="WM382" s="107"/>
      <c r="WN382" s="107"/>
      <c r="WO382" s="107"/>
      <c r="WP382" s="107"/>
      <c r="WQ382" s="107"/>
      <c r="WR382" s="107"/>
      <c r="WS382" s="107"/>
      <c r="WT382" s="107"/>
      <c r="WU382" s="107"/>
      <c r="WV382" s="107"/>
      <c r="WW382" s="107"/>
      <c r="WX382" s="107"/>
      <c r="WY382" s="107"/>
      <c r="WZ382" s="107"/>
      <c r="XA382" s="107"/>
      <c r="XB382" s="107"/>
      <c r="XC382" s="107"/>
      <c r="XD382" s="107"/>
      <c r="XE382" s="107"/>
      <c r="XF382" s="107"/>
      <c r="XG382" s="107"/>
      <c r="XH382" s="107"/>
      <c r="XI382" s="107"/>
      <c r="XJ382" s="107"/>
      <c r="XK382" s="107"/>
      <c r="XL382" s="107"/>
      <c r="XM382" s="107"/>
      <c r="XN382" s="107"/>
      <c r="XO382" s="107"/>
      <c r="XP382" s="107"/>
      <c r="XQ382" s="107"/>
      <c r="XR382" s="107"/>
      <c r="XS382" s="107"/>
      <c r="XT382" s="107"/>
      <c r="XU382" s="107"/>
      <c r="XV382" s="107"/>
      <c r="XW382" s="107"/>
      <c r="XX382" s="107"/>
      <c r="XY382" s="107"/>
      <c r="XZ382" s="107"/>
      <c r="YA382" s="107"/>
      <c r="YB382" s="107"/>
      <c r="YC382" s="107"/>
      <c r="YD382" s="107"/>
      <c r="YE382" s="107"/>
      <c r="YF382" s="107"/>
      <c r="YG382" s="107"/>
      <c r="YH382" s="107"/>
      <c r="YI382" s="107"/>
      <c r="YJ382" s="107"/>
      <c r="YK382" s="107"/>
      <c r="YL382" s="107"/>
      <c r="YM382" s="107"/>
      <c r="YN382" s="107"/>
      <c r="YO382" s="107"/>
      <c r="YP382" s="107"/>
      <c r="YQ382" s="107"/>
      <c r="YR382" s="107"/>
      <c r="YS382" s="107"/>
      <c r="YT382" s="107"/>
      <c r="YU382" s="107"/>
      <c r="YV382" s="107"/>
      <c r="YW382" s="107"/>
      <c r="YX382" s="107"/>
      <c r="YY382" s="107"/>
      <c r="YZ382" s="107"/>
      <c r="ZA382" s="107"/>
      <c r="ZB382" s="107"/>
      <c r="ZC382" s="107"/>
      <c r="ZD382" s="107"/>
      <c r="ZE382" s="107"/>
      <c r="ZF382" s="107"/>
      <c r="ZG382" s="107"/>
      <c r="ZH382" s="107"/>
      <c r="ZI382" s="107"/>
      <c r="ZJ382" s="107"/>
      <c r="ZK382" s="107"/>
      <c r="ZL382" s="107"/>
      <c r="ZM382" s="107"/>
      <c r="ZN382" s="107"/>
      <c r="ZO382" s="107"/>
      <c r="ZP382" s="107"/>
      <c r="ZQ382" s="107"/>
      <c r="ZR382" s="107"/>
      <c r="ZS382" s="107"/>
      <c r="ZT382" s="107"/>
      <c r="ZU382" s="107"/>
      <c r="ZV382" s="107"/>
      <c r="ZW382" s="107"/>
      <c r="ZX382" s="107"/>
      <c r="ZY382" s="107"/>
      <c r="ZZ382" s="107"/>
      <c r="AAA382" s="107"/>
      <c r="AAB382" s="107"/>
      <c r="AAC382" s="107"/>
      <c r="AAD382" s="107"/>
      <c r="AAE382" s="107"/>
      <c r="AAF382" s="107"/>
      <c r="AAG382" s="107"/>
      <c r="AAH382" s="107"/>
      <c r="AAI382" s="107"/>
      <c r="AAJ382" s="107"/>
      <c r="AAK382" s="107"/>
      <c r="AAL382" s="107"/>
      <c r="AAM382" s="107"/>
      <c r="AAN382" s="107"/>
      <c r="AAO382" s="107"/>
      <c r="AAP382" s="107"/>
      <c r="AAQ382" s="107"/>
      <c r="AAR382" s="107"/>
      <c r="AAS382" s="107"/>
      <c r="AAT382" s="107"/>
      <c r="AAU382" s="107"/>
      <c r="AAV382" s="107"/>
      <c r="AAW382" s="107"/>
      <c r="AAX382" s="107"/>
      <c r="AAY382" s="107"/>
      <c r="AAZ382" s="107"/>
      <c r="ABA382" s="107"/>
      <c r="ABB382" s="107"/>
      <c r="ABC382" s="107"/>
      <c r="ABD382" s="107"/>
      <c r="ABE382" s="107"/>
      <c r="ABF382" s="107"/>
      <c r="ABG382" s="107"/>
      <c r="ABH382" s="107"/>
      <c r="ABI382" s="107"/>
      <c r="ABJ382" s="107"/>
      <c r="ABK382" s="107"/>
      <c r="ABL382" s="107"/>
      <c r="ABM382" s="107"/>
      <c r="ABN382" s="107"/>
      <c r="ABO382" s="107"/>
      <c r="ABP382" s="107"/>
      <c r="ABQ382" s="107"/>
      <c r="ABR382" s="107"/>
      <c r="ABS382" s="107"/>
      <c r="ABT382" s="107"/>
      <c r="ABU382" s="107"/>
      <c r="ABV382" s="107"/>
      <c r="ABW382" s="107"/>
      <c r="ABX382" s="107"/>
      <c r="ABY382" s="107"/>
      <c r="ABZ382" s="107"/>
      <c r="ACA382" s="107"/>
      <c r="ACB382" s="107"/>
      <c r="ACC382" s="107"/>
      <c r="ACD382" s="107"/>
      <c r="ACE382" s="107"/>
      <c r="ACF382" s="107"/>
      <c r="ACG382" s="107"/>
      <c r="ACH382" s="107"/>
      <c r="ACI382" s="107"/>
      <c r="ACJ382" s="107"/>
      <c r="ACK382" s="107"/>
      <c r="ACL382" s="107"/>
      <c r="ACM382" s="107"/>
      <c r="ACN382" s="107"/>
      <c r="ACO382" s="107"/>
      <c r="ACP382" s="107"/>
      <c r="ACQ382" s="107"/>
      <c r="ACR382" s="107"/>
      <c r="ACS382" s="107"/>
      <c r="ACT382" s="107"/>
      <c r="ACU382" s="107"/>
      <c r="ACV382" s="107"/>
      <c r="ACW382" s="107"/>
      <c r="ACX382" s="107"/>
      <c r="ACY382" s="107"/>
      <c r="ACZ382" s="107"/>
      <c r="ADA382" s="107"/>
      <c r="ADB382" s="107"/>
      <c r="ADC382" s="107"/>
      <c r="ADD382" s="107"/>
      <c r="ADE382" s="107"/>
      <c r="ADF382" s="107"/>
      <c r="ADG382" s="107"/>
      <c r="ADH382" s="107"/>
      <c r="ADI382" s="107"/>
      <c r="ADJ382" s="107"/>
      <c r="ADK382" s="107"/>
      <c r="ADL382" s="107"/>
      <c r="ADM382" s="107"/>
      <c r="ADN382" s="107"/>
      <c r="ADO382" s="107"/>
      <c r="ADP382" s="107"/>
      <c r="ADQ382" s="107"/>
      <c r="ADR382" s="107"/>
      <c r="ADS382" s="107"/>
      <c r="ADT382" s="107"/>
      <c r="ADU382" s="107"/>
      <c r="ADV382" s="107"/>
      <c r="ADW382" s="107"/>
      <c r="ADX382" s="107"/>
      <c r="ADY382" s="107"/>
      <c r="ADZ382" s="107"/>
      <c r="AEA382" s="107"/>
      <c r="AEB382" s="107"/>
      <c r="AEC382" s="107"/>
      <c r="AED382" s="107"/>
      <c r="AEE382" s="107"/>
      <c r="AEF382" s="107"/>
      <c r="AEG382" s="107"/>
      <c r="AEH382" s="107"/>
      <c r="AEI382" s="107"/>
      <c r="AEJ382" s="107"/>
      <c r="AEK382" s="107"/>
      <c r="AEL382" s="107"/>
      <c r="AEM382" s="107"/>
      <c r="AEN382" s="107"/>
      <c r="AEO382" s="107"/>
      <c r="AEP382" s="107"/>
      <c r="AEQ382" s="107"/>
      <c r="AER382" s="107"/>
      <c r="AES382" s="107"/>
      <c r="AET382" s="107"/>
      <c r="AEU382" s="107"/>
      <c r="AEV382" s="107"/>
      <c r="AEW382" s="107"/>
      <c r="AEX382" s="107"/>
      <c r="AEY382" s="107"/>
      <c r="AEZ382" s="107"/>
      <c r="AFA382" s="107"/>
      <c r="AFB382" s="107"/>
      <c r="AFC382" s="107"/>
      <c r="AFD382" s="107"/>
      <c r="AFE382" s="107"/>
      <c r="AFF382" s="107"/>
      <c r="AFG382" s="107"/>
      <c r="AFH382" s="107"/>
      <c r="AFI382" s="107"/>
      <c r="AFJ382" s="107"/>
      <c r="AFK382" s="107"/>
      <c r="AFL382" s="107"/>
      <c r="AFM382" s="107"/>
      <c r="AFN382" s="107"/>
      <c r="AFO382" s="107"/>
      <c r="AFP382" s="107"/>
      <c r="AFQ382" s="107"/>
      <c r="AFR382" s="107"/>
      <c r="AFS382" s="107"/>
      <c r="AFT382" s="107"/>
      <c r="AFU382" s="107"/>
      <c r="AFV382" s="107"/>
      <c r="AFW382" s="107"/>
      <c r="AFX382" s="107"/>
      <c r="AFY382" s="107"/>
      <c r="AFZ382" s="107"/>
      <c r="AGA382" s="107"/>
      <c r="AGB382" s="107"/>
      <c r="AGC382" s="107"/>
      <c r="AGD382" s="107"/>
      <c r="AGE382" s="107"/>
      <c r="AGF382" s="107"/>
      <c r="AGG382" s="107"/>
      <c r="AGH382" s="107"/>
      <c r="AGI382" s="107"/>
      <c r="AGJ382" s="107"/>
      <c r="AGK382" s="107"/>
      <c r="AGL382" s="107"/>
      <c r="AGM382" s="107"/>
      <c r="AGN382" s="107"/>
      <c r="AGO382" s="107"/>
      <c r="AGP382" s="107"/>
      <c r="AGQ382" s="107"/>
      <c r="AGR382" s="107"/>
      <c r="AGS382" s="107"/>
      <c r="AGT382" s="107"/>
      <c r="AGU382" s="107"/>
      <c r="AGV382" s="107"/>
      <c r="AGW382" s="107"/>
      <c r="AGX382" s="107"/>
      <c r="AGY382" s="107"/>
      <c r="AGZ382" s="107"/>
      <c r="AHA382" s="107"/>
      <c r="AHB382" s="107"/>
      <c r="AHC382" s="107"/>
      <c r="AHD382" s="107"/>
      <c r="AHE382" s="107"/>
      <c r="AHF382" s="107"/>
      <c r="AHG382" s="107"/>
      <c r="AHH382" s="107"/>
      <c r="AHI382" s="107"/>
      <c r="AHJ382" s="107"/>
      <c r="AHK382" s="107"/>
      <c r="AHL382" s="107"/>
      <c r="AHM382" s="107"/>
      <c r="AHN382" s="107"/>
      <c r="AHO382" s="107"/>
      <c r="AHP382" s="107"/>
      <c r="AHQ382" s="107"/>
      <c r="AHR382" s="107"/>
      <c r="AHS382" s="107"/>
      <c r="AHT382" s="107"/>
      <c r="AHU382" s="107"/>
      <c r="AHV382" s="107"/>
      <c r="AHW382" s="107"/>
      <c r="AHX382" s="107"/>
      <c r="AHY382" s="107"/>
      <c r="AHZ382" s="107"/>
      <c r="AIA382" s="107"/>
      <c r="AIB382" s="107"/>
      <c r="AIC382" s="107"/>
      <c r="AID382" s="107"/>
      <c r="AIE382" s="107"/>
      <c r="AIF382" s="107"/>
      <c r="AIG382" s="107"/>
      <c r="AIH382" s="107"/>
      <c r="AII382" s="107"/>
      <c r="AIJ382" s="107"/>
      <c r="AIK382" s="107"/>
      <c r="AIL382" s="107"/>
      <c r="AIM382" s="107"/>
      <c r="AIN382" s="107"/>
    </row>
    <row r="383" spans="1:924" s="86" customFormat="1" ht="18.75" customHeight="1" x14ac:dyDescent="0.3">
      <c r="A383" s="121"/>
      <c r="B383" s="63">
        <v>354852092565684</v>
      </c>
      <c r="C383" s="64" t="s">
        <v>379</v>
      </c>
      <c r="D383" s="64" t="s">
        <v>227</v>
      </c>
      <c r="E383" s="64" t="s">
        <v>10</v>
      </c>
      <c r="F383" s="78" t="s">
        <v>15</v>
      </c>
      <c r="G383" s="64">
        <f t="shared" si="32"/>
        <v>0</v>
      </c>
      <c r="H383" s="122"/>
      <c r="I383" s="64" t="s">
        <v>15</v>
      </c>
      <c r="J383" s="64">
        <f t="shared" si="33"/>
        <v>1</v>
      </c>
      <c r="K383" s="122"/>
      <c r="L383" s="78" t="s">
        <v>15</v>
      </c>
      <c r="M383" s="64" t="s">
        <v>36</v>
      </c>
      <c r="N383" s="64">
        <f t="shared" si="34"/>
        <v>0</v>
      </c>
      <c r="O383" s="122"/>
      <c r="P383" s="64"/>
      <c r="Q383" s="64"/>
      <c r="R383" s="64" t="s">
        <v>528</v>
      </c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  <c r="BY383" s="107"/>
      <c r="BZ383" s="107"/>
      <c r="CA383" s="107"/>
      <c r="CB383" s="107"/>
      <c r="CC383" s="107"/>
      <c r="CD383" s="107"/>
      <c r="CE383" s="107"/>
      <c r="CF383" s="107"/>
      <c r="CG383" s="107"/>
      <c r="CH383" s="107"/>
      <c r="CI383" s="107"/>
      <c r="CJ383" s="107"/>
      <c r="CK383" s="107"/>
      <c r="CL383" s="107"/>
      <c r="CM383" s="107"/>
      <c r="CN383" s="107"/>
      <c r="CO383" s="107"/>
      <c r="CP383" s="107"/>
      <c r="CQ383" s="107"/>
      <c r="CR383" s="107"/>
      <c r="CS383" s="107"/>
      <c r="CT383" s="107"/>
      <c r="CU383" s="107"/>
      <c r="CV383" s="107"/>
      <c r="CW383" s="107"/>
      <c r="CX383" s="107"/>
      <c r="CY383" s="107"/>
      <c r="CZ383" s="107"/>
      <c r="DA383" s="107"/>
      <c r="DB383" s="107"/>
      <c r="DC383" s="107"/>
      <c r="DD383" s="107"/>
      <c r="DE383" s="107"/>
      <c r="DF383" s="107"/>
      <c r="DG383" s="107"/>
      <c r="DH383" s="107"/>
      <c r="DI383" s="107"/>
      <c r="DJ383" s="107"/>
      <c r="DK383" s="107"/>
      <c r="DL383" s="107"/>
      <c r="DM383" s="107"/>
      <c r="DN383" s="107"/>
      <c r="DO383" s="107"/>
      <c r="DP383" s="107"/>
      <c r="DQ383" s="107"/>
      <c r="DR383" s="107"/>
      <c r="DS383" s="107"/>
      <c r="DT383" s="107"/>
      <c r="DU383" s="107"/>
      <c r="DV383" s="107"/>
      <c r="DW383" s="107"/>
      <c r="DX383" s="107"/>
      <c r="DY383" s="107"/>
      <c r="DZ383" s="107"/>
      <c r="EA383" s="107"/>
      <c r="EB383" s="107"/>
      <c r="EC383" s="107"/>
      <c r="ED383" s="107"/>
      <c r="EE383" s="107"/>
      <c r="EF383" s="107"/>
      <c r="EG383" s="107"/>
      <c r="EH383" s="107"/>
      <c r="EI383" s="107"/>
      <c r="EJ383" s="107"/>
      <c r="EK383" s="107"/>
      <c r="EL383" s="107"/>
      <c r="EM383" s="107"/>
      <c r="EN383" s="107"/>
      <c r="EO383" s="107"/>
      <c r="EP383" s="107"/>
      <c r="EQ383" s="107"/>
      <c r="ER383" s="107"/>
      <c r="ES383" s="107"/>
      <c r="ET383" s="107"/>
      <c r="EU383" s="107"/>
      <c r="EV383" s="107"/>
      <c r="EW383" s="107"/>
      <c r="EX383" s="107"/>
      <c r="EY383" s="107"/>
      <c r="EZ383" s="107"/>
      <c r="FA383" s="107"/>
      <c r="FB383" s="107"/>
      <c r="FC383" s="107"/>
      <c r="FD383" s="107"/>
      <c r="FE383" s="107"/>
      <c r="FF383" s="107"/>
      <c r="FG383" s="107"/>
      <c r="FH383" s="107"/>
      <c r="FI383" s="107"/>
      <c r="FJ383" s="107"/>
      <c r="FK383" s="107"/>
      <c r="FL383" s="107"/>
      <c r="FM383" s="107"/>
      <c r="FN383" s="107"/>
      <c r="FO383" s="107"/>
      <c r="FP383" s="107"/>
      <c r="FQ383" s="107"/>
      <c r="FR383" s="107"/>
      <c r="FS383" s="107"/>
      <c r="FT383" s="107"/>
      <c r="FU383" s="107"/>
      <c r="FV383" s="107"/>
      <c r="FW383" s="107"/>
      <c r="FX383" s="107"/>
      <c r="FY383" s="107"/>
      <c r="FZ383" s="107"/>
      <c r="GA383" s="107"/>
      <c r="GB383" s="107"/>
      <c r="GC383" s="107"/>
      <c r="GD383" s="107"/>
      <c r="GE383" s="107"/>
      <c r="GF383" s="107"/>
      <c r="GG383" s="107"/>
      <c r="GH383" s="107"/>
      <c r="GI383" s="107"/>
      <c r="GJ383" s="107"/>
      <c r="GK383" s="107"/>
      <c r="GL383" s="107"/>
      <c r="GM383" s="107"/>
      <c r="GN383" s="107"/>
      <c r="GO383" s="107"/>
      <c r="GP383" s="107"/>
      <c r="GQ383" s="107"/>
      <c r="GR383" s="107"/>
      <c r="GS383" s="107"/>
      <c r="GT383" s="107"/>
      <c r="GU383" s="107"/>
      <c r="GV383" s="107"/>
      <c r="GW383" s="107"/>
      <c r="GX383" s="107"/>
      <c r="GY383" s="107"/>
      <c r="GZ383" s="107"/>
      <c r="HA383" s="107"/>
      <c r="HB383" s="107"/>
      <c r="HC383" s="107"/>
      <c r="HD383" s="107"/>
      <c r="HE383" s="107"/>
      <c r="HF383" s="107"/>
      <c r="HG383" s="107"/>
      <c r="HH383" s="107"/>
      <c r="HI383" s="107"/>
      <c r="HJ383" s="107"/>
      <c r="HK383" s="107"/>
      <c r="HL383" s="107"/>
      <c r="HM383" s="107"/>
      <c r="HN383" s="107"/>
      <c r="HO383" s="107"/>
      <c r="HP383" s="107"/>
      <c r="HQ383" s="107"/>
      <c r="HR383" s="107"/>
      <c r="HS383" s="107"/>
      <c r="HT383" s="107"/>
      <c r="HU383" s="107"/>
      <c r="HV383" s="107"/>
      <c r="HW383" s="107"/>
      <c r="HX383" s="107"/>
      <c r="HY383" s="107"/>
      <c r="HZ383" s="107"/>
      <c r="IA383" s="107"/>
      <c r="IB383" s="107"/>
      <c r="IC383" s="107"/>
      <c r="ID383" s="107"/>
      <c r="IE383" s="107"/>
      <c r="IF383" s="107"/>
      <c r="IG383" s="107"/>
      <c r="IH383" s="107"/>
      <c r="II383" s="107"/>
      <c r="IJ383" s="107"/>
      <c r="IK383" s="107"/>
      <c r="IL383" s="107"/>
      <c r="IM383" s="107"/>
      <c r="IN383" s="107"/>
      <c r="IO383" s="107"/>
      <c r="IP383" s="107"/>
      <c r="IQ383" s="107"/>
      <c r="IR383" s="107"/>
      <c r="IS383" s="107"/>
      <c r="IT383" s="107"/>
      <c r="IU383" s="107"/>
      <c r="IV383" s="107"/>
      <c r="IW383" s="107"/>
      <c r="IX383" s="107"/>
      <c r="IY383" s="107"/>
      <c r="IZ383" s="107"/>
      <c r="JA383" s="107"/>
      <c r="JB383" s="107"/>
      <c r="JC383" s="107"/>
      <c r="JD383" s="107"/>
      <c r="JE383" s="107"/>
      <c r="JF383" s="107"/>
      <c r="JG383" s="107"/>
      <c r="JH383" s="107"/>
      <c r="JI383" s="107"/>
      <c r="JJ383" s="107"/>
      <c r="JK383" s="107"/>
      <c r="JL383" s="107"/>
      <c r="JM383" s="107"/>
      <c r="JN383" s="107"/>
      <c r="JO383" s="107"/>
      <c r="JP383" s="107"/>
      <c r="JQ383" s="107"/>
      <c r="JR383" s="107"/>
      <c r="JS383" s="107"/>
      <c r="JT383" s="107"/>
      <c r="JU383" s="107"/>
      <c r="JV383" s="107"/>
      <c r="JW383" s="107"/>
      <c r="JX383" s="107"/>
      <c r="JY383" s="107"/>
      <c r="JZ383" s="107"/>
      <c r="KA383" s="107"/>
      <c r="KB383" s="107"/>
      <c r="KC383" s="107"/>
      <c r="KD383" s="107"/>
      <c r="KE383" s="107"/>
      <c r="KF383" s="107"/>
      <c r="KG383" s="107"/>
      <c r="KH383" s="107"/>
      <c r="KI383" s="107"/>
      <c r="KJ383" s="107"/>
      <c r="KK383" s="107"/>
      <c r="KL383" s="107"/>
      <c r="KM383" s="107"/>
      <c r="KN383" s="107"/>
      <c r="KO383" s="107"/>
      <c r="KP383" s="107"/>
      <c r="KQ383" s="107"/>
      <c r="KR383" s="107"/>
      <c r="KS383" s="107"/>
      <c r="KT383" s="107"/>
      <c r="KU383" s="107"/>
      <c r="KV383" s="107"/>
      <c r="KW383" s="107"/>
      <c r="KX383" s="107"/>
      <c r="KY383" s="107"/>
      <c r="KZ383" s="107"/>
      <c r="LA383" s="107"/>
      <c r="LB383" s="107"/>
      <c r="LC383" s="107"/>
      <c r="LD383" s="107"/>
      <c r="LE383" s="107"/>
      <c r="LF383" s="107"/>
      <c r="LG383" s="107"/>
      <c r="LH383" s="107"/>
      <c r="LI383" s="107"/>
      <c r="LJ383" s="107"/>
      <c r="LK383" s="107"/>
      <c r="LL383" s="107"/>
      <c r="LM383" s="107"/>
      <c r="LN383" s="107"/>
      <c r="LO383" s="107"/>
      <c r="LP383" s="107"/>
      <c r="LQ383" s="107"/>
      <c r="LR383" s="107"/>
      <c r="LS383" s="107"/>
      <c r="LT383" s="107"/>
      <c r="LU383" s="107"/>
      <c r="LV383" s="107"/>
      <c r="LW383" s="107"/>
      <c r="LX383" s="107"/>
      <c r="LY383" s="107"/>
      <c r="LZ383" s="107"/>
      <c r="MA383" s="107"/>
      <c r="MB383" s="107"/>
      <c r="MC383" s="107"/>
      <c r="MD383" s="107"/>
      <c r="ME383" s="107"/>
      <c r="MF383" s="107"/>
      <c r="MG383" s="107"/>
      <c r="MH383" s="107"/>
      <c r="MI383" s="107"/>
      <c r="MJ383" s="107"/>
      <c r="MK383" s="107"/>
      <c r="ML383" s="107"/>
      <c r="MM383" s="107"/>
      <c r="MN383" s="107"/>
      <c r="MO383" s="107"/>
      <c r="MP383" s="107"/>
      <c r="MQ383" s="107"/>
      <c r="MR383" s="107"/>
      <c r="MS383" s="107"/>
      <c r="MT383" s="107"/>
      <c r="MU383" s="107"/>
      <c r="MV383" s="107"/>
      <c r="MW383" s="107"/>
      <c r="MX383" s="107"/>
      <c r="MY383" s="107"/>
      <c r="MZ383" s="107"/>
      <c r="NA383" s="107"/>
      <c r="NB383" s="107"/>
      <c r="NC383" s="107"/>
      <c r="ND383" s="107"/>
      <c r="NE383" s="107"/>
      <c r="NF383" s="107"/>
      <c r="NG383" s="107"/>
      <c r="NH383" s="107"/>
      <c r="NI383" s="107"/>
      <c r="NJ383" s="107"/>
      <c r="NK383" s="107"/>
      <c r="NL383" s="107"/>
      <c r="NM383" s="107"/>
      <c r="NN383" s="107"/>
      <c r="NO383" s="107"/>
      <c r="NP383" s="107"/>
      <c r="NQ383" s="107"/>
      <c r="NR383" s="107"/>
      <c r="NS383" s="107"/>
      <c r="NT383" s="107"/>
      <c r="NU383" s="107"/>
      <c r="NV383" s="107"/>
      <c r="NW383" s="107"/>
      <c r="NX383" s="107"/>
      <c r="NY383" s="107"/>
      <c r="NZ383" s="107"/>
      <c r="OA383" s="107"/>
      <c r="OB383" s="107"/>
      <c r="OC383" s="107"/>
      <c r="OD383" s="107"/>
      <c r="OE383" s="107"/>
      <c r="OF383" s="107"/>
      <c r="OG383" s="107"/>
      <c r="OH383" s="107"/>
      <c r="OI383" s="107"/>
      <c r="OJ383" s="107"/>
      <c r="OK383" s="107"/>
      <c r="OL383" s="107"/>
      <c r="OM383" s="107"/>
      <c r="ON383" s="107"/>
      <c r="OO383" s="107"/>
      <c r="OP383" s="107"/>
      <c r="OQ383" s="107"/>
      <c r="OR383" s="107"/>
      <c r="OS383" s="107"/>
      <c r="OT383" s="107"/>
      <c r="OU383" s="107"/>
      <c r="OV383" s="107"/>
      <c r="OW383" s="107"/>
      <c r="OX383" s="107"/>
      <c r="OY383" s="107"/>
      <c r="OZ383" s="107"/>
      <c r="PA383" s="107"/>
      <c r="PB383" s="107"/>
      <c r="PC383" s="107"/>
      <c r="PD383" s="107"/>
      <c r="PE383" s="107"/>
      <c r="PF383" s="107"/>
      <c r="PG383" s="107"/>
      <c r="PH383" s="107"/>
      <c r="PI383" s="107"/>
      <c r="PJ383" s="107"/>
      <c r="PK383" s="107"/>
      <c r="PL383" s="107"/>
      <c r="PM383" s="107"/>
      <c r="PN383" s="107"/>
      <c r="PO383" s="107"/>
      <c r="PP383" s="107"/>
      <c r="PQ383" s="107"/>
      <c r="PR383" s="107"/>
      <c r="PS383" s="107"/>
      <c r="PT383" s="107"/>
      <c r="PU383" s="107"/>
      <c r="PV383" s="107"/>
      <c r="PW383" s="107"/>
      <c r="PX383" s="107"/>
      <c r="PY383" s="107"/>
      <c r="PZ383" s="107"/>
      <c r="QA383" s="107"/>
      <c r="QB383" s="107"/>
      <c r="QC383" s="107"/>
      <c r="QD383" s="107"/>
      <c r="QE383" s="107"/>
      <c r="QF383" s="107"/>
      <c r="QG383" s="107"/>
      <c r="QH383" s="107"/>
      <c r="QI383" s="107"/>
      <c r="QJ383" s="107"/>
      <c r="QK383" s="107"/>
      <c r="QL383" s="107"/>
      <c r="QM383" s="107"/>
      <c r="QN383" s="107"/>
      <c r="QO383" s="107"/>
      <c r="QP383" s="107"/>
      <c r="QQ383" s="107"/>
      <c r="QR383" s="107"/>
      <c r="QS383" s="107"/>
      <c r="QT383" s="107"/>
      <c r="QU383" s="107"/>
      <c r="QV383" s="107"/>
      <c r="QW383" s="107"/>
      <c r="QX383" s="107"/>
      <c r="QY383" s="107"/>
      <c r="QZ383" s="107"/>
      <c r="RA383" s="107"/>
      <c r="RB383" s="107"/>
      <c r="RC383" s="107"/>
      <c r="RD383" s="107"/>
      <c r="RE383" s="107"/>
      <c r="RF383" s="107"/>
      <c r="RG383" s="107"/>
      <c r="RH383" s="107"/>
      <c r="RI383" s="107"/>
      <c r="RJ383" s="107"/>
      <c r="RK383" s="107"/>
      <c r="RL383" s="107"/>
      <c r="RM383" s="107"/>
      <c r="RN383" s="107"/>
      <c r="RO383" s="107"/>
      <c r="RP383" s="107"/>
      <c r="RQ383" s="107"/>
      <c r="RR383" s="107"/>
      <c r="RS383" s="107"/>
      <c r="RT383" s="107"/>
      <c r="RU383" s="107"/>
      <c r="RV383" s="107"/>
      <c r="RW383" s="107"/>
      <c r="RX383" s="107"/>
      <c r="RY383" s="107"/>
      <c r="RZ383" s="107"/>
      <c r="SA383" s="107"/>
      <c r="SB383" s="107"/>
      <c r="SC383" s="107"/>
      <c r="SD383" s="107"/>
      <c r="SE383" s="107"/>
      <c r="SF383" s="107"/>
      <c r="SG383" s="107"/>
      <c r="SH383" s="107"/>
      <c r="SI383" s="107"/>
      <c r="SJ383" s="107"/>
      <c r="SK383" s="107"/>
      <c r="SL383" s="107"/>
      <c r="SM383" s="107"/>
      <c r="SN383" s="107"/>
      <c r="SO383" s="107"/>
      <c r="SP383" s="107"/>
      <c r="SQ383" s="107"/>
      <c r="SR383" s="107"/>
      <c r="SS383" s="107"/>
      <c r="ST383" s="107"/>
      <c r="SU383" s="107"/>
      <c r="SV383" s="107"/>
      <c r="SW383" s="107"/>
      <c r="SX383" s="107"/>
      <c r="SY383" s="107"/>
      <c r="SZ383" s="107"/>
      <c r="TA383" s="107"/>
      <c r="TB383" s="107"/>
      <c r="TC383" s="107"/>
      <c r="TD383" s="107"/>
      <c r="TE383" s="107"/>
      <c r="TF383" s="107"/>
      <c r="TG383" s="107"/>
      <c r="TH383" s="107"/>
      <c r="TI383" s="107"/>
      <c r="TJ383" s="107"/>
      <c r="TK383" s="107"/>
      <c r="TL383" s="107"/>
      <c r="TM383" s="107"/>
      <c r="TN383" s="107"/>
      <c r="TO383" s="107"/>
      <c r="TP383" s="107"/>
      <c r="TQ383" s="107"/>
      <c r="TR383" s="107"/>
      <c r="TS383" s="107"/>
      <c r="TT383" s="107"/>
      <c r="TU383" s="107"/>
      <c r="TV383" s="107"/>
      <c r="TW383" s="107"/>
      <c r="TX383" s="107"/>
      <c r="TY383" s="107"/>
      <c r="TZ383" s="107"/>
      <c r="UA383" s="107"/>
      <c r="UB383" s="107"/>
      <c r="UC383" s="107"/>
      <c r="UD383" s="107"/>
      <c r="UE383" s="107"/>
      <c r="UF383" s="107"/>
      <c r="UG383" s="107"/>
      <c r="UH383" s="107"/>
      <c r="UI383" s="107"/>
      <c r="UJ383" s="107"/>
      <c r="UK383" s="107"/>
      <c r="UL383" s="107"/>
      <c r="UM383" s="107"/>
      <c r="UN383" s="107"/>
      <c r="UO383" s="107"/>
      <c r="UP383" s="107"/>
      <c r="UQ383" s="107"/>
      <c r="UR383" s="107"/>
      <c r="US383" s="107"/>
      <c r="UT383" s="107"/>
      <c r="UU383" s="107"/>
      <c r="UV383" s="107"/>
      <c r="UW383" s="107"/>
      <c r="UX383" s="107"/>
      <c r="UY383" s="107"/>
      <c r="UZ383" s="107"/>
      <c r="VA383" s="107"/>
      <c r="VB383" s="107"/>
      <c r="VC383" s="107"/>
      <c r="VD383" s="107"/>
      <c r="VE383" s="107"/>
      <c r="VF383" s="107"/>
      <c r="VG383" s="107"/>
      <c r="VH383" s="107"/>
      <c r="VI383" s="107"/>
      <c r="VJ383" s="107"/>
      <c r="VK383" s="107"/>
      <c r="VL383" s="107"/>
      <c r="VM383" s="107"/>
      <c r="VN383" s="107"/>
      <c r="VO383" s="107"/>
      <c r="VP383" s="107"/>
      <c r="VQ383" s="107"/>
      <c r="VR383" s="107"/>
      <c r="VS383" s="107"/>
      <c r="VT383" s="107"/>
      <c r="VU383" s="107"/>
      <c r="VV383" s="107"/>
      <c r="VW383" s="107"/>
      <c r="VX383" s="107"/>
      <c r="VY383" s="107"/>
      <c r="VZ383" s="107"/>
      <c r="WA383" s="107"/>
      <c r="WB383" s="107"/>
      <c r="WC383" s="107"/>
      <c r="WD383" s="107"/>
      <c r="WE383" s="107"/>
      <c r="WF383" s="107"/>
      <c r="WG383" s="107"/>
      <c r="WH383" s="107"/>
      <c r="WI383" s="107"/>
      <c r="WJ383" s="107"/>
      <c r="WK383" s="107"/>
      <c r="WL383" s="107"/>
      <c r="WM383" s="107"/>
      <c r="WN383" s="107"/>
      <c r="WO383" s="107"/>
      <c r="WP383" s="107"/>
      <c r="WQ383" s="107"/>
      <c r="WR383" s="107"/>
      <c r="WS383" s="107"/>
      <c r="WT383" s="107"/>
      <c r="WU383" s="107"/>
      <c r="WV383" s="107"/>
      <c r="WW383" s="107"/>
      <c r="WX383" s="107"/>
      <c r="WY383" s="107"/>
      <c r="WZ383" s="107"/>
      <c r="XA383" s="107"/>
      <c r="XB383" s="107"/>
      <c r="XC383" s="107"/>
      <c r="XD383" s="107"/>
      <c r="XE383" s="107"/>
      <c r="XF383" s="107"/>
      <c r="XG383" s="107"/>
      <c r="XH383" s="107"/>
      <c r="XI383" s="107"/>
      <c r="XJ383" s="107"/>
      <c r="XK383" s="107"/>
      <c r="XL383" s="107"/>
      <c r="XM383" s="107"/>
      <c r="XN383" s="107"/>
      <c r="XO383" s="107"/>
      <c r="XP383" s="107"/>
      <c r="XQ383" s="107"/>
      <c r="XR383" s="107"/>
      <c r="XS383" s="107"/>
      <c r="XT383" s="107"/>
      <c r="XU383" s="107"/>
      <c r="XV383" s="107"/>
      <c r="XW383" s="107"/>
      <c r="XX383" s="107"/>
      <c r="XY383" s="107"/>
      <c r="XZ383" s="107"/>
      <c r="YA383" s="107"/>
      <c r="YB383" s="107"/>
      <c r="YC383" s="107"/>
      <c r="YD383" s="107"/>
      <c r="YE383" s="107"/>
      <c r="YF383" s="107"/>
      <c r="YG383" s="107"/>
      <c r="YH383" s="107"/>
      <c r="YI383" s="107"/>
      <c r="YJ383" s="107"/>
      <c r="YK383" s="107"/>
      <c r="YL383" s="107"/>
      <c r="YM383" s="107"/>
      <c r="YN383" s="107"/>
      <c r="YO383" s="107"/>
      <c r="YP383" s="107"/>
      <c r="YQ383" s="107"/>
      <c r="YR383" s="107"/>
      <c r="YS383" s="107"/>
      <c r="YT383" s="107"/>
      <c r="YU383" s="107"/>
      <c r="YV383" s="107"/>
      <c r="YW383" s="107"/>
      <c r="YX383" s="107"/>
      <c r="YY383" s="107"/>
      <c r="YZ383" s="107"/>
      <c r="ZA383" s="107"/>
      <c r="ZB383" s="107"/>
      <c r="ZC383" s="107"/>
      <c r="ZD383" s="107"/>
      <c r="ZE383" s="107"/>
      <c r="ZF383" s="107"/>
      <c r="ZG383" s="107"/>
      <c r="ZH383" s="107"/>
      <c r="ZI383" s="107"/>
      <c r="ZJ383" s="107"/>
      <c r="ZK383" s="107"/>
      <c r="ZL383" s="107"/>
      <c r="ZM383" s="107"/>
      <c r="ZN383" s="107"/>
      <c r="ZO383" s="107"/>
      <c r="ZP383" s="107"/>
      <c r="ZQ383" s="107"/>
      <c r="ZR383" s="107"/>
      <c r="ZS383" s="107"/>
      <c r="ZT383" s="107"/>
      <c r="ZU383" s="107"/>
      <c r="ZV383" s="107"/>
      <c r="ZW383" s="107"/>
      <c r="ZX383" s="107"/>
      <c r="ZY383" s="107"/>
      <c r="ZZ383" s="107"/>
      <c r="AAA383" s="107"/>
      <c r="AAB383" s="107"/>
      <c r="AAC383" s="107"/>
      <c r="AAD383" s="107"/>
      <c r="AAE383" s="107"/>
      <c r="AAF383" s="107"/>
      <c r="AAG383" s="107"/>
      <c r="AAH383" s="107"/>
      <c r="AAI383" s="107"/>
      <c r="AAJ383" s="107"/>
      <c r="AAK383" s="107"/>
      <c r="AAL383" s="107"/>
      <c r="AAM383" s="107"/>
      <c r="AAN383" s="107"/>
      <c r="AAO383" s="107"/>
      <c r="AAP383" s="107"/>
      <c r="AAQ383" s="107"/>
      <c r="AAR383" s="107"/>
      <c r="AAS383" s="107"/>
      <c r="AAT383" s="107"/>
      <c r="AAU383" s="107"/>
      <c r="AAV383" s="107"/>
      <c r="AAW383" s="107"/>
      <c r="AAX383" s="107"/>
      <c r="AAY383" s="107"/>
      <c r="AAZ383" s="107"/>
      <c r="ABA383" s="107"/>
      <c r="ABB383" s="107"/>
      <c r="ABC383" s="107"/>
      <c r="ABD383" s="107"/>
      <c r="ABE383" s="107"/>
      <c r="ABF383" s="107"/>
      <c r="ABG383" s="107"/>
      <c r="ABH383" s="107"/>
      <c r="ABI383" s="107"/>
      <c r="ABJ383" s="107"/>
      <c r="ABK383" s="107"/>
      <c r="ABL383" s="107"/>
      <c r="ABM383" s="107"/>
      <c r="ABN383" s="107"/>
      <c r="ABO383" s="107"/>
      <c r="ABP383" s="107"/>
      <c r="ABQ383" s="107"/>
      <c r="ABR383" s="107"/>
      <c r="ABS383" s="107"/>
      <c r="ABT383" s="107"/>
      <c r="ABU383" s="107"/>
      <c r="ABV383" s="107"/>
      <c r="ABW383" s="107"/>
      <c r="ABX383" s="107"/>
      <c r="ABY383" s="107"/>
      <c r="ABZ383" s="107"/>
      <c r="ACA383" s="107"/>
      <c r="ACB383" s="107"/>
      <c r="ACC383" s="107"/>
      <c r="ACD383" s="107"/>
      <c r="ACE383" s="107"/>
      <c r="ACF383" s="107"/>
      <c r="ACG383" s="107"/>
      <c r="ACH383" s="107"/>
      <c r="ACI383" s="107"/>
      <c r="ACJ383" s="107"/>
      <c r="ACK383" s="107"/>
      <c r="ACL383" s="107"/>
      <c r="ACM383" s="107"/>
      <c r="ACN383" s="107"/>
      <c r="ACO383" s="107"/>
      <c r="ACP383" s="107"/>
      <c r="ACQ383" s="107"/>
      <c r="ACR383" s="107"/>
      <c r="ACS383" s="107"/>
      <c r="ACT383" s="107"/>
      <c r="ACU383" s="107"/>
      <c r="ACV383" s="107"/>
      <c r="ACW383" s="107"/>
      <c r="ACX383" s="107"/>
      <c r="ACY383" s="107"/>
      <c r="ACZ383" s="107"/>
      <c r="ADA383" s="107"/>
      <c r="ADB383" s="107"/>
      <c r="ADC383" s="107"/>
      <c r="ADD383" s="107"/>
      <c r="ADE383" s="107"/>
      <c r="ADF383" s="107"/>
      <c r="ADG383" s="107"/>
      <c r="ADH383" s="107"/>
      <c r="ADI383" s="107"/>
      <c r="ADJ383" s="107"/>
      <c r="ADK383" s="107"/>
      <c r="ADL383" s="107"/>
      <c r="ADM383" s="107"/>
      <c r="ADN383" s="107"/>
      <c r="ADO383" s="107"/>
      <c r="ADP383" s="107"/>
      <c r="ADQ383" s="107"/>
      <c r="ADR383" s="107"/>
      <c r="ADS383" s="107"/>
      <c r="ADT383" s="107"/>
      <c r="ADU383" s="107"/>
      <c r="ADV383" s="107"/>
      <c r="ADW383" s="107"/>
      <c r="ADX383" s="107"/>
      <c r="ADY383" s="107"/>
      <c r="ADZ383" s="107"/>
      <c r="AEA383" s="107"/>
      <c r="AEB383" s="107"/>
      <c r="AEC383" s="107"/>
      <c r="AED383" s="107"/>
      <c r="AEE383" s="107"/>
      <c r="AEF383" s="107"/>
      <c r="AEG383" s="107"/>
      <c r="AEH383" s="107"/>
      <c r="AEI383" s="107"/>
      <c r="AEJ383" s="107"/>
      <c r="AEK383" s="107"/>
      <c r="AEL383" s="107"/>
      <c r="AEM383" s="107"/>
      <c r="AEN383" s="107"/>
      <c r="AEO383" s="107"/>
      <c r="AEP383" s="107"/>
      <c r="AEQ383" s="107"/>
      <c r="AER383" s="107"/>
      <c r="AES383" s="107"/>
      <c r="AET383" s="107"/>
      <c r="AEU383" s="107"/>
      <c r="AEV383" s="107"/>
      <c r="AEW383" s="107"/>
      <c r="AEX383" s="107"/>
      <c r="AEY383" s="107"/>
      <c r="AEZ383" s="107"/>
      <c r="AFA383" s="107"/>
      <c r="AFB383" s="107"/>
      <c r="AFC383" s="107"/>
      <c r="AFD383" s="107"/>
      <c r="AFE383" s="107"/>
      <c r="AFF383" s="107"/>
      <c r="AFG383" s="107"/>
      <c r="AFH383" s="107"/>
      <c r="AFI383" s="107"/>
      <c r="AFJ383" s="107"/>
      <c r="AFK383" s="107"/>
      <c r="AFL383" s="107"/>
      <c r="AFM383" s="107"/>
      <c r="AFN383" s="107"/>
      <c r="AFO383" s="107"/>
      <c r="AFP383" s="107"/>
      <c r="AFQ383" s="107"/>
      <c r="AFR383" s="107"/>
      <c r="AFS383" s="107"/>
      <c r="AFT383" s="107"/>
      <c r="AFU383" s="107"/>
      <c r="AFV383" s="107"/>
      <c r="AFW383" s="107"/>
      <c r="AFX383" s="107"/>
      <c r="AFY383" s="107"/>
      <c r="AFZ383" s="107"/>
      <c r="AGA383" s="107"/>
      <c r="AGB383" s="107"/>
      <c r="AGC383" s="107"/>
      <c r="AGD383" s="107"/>
      <c r="AGE383" s="107"/>
      <c r="AGF383" s="107"/>
      <c r="AGG383" s="107"/>
      <c r="AGH383" s="107"/>
      <c r="AGI383" s="107"/>
      <c r="AGJ383" s="107"/>
      <c r="AGK383" s="107"/>
      <c r="AGL383" s="107"/>
      <c r="AGM383" s="107"/>
      <c r="AGN383" s="107"/>
      <c r="AGO383" s="107"/>
      <c r="AGP383" s="107"/>
      <c r="AGQ383" s="107"/>
      <c r="AGR383" s="107"/>
      <c r="AGS383" s="107"/>
      <c r="AGT383" s="107"/>
      <c r="AGU383" s="107"/>
      <c r="AGV383" s="107"/>
      <c r="AGW383" s="107"/>
      <c r="AGX383" s="107"/>
      <c r="AGY383" s="107"/>
      <c r="AGZ383" s="107"/>
      <c r="AHA383" s="107"/>
      <c r="AHB383" s="107"/>
      <c r="AHC383" s="107"/>
      <c r="AHD383" s="107"/>
      <c r="AHE383" s="107"/>
      <c r="AHF383" s="107"/>
      <c r="AHG383" s="107"/>
      <c r="AHH383" s="107"/>
      <c r="AHI383" s="107"/>
      <c r="AHJ383" s="107"/>
      <c r="AHK383" s="107"/>
      <c r="AHL383" s="107"/>
      <c r="AHM383" s="107"/>
      <c r="AHN383" s="107"/>
      <c r="AHO383" s="107"/>
      <c r="AHP383" s="107"/>
      <c r="AHQ383" s="107"/>
      <c r="AHR383" s="107"/>
      <c r="AHS383" s="107"/>
      <c r="AHT383" s="107"/>
      <c r="AHU383" s="107"/>
      <c r="AHV383" s="107"/>
      <c r="AHW383" s="107"/>
      <c r="AHX383" s="107"/>
      <c r="AHY383" s="107"/>
      <c r="AHZ383" s="107"/>
      <c r="AIA383" s="107"/>
      <c r="AIB383" s="107"/>
      <c r="AIC383" s="107"/>
      <c r="AID383" s="107"/>
      <c r="AIE383" s="107"/>
      <c r="AIF383" s="107"/>
      <c r="AIG383" s="107"/>
      <c r="AIH383" s="107"/>
      <c r="AII383" s="107"/>
      <c r="AIJ383" s="107"/>
      <c r="AIK383" s="107"/>
      <c r="AIL383" s="107"/>
      <c r="AIM383" s="107"/>
      <c r="AIN383" s="107"/>
    </row>
    <row r="384" spans="1:924" s="86" customFormat="1" ht="18.75" customHeight="1" x14ac:dyDescent="0.3">
      <c r="A384" s="121"/>
      <c r="B384" s="63">
        <v>354848091246987</v>
      </c>
      <c r="C384" s="64" t="s">
        <v>379</v>
      </c>
      <c r="D384" s="64" t="s">
        <v>227</v>
      </c>
      <c r="E384" s="64" t="s">
        <v>15</v>
      </c>
      <c r="F384" s="78" t="s">
        <v>15</v>
      </c>
      <c r="G384" s="64">
        <f t="shared" si="32"/>
        <v>1</v>
      </c>
      <c r="H384" s="122"/>
      <c r="I384" s="64" t="s">
        <v>10</v>
      </c>
      <c r="J384" s="64">
        <f t="shared" si="33"/>
        <v>0</v>
      </c>
      <c r="K384" s="122"/>
      <c r="L384" s="78" t="s">
        <v>15</v>
      </c>
      <c r="M384" s="64" t="s">
        <v>36</v>
      </c>
      <c r="N384" s="64">
        <f t="shared" si="34"/>
        <v>0</v>
      </c>
      <c r="O384" s="122"/>
      <c r="P384" s="64"/>
      <c r="Q384" s="64"/>
      <c r="R384" s="64" t="s">
        <v>529</v>
      </c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  <c r="DH384" s="107"/>
      <c r="DI384" s="107"/>
      <c r="DJ384" s="107"/>
      <c r="DK384" s="107"/>
      <c r="DL384" s="107"/>
      <c r="DM384" s="107"/>
      <c r="DN384" s="107"/>
      <c r="DO384" s="107"/>
      <c r="DP384" s="107"/>
      <c r="DQ384" s="107"/>
      <c r="DR384" s="107"/>
      <c r="DS384" s="107"/>
      <c r="DT384" s="107"/>
      <c r="DU384" s="107"/>
      <c r="DV384" s="107"/>
      <c r="DW384" s="107"/>
      <c r="DX384" s="107"/>
      <c r="DY384" s="107"/>
      <c r="DZ384" s="107"/>
      <c r="EA384" s="107"/>
      <c r="EB384" s="107"/>
      <c r="EC384" s="107"/>
      <c r="ED384" s="107"/>
      <c r="EE384" s="107"/>
      <c r="EF384" s="107"/>
      <c r="EG384" s="107"/>
      <c r="EH384" s="107"/>
      <c r="EI384" s="107"/>
      <c r="EJ384" s="107"/>
      <c r="EK384" s="107"/>
      <c r="EL384" s="107"/>
      <c r="EM384" s="107"/>
      <c r="EN384" s="107"/>
      <c r="EO384" s="107"/>
      <c r="EP384" s="107"/>
      <c r="EQ384" s="107"/>
      <c r="ER384" s="107"/>
      <c r="ES384" s="107"/>
      <c r="ET384" s="107"/>
      <c r="EU384" s="107"/>
      <c r="EV384" s="107"/>
      <c r="EW384" s="107"/>
      <c r="EX384" s="107"/>
      <c r="EY384" s="107"/>
      <c r="EZ384" s="107"/>
      <c r="FA384" s="107"/>
      <c r="FB384" s="107"/>
      <c r="FC384" s="107"/>
      <c r="FD384" s="107"/>
      <c r="FE384" s="107"/>
      <c r="FF384" s="107"/>
      <c r="FG384" s="107"/>
      <c r="FH384" s="107"/>
      <c r="FI384" s="107"/>
      <c r="FJ384" s="107"/>
      <c r="FK384" s="107"/>
      <c r="FL384" s="107"/>
      <c r="FM384" s="107"/>
      <c r="FN384" s="107"/>
      <c r="FO384" s="107"/>
      <c r="FP384" s="107"/>
      <c r="FQ384" s="107"/>
      <c r="FR384" s="107"/>
      <c r="FS384" s="107"/>
      <c r="FT384" s="107"/>
      <c r="FU384" s="107"/>
      <c r="FV384" s="107"/>
      <c r="FW384" s="107"/>
      <c r="FX384" s="107"/>
      <c r="FY384" s="107"/>
      <c r="FZ384" s="107"/>
      <c r="GA384" s="107"/>
      <c r="GB384" s="107"/>
      <c r="GC384" s="107"/>
      <c r="GD384" s="107"/>
      <c r="GE384" s="107"/>
      <c r="GF384" s="107"/>
      <c r="GG384" s="107"/>
      <c r="GH384" s="107"/>
      <c r="GI384" s="107"/>
      <c r="GJ384" s="107"/>
      <c r="GK384" s="107"/>
      <c r="GL384" s="107"/>
      <c r="GM384" s="107"/>
      <c r="GN384" s="107"/>
      <c r="GO384" s="107"/>
      <c r="GP384" s="107"/>
      <c r="GQ384" s="107"/>
      <c r="GR384" s="107"/>
      <c r="GS384" s="107"/>
      <c r="GT384" s="107"/>
      <c r="GU384" s="107"/>
      <c r="GV384" s="107"/>
      <c r="GW384" s="107"/>
      <c r="GX384" s="107"/>
      <c r="GY384" s="107"/>
      <c r="GZ384" s="107"/>
      <c r="HA384" s="107"/>
      <c r="HB384" s="107"/>
      <c r="HC384" s="107"/>
      <c r="HD384" s="107"/>
      <c r="HE384" s="107"/>
      <c r="HF384" s="107"/>
      <c r="HG384" s="107"/>
      <c r="HH384" s="107"/>
      <c r="HI384" s="107"/>
      <c r="HJ384" s="107"/>
      <c r="HK384" s="107"/>
      <c r="HL384" s="107"/>
      <c r="HM384" s="107"/>
      <c r="HN384" s="107"/>
      <c r="HO384" s="107"/>
      <c r="HP384" s="107"/>
      <c r="HQ384" s="107"/>
      <c r="HR384" s="107"/>
      <c r="HS384" s="107"/>
      <c r="HT384" s="107"/>
      <c r="HU384" s="107"/>
      <c r="HV384" s="107"/>
      <c r="HW384" s="107"/>
      <c r="HX384" s="107"/>
      <c r="HY384" s="107"/>
      <c r="HZ384" s="107"/>
      <c r="IA384" s="107"/>
      <c r="IB384" s="107"/>
      <c r="IC384" s="107"/>
      <c r="ID384" s="107"/>
      <c r="IE384" s="107"/>
      <c r="IF384" s="107"/>
      <c r="IG384" s="107"/>
      <c r="IH384" s="107"/>
      <c r="II384" s="107"/>
      <c r="IJ384" s="107"/>
      <c r="IK384" s="107"/>
      <c r="IL384" s="107"/>
      <c r="IM384" s="107"/>
      <c r="IN384" s="107"/>
      <c r="IO384" s="107"/>
      <c r="IP384" s="107"/>
      <c r="IQ384" s="107"/>
      <c r="IR384" s="107"/>
      <c r="IS384" s="107"/>
      <c r="IT384" s="107"/>
      <c r="IU384" s="107"/>
      <c r="IV384" s="107"/>
      <c r="IW384" s="107"/>
      <c r="IX384" s="107"/>
      <c r="IY384" s="107"/>
      <c r="IZ384" s="107"/>
      <c r="JA384" s="107"/>
      <c r="JB384" s="107"/>
      <c r="JC384" s="107"/>
      <c r="JD384" s="107"/>
      <c r="JE384" s="107"/>
      <c r="JF384" s="107"/>
      <c r="JG384" s="107"/>
      <c r="JH384" s="107"/>
      <c r="JI384" s="107"/>
      <c r="JJ384" s="107"/>
      <c r="JK384" s="107"/>
      <c r="JL384" s="107"/>
      <c r="JM384" s="107"/>
      <c r="JN384" s="107"/>
      <c r="JO384" s="107"/>
      <c r="JP384" s="107"/>
      <c r="JQ384" s="107"/>
      <c r="JR384" s="107"/>
      <c r="JS384" s="107"/>
      <c r="JT384" s="107"/>
      <c r="JU384" s="107"/>
      <c r="JV384" s="107"/>
      <c r="JW384" s="107"/>
      <c r="JX384" s="107"/>
      <c r="JY384" s="107"/>
      <c r="JZ384" s="107"/>
      <c r="KA384" s="107"/>
      <c r="KB384" s="107"/>
      <c r="KC384" s="107"/>
      <c r="KD384" s="107"/>
      <c r="KE384" s="107"/>
      <c r="KF384" s="107"/>
      <c r="KG384" s="107"/>
      <c r="KH384" s="107"/>
      <c r="KI384" s="107"/>
      <c r="KJ384" s="107"/>
      <c r="KK384" s="107"/>
      <c r="KL384" s="107"/>
      <c r="KM384" s="107"/>
      <c r="KN384" s="107"/>
      <c r="KO384" s="107"/>
      <c r="KP384" s="107"/>
      <c r="KQ384" s="107"/>
      <c r="KR384" s="107"/>
      <c r="KS384" s="107"/>
      <c r="KT384" s="107"/>
      <c r="KU384" s="107"/>
      <c r="KV384" s="107"/>
      <c r="KW384" s="107"/>
      <c r="KX384" s="107"/>
      <c r="KY384" s="107"/>
      <c r="KZ384" s="107"/>
      <c r="LA384" s="107"/>
      <c r="LB384" s="107"/>
      <c r="LC384" s="107"/>
      <c r="LD384" s="107"/>
      <c r="LE384" s="107"/>
      <c r="LF384" s="107"/>
      <c r="LG384" s="107"/>
      <c r="LH384" s="107"/>
      <c r="LI384" s="107"/>
      <c r="LJ384" s="107"/>
      <c r="LK384" s="107"/>
      <c r="LL384" s="107"/>
      <c r="LM384" s="107"/>
      <c r="LN384" s="107"/>
      <c r="LO384" s="107"/>
      <c r="LP384" s="107"/>
      <c r="LQ384" s="107"/>
      <c r="LR384" s="107"/>
      <c r="LS384" s="107"/>
      <c r="LT384" s="107"/>
      <c r="LU384" s="107"/>
      <c r="LV384" s="107"/>
      <c r="LW384" s="107"/>
      <c r="LX384" s="107"/>
      <c r="LY384" s="107"/>
      <c r="LZ384" s="107"/>
      <c r="MA384" s="107"/>
      <c r="MB384" s="107"/>
      <c r="MC384" s="107"/>
      <c r="MD384" s="107"/>
      <c r="ME384" s="107"/>
      <c r="MF384" s="107"/>
      <c r="MG384" s="107"/>
      <c r="MH384" s="107"/>
      <c r="MI384" s="107"/>
      <c r="MJ384" s="107"/>
      <c r="MK384" s="107"/>
      <c r="ML384" s="107"/>
      <c r="MM384" s="107"/>
      <c r="MN384" s="107"/>
      <c r="MO384" s="107"/>
      <c r="MP384" s="107"/>
      <c r="MQ384" s="107"/>
      <c r="MR384" s="107"/>
      <c r="MS384" s="107"/>
      <c r="MT384" s="107"/>
      <c r="MU384" s="107"/>
      <c r="MV384" s="107"/>
      <c r="MW384" s="107"/>
      <c r="MX384" s="107"/>
      <c r="MY384" s="107"/>
      <c r="MZ384" s="107"/>
      <c r="NA384" s="107"/>
      <c r="NB384" s="107"/>
      <c r="NC384" s="107"/>
      <c r="ND384" s="107"/>
      <c r="NE384" s="107"/>
      <c r="NF384" s="107"/>
      <c r="NG384" s="107"/>
      <c r="NH384" s="107"/>
      <c r="NI384" s="107"/>
      <c r="NJ384" s="107"/>
      <c r="NK384" s="107"/>
      <c r="NL384" s="107"/>
      <c r="NM384" s="107"/>
      <c r="NN384" s="107"/>
      <c r="NO384" s="107"/>
      <c r="NP384" s="107"/>
      <c r="NQ384" s="107"/>
      <c r="NR384" s="107"/>
      <c r="NS384" s="107"/>
      <c r="NT384" s="107"/>
      <c r="NU384" s="107"/>
      <c r="NV384" s="107"/>
      <c r="NW384" s="107"/>
      <c r="NX384" s="107"/>
      <c r="NY384" s="107"/>
      <c r="NZ384" s="107"/>
      <c r="OA384" s="107"/>
      <c r="OB384" s="107"/>
      <c r="OC384" s="107"/>
      <c r="OD384" s="107"/>
      <c r="OE384" s="107"/>
      <c r="OF384" s="107"/>
      <c r="OG384" s="107"/>
      <c r="OH384" s="107"/>
      <c r="OI384" s="107"/>
      <c r="OJ384" s="107"/>
      <c r="OK384" s="107"/>
      <c r="OL384" s="107"/>
      <c r="OM384" s="107"/>
      <c r="ON384" s="107"/>
      <c r="OO384" s="107"/>
      <c r="OP384" s="107"/>
      <c r="OQ384" s="107"/>
      <c r="OR384" s="107"/>
      <c r="OS384" s="107"/>
      <c r="OT384" s="107"/>
      <c r="OU384" s="107"/>
      <c r="OV384" s="107"/>
      <c r="OW384" s="107"/>
      <c r="OX384" s="107"/>
      <c r="OY384" s="107"/>
      <c r="OZ384" s="107"/>
      <c r="PA384" s="107"/>
      <c r="PB384" s="107"/>
      <c r="PC384" s="107"/>
      <c r="PD384" s="107"/>
      <c r="PE384" s="107"/>
      <c r="PF384" s="107"/>
      <c r="PG384" s="107"/>
      <c r="PH384" s="107"/>
      <c r="PI384" s="107"/>
      <c r="PJ384" s="107"/>
      <c r="PK384" s="107"/>
      <c r="PL384" s="107"/>
      <c r="PM384" s="107"/>
      <c r="PN384" s="107"/>
      <c r="PO384" s="107"/>
      <c r="PP384" s="107"/>
      <c r="PQ384" s="107"/>
      <c r="PR384" s="107"/>
      <c r="PS384" s="107"/>
      <c r="PT384" s="107"/>
      <c r="PU384" s="107"/>
      <c r="PV384" s="107"/>
      <c r="PW384" s="107"/>
      <c r="PX384" s="107"/>
      <c r="PY384" s="107"/>
      <c r="PZ384" s="107"/>
      <c r="QA384" s="107"/>
      <c r="QB384" s="107"/>
      <c r="QC384" s="107"/>
      <c r="QD384" s="107"/>
      <c r="QE384" s="107"/>
      <c r="QF384" s="107"/>
      <c r="QG384" s="107"/>
      <c r="QH384" s="107"/>
      <c r="QI384" s="107"/>
      <c r="QJ384" s="107"/>
      <c r="QK384" s="107"/>
      <c r="QL384" s="107"/>
      <c r="QM384" s="107"/>
      <c r="QN384" s="107"/>
      <c r="QO384" s="107"/>
      <c r="QP384" s="107"/>
      <c r="QQ384" s="107"/>
      <c r="QR384" s="107"/>
      <c r="QS384" s="107"/>
      <c r="QT384" s="107"/>
      <c r="QU384" s="107"/>
      <c r="QV384" s="107"/>
      <c r="QW384" s="107"/>
      <c r="QX384" s="107"/>
      <c r="QY384" s="107"/>
      <c r="QZ384" s="107"/>
      <c r="RA384" s="107"/>
      <c r="RB384" s="107"/>
      <c r="RC384" s="107"/>
      <c r="RD384" s="107"/>
      <c r="RE384" s="107"/>
      <c r="RF384" s="107"/>
      <c r="RG384" s="107"/>
      <c r="RH384" s="107"/>
      <c r="RI384" s="107"/>
      <c r="RJ384" s="107"/>
      <c r="RK384" s="107"/>
      <c r="RL384" s="107"/>
      <c r="RM384" s="107"/>
      <c r="RN384" s="107"/>
      <c r="RO384" s="107"/>
      <c r="RP384" s="107"/>
      <c r="RQ384" s="107"/>
      <c r="RR384" s="107"/>
      <c r="RS384" s="107"/>
      <c r="RT384" s="107"/>
      <c r="RU384" s="107"/>
      <c r="RV384" s="107"/>
      <c r="RW384" s="107"/>
      <c r="RX384" s="107"/>
      <c r="RY384" s="107"/>
      <c r="RZ384" s="107"/>
      <c r="SA384" s="107"/>
      <c r="SB384" s="107"/>
      <c r="SC384" s="107"/>
      <c r="SD384" s="107"/>
      <c r="SE384" s="107"/>
      <c r="SF384" s="107"/>
      <c r="SG384" s="107"/>
      <c r="SH384" s="107"/>
      <c r="SI384" s="107"/>
      <c r="SJ384" s="107"/>
      <c r="SK384" s="107"/>
      <c r="SL384" s="107"/>
      <c r="SM384" s="107"/>
      <c r="SN384" s="107"/>
      <c r="SO384" s="107"/>
      <c r="SP384" s="107"/>
      <c r="SQ384" s="107"/>
      <c r="SR384" s="107"/>
      <c r="SS384" s="107"/>
      <c r="ST384" s="107"/>
      <c r="SU384" s="107"/>
      <c r="SV384" s="107"/>
      <c r="SW384" s="107"/>
      <c r="SX384" s="107"/>
      <c r="SY384" s="107"/>
      <c r="SZ384" s="107"/>
      <c r="TA384" s="107"/>
      <c r="TB384" s="107"/>
      <c r="TC384" s="107"/>
      <c r="TD384" s="107"/>
      <c r="TE384" s="107"/>
      <c r="TF384" s="107"/>
      <c r="TG384" s="107"/>
      <c r="TH384" s="107"/>
      <c r="TI384" s="107"/>
      <c r="TJ384" s="107"/>
      <c r="TK384" s="107"/>
      <c r="TL384" s="107"/>
      <c r="TM384" s="107"/>
      <c r="TN384" s="107"/>
      <c r="TO384" s="107"/>
      <c r="TP384" s="107"/>
      <c r="TQ384" s="107"/>
      <c r="TR384" s="107"/>
      <c r="TS384" s="107"/>
      <c r="TT384" s="107"/>
      <c r="TU384" s="107"/>
      <c r="TV384" s="107"/>
      <c r="TW384" s="107"/>
      <c r="TX384" s="107"/>
      <c r="TY384" s="107"/>
      <c r="TZ384" s="107"/>
      <c r="UA384" s="107"/>
      <c r="UB384" s="107"/>
      <c r="UC384" s="107"/>
      <c r="UD384" s="107"/>
      <c r="UE384" s="107"/>
      <c r="UF384" s="107"/>
      <c r="UG384" s="107"/>
      <c r="UH384" s="107"/>
      <c r="UI384" s="107"/>
      <c r="UJ384" s="107"/>
      <c r="UK384" s="107"/>
      <c r="UL384" s="107"/>
      <c r="UM384" s="107"/>
      <c r="UN384" s="107"/>
      <c r="UO384" s="107"/>
      <c r="UP384" s="107"/>
      <c r="UQ384" s="107"/>
      <c r="UR384" s="107"/>
      <c r="US384" s="107"/>
      <c r="UT384" s="107"/>
      <c r="UU384" s="107"/>
      <c r="UV384" s="107"/>
      <c r="UW384" s="107"/>
      <c r="UX384" s="107"/>
      <c r="UY384" s="107"/>
      <c r="UZ384" s="107"/>
      <c r="VA384" s="107"/>
      <c r="VB384" s="107"/>
      <c r="VC384" s="107"/>
      <c r="VD384" s="107"/>
      <c r="VE384" s="107"/>
      <c r="VF384" s="107"/>
      <c r="VG384" s="107"/>
      <c r="VH384" s="107"/>
      <c r="VI384" s="107"/>
      <c r="VJ384" s="107"/>
      <c r="VK384" s="107"/>
      <c r="VL384" s="107"/>
      <c r="VM384" s="107"/>
      <c r="VN384" s="107"/>
      <c r="VO384" s="107"/>
      <c r="VP384" s="107"/>
      <c r="VQ384" s="107"/>
      <c r="VR384" s="107"/>
      <c r="VS384" s="107"/>
      <c r="VT384" s="107"/>
      <c r="VU384" s="107"/>
      <c r="VV384" s="107"/>
      <c r="VW384" s="107"/>
      <c r="VX384" s="107"/>
      <c r="VY384" s="107"/>
      <c r="VZ384" s="107"/>
      <c r="WA384" s="107"/>
      <c r="WB384" s="107"/>
      <c r="WC384" s="107"/>
      <c r="WD384" s="107"/>
      <c r="WE384" s="107"/>
      <c r="WF384" s="107"/>
      <c r="WG384" s="107"/>
      <c r="WH384" s="107"/>
      <c r="WI384" s="107"/>
      <c r="WJ384" s="107"/>
      <c r="WK384" s="107"/>
      <c r="WL384" s="107"/>
      <c r="WM384" s="107"/>
      <c r="WN384" s="107"/>
      <c r="WO384" s="107"/>
      <c r="WP384" s="107"/>
      <c r="WQ384" s="107"/>
      <c r="WR384" s="107"/>
      <c r="WS384" s="107"/>
      <c r="WT384" s="107"/>
      <c r="WU384" s="107"/>
      <c r="WV384" s="107"/>
      <c r="WW384" s="107"/>
      <c r="WX384" s="107"/>
      <c r="WY384" s="107"/>
      <c r="WZ384" s="107"/>
      <c r="XA384" s="107"/>
      <c r="XB384" s="107"/>
      <c r="XC384" s="107"/>
      <c r="XD384" s="107"/>
      <c r="XE384" s="107"/>
      <c r="XF384" s="107"/>
      <c r="XG384" s="107"/>
      <c r="XH384" s="107"/>
      <c r="XI384" s="107"/>
      <c r="XJ384" s="107"/>
      <c r="XK384" s="107"/>
      <c r="XL384" s="107"/>
      <c r="XM384" s="107"/>
      <c r="XN384" s="107"/>
      <c r="XO384" s="107"/>
      <c r="XP384" s="107"/>
      <c r="XQ384" s="107"/>
      <c r="XR384" s="107"/>
      <c r="XS384" s="107"/>
      <c r="XT384" s="107"/>
      <c r="XU384" s="107"/>
      <c r="XV384" s="107"/>
      <c r="XW384" s="107"/>
      <c r="XX384" s="107"/>
      <c r="XY384" s="107"/>
      <c r="XZ384" s="107"/>
      <c r="YA384" s="107"/>
      <c r="YB384" s="107"/>
      <c r="YC384" s="107"/>
      <c r="YD384" s="107"/>
      <c r="YE384" s="107"/>
      <c r="YF384" s="107"/>
      <c r="YG384" s="107"/>
      <c r="YH384" s="107"/>
      <c r="YI384" s="107"/>
      <c r="YJ384" s="107"/>
      <c r="YK384" s="107"/>
      <c r="YL384" s="107"/>
      <c r="YM384" s="107"/>
      <c r="YN384" s="107"/>
      <c r="YO384" s="107"/>
      <c r="YP384" s="107"/>
      <c r="YQ384" s="107"/>
      <c r="YR384" s="107"/>
      <c r="YS384" s="107"/>
      <c r="YT384" s="107"/>
      <c r="YU384" s="107"/>
      <c r="YV384" s="107"/>
      <c r="YW384" s="107"/>
      <c r="YX384" s="107"/>
      <c r="YY384" s="107"/>
      <c r="YZ384" s="107"/>
      <c r="ZA384" s="107"/>
      <c r="ZB384" s="107"/>
      <c r="ZC384" s="107"/>
      <c r="ZD384" s="107"/>
      <c r="ZE384" s="107"/>
      <c r="ZF384" s="107"/>
      <c r="ZG384" s="107"/>
      <c r="ZH384" s="107"/>
      <c r="ZI384" s="107"/>
      <c r="ZJ384" s="107"/>
      <c r="ZK384" s="107"/>
      <c r="ZL384" s="107"/>
      <c r="ZM384" s="107"/>
      <c r="ZN384" s="107"/>
      <c r="ZO384" s="107"/>
      <c r="ZP384" s="107"/>
      <c r="ZQ384" s="107"/>
      <c r="ZR384" s="107"/>
      <c r="ZS384" s="107"/>
      <c r="ZT384" s="107"/>
      <c r="ZU384" s="107"/>
      <c r="ZV384" s="107"/>
      <c r="ZW384" s="107"/>
      <c r="ZX384" s="107"/>
      <c r="ZY384" s="107"/>
      <c r="ZZ384" s="107"/>
      <c r="AAA384" s="107"/>
      <c r="AAB384" s="107"/>
      <c r="AAC384" s="107"/>
      <c r="AAD384" s="107"/>
      <c r="AAE384" s="107"/>
      <c r="AAF384" s="107"/>
      <c r="AAG384" s="107"/>
      <c r="AAH384" s="107"/>
      <c r="AAI384" s="107"/>
      <c r="AAJ384" s="107"/>
      <c r="AAK384" s="107"/>
      <c r="AAL384" s="107"/>
      <c r="AAM384" s="107"/>
      <c r="AAN384" s="107"/>
      <c r="AAO384" s="107"/>
      <c r="AAP384" s="107"/>
      <c r="AAQ384" s="107"/>
      <c r="AAR384" s="107"/>
      <c r="AAS384" s="107"/>
      <c r="AAT384" s="107"/>
      <c r="AAU384" s="107"/>
      <c r="AAV384" s="107"/>
      <c r="AAW384" s="107"/>
      <c r="AAX384" s="107"/>
      <c r="AAY384" s="107"/>
      <c r="AAZ384" s="107"/>
      <c r="ABA384" s="107"/>
      <c r="ABB384" s="107"/>
      <c r="ABC384" s="107"/>
      <c r="ABD384" s="107"/>
      <c r="ABE384" s="107"/>
      <c r="ABF384" s="107"/>
      <c r="ABG384" s="107"/>
      <c r="ABH384" s="107"/>
      <c r="ABI384" s="107"/>
      <c r="ABJ384" s="107"/>
      <c r="ABK384" s="107"/>
      <c r="ABL384" s="107"/>
      <c r="ABM384" s="107"/>
      <c r="ABN384" s="107"/>
      <c r="ABO384" s="107"/>
      <c r="ABP384" s="107"/>
      <c r="ABQ384" s="107"/>
      <c r="ABR384" s="107"/>
      <c r="ABS384" s="107"/>
      <c r="ABT384" s="107"/>
      <c r="ABU384" s="107"/>
      <c r="ABV384" s="107"/>
      <c r="ABW384" s="107"/>
      <c r="ABX384" s="107"/>
      <c r="ABY384" s="107"/>
      <c r="ABZ384" s="107"/>
      <c r="ACA384" s="107"/>
      <c r="ACB384" s="107"/>
      <c r="ACC384" s="107"/>
      <c r="ACD384" s="107"/>
      <c r="ACE384" s="107"/>
      <c r="ACF384" s="107"/>
      <c r="ACG384" s="107"/>
      <c r="ACH384" s="107"/>
      <c r="ACI384" s="107"/>
      <c r="ACJ384" s="107"/>
      <c r="ACK384" s="107"/>
      <c r="ACL384" s="107"/>
      <c r="ACM384" s="107"/>
      <c r="ACN384" s="107"/>
      <c r="ACO384" s="107"/>
      <c r="ACP384" s="107"/>
      <c r="ACQ384" s="107"/>
      <c r="ACR384" s="107"/>
      <c r="ACS384" s="107"/>
      <c r="ACT384" s="107"/>
      <c r="ACU384" s="107"/>
      <c r="ACV384" s="107"/>
      <c r="ACW384" s="107"/>
      <c r="ACX384" s="107"/>
      <c r="ACY384" s="107"/>
      <c r="ACZ384" s="107"/>
      <c r="ADA384" s="107"/>
      <c r="ADB384" s="107"/>
      <c r="ADC384" s="107"/>
      <c r="ADD384" s="107"/>
      <c r="ADE384" s="107"/>
      <c r="ADF384" s="107"/>
      <c r="ADG384" s="107"/>
      <c r="ADH384" s="107"/>
      <c r="ADI384" s="107"/>
      <c r="ADJ384" s="107"/>
      <c r="ADK384" s="107"/>
      <c r="ADL384" s="107"/>
      <c r="ADM384" s="107"/>
      <c r="ADN384" s="107"/>
      <c r="ADO384" s="107"/>
      <c r="ADP384" s="107"/>
      <c r="ADQ384" s="107"/>
      <c r="ADR384" s="107"/>
      <c r="ADS384" s="107"/>
      <c r="ADT384" s="107"/>
      <c r="ADU384" s="107"/>
      <c r="ADV384" s="107"/>
      <c r="ADW384" s="107"/>
      <c r="ADX384" s="107"/>
      <c r="ADY384" s="107"/>
      <c r="ADZ384" s="107"/>
      <c r="AEA384" s="107"/>
      <c r="AEB384" s="107"/>
      <c r="AEC384" s="107"/>
      <c r="AED384" s="107"/>
      <c r="AEE384" s="107"/>
      <c r="AEF384" s="107"/>
      <c r="AEG384" s="107"/>
      <c r="AEH384" s="107"/>
      <c r="AEI384" s="107"/>
      <c r="AEJ384" s="107"/>
      <c r="AEK384" s="107"/>
      <c r="AEL384" s="107"/>
      <c r="AEM384" s="107"/>
      <c r="AEN384" s="107"/>
      <c r="AEO384" s="107"/>
      <c r="AEP384" s="107"/>
      <c r="AEQ384" s="107"/>
      <c r="AER384" s="107"/>
      <c r="AES384" s="107"/>
      <c r="AET384" s="107"/>
      <c r="AEU384" s="107"/>
      <c r="AEV384" s="107"/>
      <c r="AEW384" s="107"/>
      <c r="AEX384" s="107"/>
      <c r="AEY384" s="107"/>
      <c r="AEZ384" s="107"/>
      <c r="AFA384" s="107"/>
      <c r="AFB384" s="107"/>
      <c r="AFC384" s="107"/>
      <c r="AFD384" s="107"/>
      <c r="AFE384" s="107"/>
      <c r="AFF384" s="107"/>
      <c r="AFG384" s="107"/>
      <c r="AFH384" s="107"/>
      <c r="AFI384" s="107"/>
      <c r="AFJ384" s="107"/>
      <c r="AFK384" s="107"/>
      <c r="AFL384" s="107"/>
      <c r="AFM384" s="107"/>
      <c r="AFN384" s="107"/>
      <c r="AFO384" s="107"/>
      <c r="AFP384" s="107"/>
      <c r="AFQ384" s="107"/>
      <c r="AFR384" s="107"/>
      <c r="AFS384" s="107"/>
      <c r="AFT384" s="107"/>
      <c r="AFU384" s="107"/>
      <c r="AFV384" s="107"/>
      <c r="AFW384" s="107"/>
      <c r="AFX384" s="107"/>
      <c r="AFY384" s="107"/>
      <c r="AFZ384" s="107"/>
      <c r="AGA384" s="107"/>
      <c r="AGB384" s="107"/>
      <c r="AGC384" s="107"/>
      <c r="AGD384" s="107"/>
      <c r="AGE384" s="107"/>
      <c r="AGF384" s="107"/>
      <c r="AGG384" s="107"/>
      <c r="AGH384" s="107"/>
      <c r="AGI384" s="107"/>
      <c r="AGJ384" s="107"/>
      <c r="AGK384" s="107"/>
      <c r="AGL384" s="107"/>
      <c r="AGM384" s="107"/>
      <c r="AGN384" s="107"/>
      <c r="AGO384" s="107"/>
      <c r="AGP384" s="107"/>
      <c r="AGQ384" s="107"/>
      <c r="AGR384" s="107"/>
      <c r="AGS384" s="107"/>
      <c r="AGT384" s="107"/>
      <c r="AGU384" s="107"/>
      <c r="AGV384" s="107"/>
      <c r="AGW384" s="107"/>
      <c r="AGX384" s="107"/>
      <c r="AGY384" s="107"/>
      <c r="AGZ384" s="107"/>
      <c r="AHA384" s="107"/>
      <c r="AHB384" s="107"/>
      <c r="AHC384" s="107"/>
      <c r="AHD384" s="107"/>
      <c r="AHE384" s="107"/>
      <c r="AHF384" s="107"/>
      <c r="AHG384" s="107"/>
      <c r="AHH384" s="107"/>
      <c r="AHI384" s="107"/>
      <c r="AHJ384" s="107"/>
      <c r="AHK384" s="107"/>
      <c r="AHL384" s="107"/>
      <c r="AHM384" s="107"/>
      <c r="AHN384" s="107"/>
      <c r="AHO384" s="107"/>
      <c r="AHP384" s="107"/>
      <c r="AHQ384" s="107"/>
      <c r="AHR384" s="107"/>
      <c r="AHS384" s="107"/>
      <c r="AHT384" s="107"/>
      <c r="AHU384" s="107"/>
      <c r="AHV384" s="107"/>
      <c r="AHW384" s="107"/>
      <c r="AHX384" s="107"/>
      <c r="AHY384" s="107"/>
      <c r="AHZ384" s="107"/>
      <c r="AIA384" s="107"/>
      <c r="AIB384" s="107"/>
      <c r="AIC384" s="107"/>
      <c r="AID384" s="107"/>
      <c r="AIE384" s="107"/>
      <c r="AIF384" s="107"/>
      <c r="AIG384" s="107"/>
      <c r="AIH384" s="107"/>
      <c r="AII384" s="107"/>
      <c r="AIJ384" s="107"/>
      <c r="AIK384" s="107"/>
      <c r="AIL384" s="107"/>
      <c r="AIM384" s="107"/>
      <c r="AIN384" s="107"/>
    </row>
    <row r="385" spans="1:924" s="86" customFormat="1" ht="18.75" customHeight="1" x14ac:dyDescent="0.3">
      <c r="A385" s="121"/>
      <c r="B385" s="63">
        <v>353055096717084</v>
      </c>
      <c r="C385" s="64" t="s">
        <v>379</v>
      </c>
      <c r="D385" s="64" t="s">
        <v>227</v>
      </c>
      <c r="E385" s="64" t="s">
        <v>15</v>
      </c>
      <c r="F385" s="78" t="s">
        <v>36</v>
      </c>
      <c r="G385" s="64">
        <f t="shared" si="32"/>
        <v>0</v>
      </c>
      <c r="H385" s="122"/>
      <c r="I385" s="64" t="s">
        <v>15</v>
      </c>
      <c r="J385" s="64">
        <f t="shared" si="33"/>
        <v>0</v>
      </c>
      <c r="K385" s="122"/>
      <c r="L385" s="78" t="s">
        <v>36</v>
      </c>
      <c r="M385" s="64" t="s">
        <v>36</v>
      </c>
      <c r="N385" s="64">
        <f t="shared" si="34"/>
        <v>1</v>
      </c>
      <c r="O385" s="122"/>
      <c r="P385" s="64"/>
      <c r="Q385" s="64"/>
      <c r="R385" s="64" t="s">
        <v>530</v>
      </c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  <c r="BD385" s="107"/>
      <c r="BE385" s="107"/>
      <c r="BF385" s="107"/>
      <c r="BG385" s="107"/>
      <c r="BH385" s="107"/>
      <c r="BI385" s="107"/>
      <c r="BJ385" s="107"/>
      <c r="BK385" s="107"/>
      <c r="BL385" s="107"/>
      <c r="BM385" s="107"/>
      <c r="BN385" s="107"/>
      <c r="BO385" s="107"/>
      <c r="BP385" s="107"/>
      <c r="BQ385" s="107"/>
      <c r="BR385" s="107"/>
      <c r="BS385" s="107"/>
      <c r="BT385" s="107"/>
      <c r="BU385" s="107"/>
      <c r="BV385" s="107"/>
      <c r="BW385" s="107"/>
      <c r="BX385" s="107"/>
      <c r="BY385" s="107"/>
      <c r="BZ385" s="107"/>
      <c r="CA385" s="107"/>
      <c r="CB385" s="107"/>
      <c r="CC385" s="107"/>
      <c r="CD385" s="107"/>
      <c r="CE385" s="107"/>
      <c r="CF385" s="107"/>
      <c r="CG385" s="107"/>
      <c r="CH385" s="107"/>
      <c r="CI385" s="107"/>
      <c r="CJ385" s="107"/>
      <c r="CK385" s="107"/>
      <c r="CL385" s="107"/>
      <c r="CM385" s="107"/>
      <c r="CN385" s="107"/>
      <c r="CO385" s="107"/>
      <c r="CP385" s="107"/>
      <c r="CQ385" s="107"/>
      <c r="CR385" s="107"/>
      <c r="CS385" s="107"/>
      <c r="CT385" s="107"/>
      <c r="CU385" s="107"/>
      <c r="CV385" s="107"/>
      <c r="CW385" s="107"/>
      <c r="CX385" s="107"/>
      <c r="CY385" s="107"/>
      <c r="CZ385" s="107"/>
      <c r="DA385" s="107"/>
      <c r="DB385" s="107"/>
      <c r="DC385" s="107"/>
      <c r="DD385" s="107"/>
      <c r="DE385" s="107"/>
      <c r="DF385" s="107"/>
      <c r="DG385" s="107"/>
      <c r="DH385" s="107"/>
      <c r="DI385" s="107"/>
      <c r="DJ385" s="107"/>
      <c r="DK385" s="107"/>
      <c r="DL385" s="107"/>
      <c r="DM385" s="107"/>
      <c r="DN385" s="107"/>
      <c r="DO385" s="107"/>
      <c r="DP385" s="107"/>
      <c r="DQ385" s="107"/>
      <c r="DR385" s="107"/>
      <c r="DS385" s="107"/>
      <c r="DT385" s="107"/>
      <c r="DU385" s="107"/>
      <c r="DV385" s="107"/>
      <c r="DW385" s="107"/>
      <c r="DX385" s="107"/>
      <c r="DY385" s="107"/>
      <c r="DZ385" s="107"/>
      <c r="EA385" s="107"/>
      <c r="EB385" s="107"/>
      <c r="EC385" s="107"/>
      <c r="ED385" s="107"/>
      <c r="EE385" s="107"/>
      <c r="EF385" s="107"/>
      <c r="EG385" s="107"/>
      <c r="EH385" s="107"/>
      <c r="EI385" s="107"/>
      <c r="EJ385" s="107"/>
      <c r="EK385" s="107"/>
      <c r="EL385" s="107"/>
      <c r="EM385" s="107"/>
      <c r="EN385" s="107"/>
      <c r="EO385" s="107"/>
      <c r="EP385" s="107"/>
      <c r="EQ385" s="107"/>
      <c r="ER385" s="107"/>
      <c r="ES385" s="107"/>
      <c r="ET385" s="107"/>
      <c r="EU385" s="107"/>
      <c r="EV385" s="107"/>
      <c r="EW385" s="107"/>
      <c r="EX385" s="107"/>
      <c r="EY385" s="107"/>
      <c r="EZ385" s="107"/>
      <c r="FA385" s="107"/>
      <c r="FB385" s="107"/>
      <c r="FC385" s="107"/>
      <c r="FD385" s="107"/>
      <c r="FE385" s="107"/>
      <c r="FF385" s="107"/>
      <c r="FG385" s="107"/>
      <c r="FH385" s="107"/>
      <c r="FI385" s="107"/>
      <c r="FJ385" s="107"/>
      <c r="FK385" s="107"/>
      <c r="FL385" s="107"/>
      <c r="FM385" s="107"/>
      <c r="FN385" s="107"/>
      <c r="FO385" s="107"/>
      <c r="FP385" s="107"/>
      <c r="FQ385" s="107"/>
      <c r="FR385" s="107"/>
      <c r="FS385" s="107"/>
      <c r="FT385" s="107"/>
      <c r="FU385" s="107"/>
      <c r="FV385" s="107"/>
      <c r="FW385" s="107"/>
      <c r="FX385" s="107"/>
      <c r="FY385" s="107"/>
      <c r="FZ385" s="107"/>
      <c r="GA385" s="107"/>
      <c r="GB385" s="107"/>
      <c r="GC385" s="107"/>
      <c r="GD385" s="107"/>
      <c r="GE385" s="107"/>
      <c r="GF385" s="107"/>
      <c r="GG385" s="107"/>
      <c r="GH385" s="107"/>
      <c r="GI385" s="107"/>
      <c r="GJ385" s="107"/>
      <c r="GK385" s="107"/>
      <c r="GL385" s="107"/>
      <c r="GM385" s="107"/>
      <c r="GN385" s="107"/>
      <c r="GO385" s="107"/>
      <c r="GP385" s="107"/>
      <c r="GQ385" s="107"/>
      <c r="GR385" s="107"/>
      <c r="GS385" s="107"/>
      <c r="GT385" s="107"/>
      <c r="GU385" s="107"/>
      <c r="GV385" s="107"/>
      <c r="GW385" s="107"/>
      <c r="GX385" s="107"/>
      <c r="GY385" s="107"/>
      <c r="GZ385" s="107"/>
      <c r="HA385" s="107"/>
      <c r="HB385" s="107"/>
      <c r="HC385" s="107"/>
      <c r="HD385" s="107"/>
      <c r="HE385" s="107"/>
      <c r="HF385" s="107"/>
      <c r="HG385" s="107"/>
      <c r="HH385" s="107"/>
      <c r="HI385" s="107"/>
      <c r="HJ385" s="107"/>
      <c r="HK385" s="107"/>
      <c r="HL385" s="107"/>
      <c r="HM385" s="107"/>
      <c r="HN385" s="107"/>
      <c r="HO385" s="107"/>
      <c r="HP385" s="107"/>
      <c r="HQ385" s="107"/>
      <c r="HR385" s="107"/>
      <c r="HS385" s="107"/>
      <c r="HT385" s="107"/>
      <c r="HU385" s="107"/>
      <c r="HV385" s="107"/>
      <c r="HW385" s="107"/>
      <c r="HX385" s="107"/>
      <c r="HY385" s="107"/>
      <c r="HZ385" s="107"/>
      <c r="IA385" s="107"/>
      <c r="IB385" s="107"/>
      <c r="IC385" s="107"/>
      <c r="ID385" s="107"/>
      <c r="IE385" s="107"/>
      <c r="IF385" s="107"/>
      <c r="IG385" s="107"/>
      <c r="IH385" s="107"/>
      <c r="II385" s="107"/>
      <c r="IJ385" s="107"/>
      <c r="IK385" s="107"/>
      <c r="IL385" s="107"/>
      <c r="IM385" s="107"/>
      <c r="IN385" s="107"/>
      <c r="IO385" s="107"/>
      <c r="IP385" s="107"/>
      <c r="IQ385" s="107"/>
      <c r="IR385" s="107"/>
      <c r="IS385" s="107"/>
      <c r="IT385" s="107"/>
      <c r="IU385" s="107"/>
      <c r="IV385" s="107"/>
      <c r="IW385" s="107"/>
      <c r="IX385" s="107"/>
      <c r="IY385" s="107"/>
      <c r="IZ385" s="107"/>
      <c r="JA385" s="107"/>
      <c r="JB385" s="107"/>
      <c r="JC385" s="107"/>
      <c r="JD385" s="107"/>
      <c r="JE385" s="107"/>
      <c r="JF385" s="107"/>
      <c r="JG385" s="107"/>
      <c r="JH385" s="107"/>
      <c r="JI385" s="107"/>
      <c r="JJ385" s="107"/>
      <c r="JK385" s="107"/>
      <c r="JL385" s="107"/>
      <c r="JM385" s="107"/>
      <c r="JN385" s="107"/>
      <c r="JO385" s="107"/>
      <c r="JP385" s="107"/>
      <c r="JQ385" s="107"/>
      <c r="JR385" s="107"/>
      <c r="JS385" s="107"/>
      <c r="JT385" s="107"/>
      <c r="JU385" s="107"/>
      <c r="JV385" s="107"/>
      <c r="JW385" s="107"/>
      <c r="JX385" s="107"/>
      <c r="JY385" s="107"/>
      <c r="JZ385" s="107"/>
      <c r="KA385" s="107"/>
      <c r="KB385" s="107"/>
      <c r="KC385" s="107"/>
      <c r="KD385" s="107"/>
      <c r="KE385" s="107"/>
      <c r="KF385" s="107"/>
      <c r="KG385" s="107"/>
      <c r="KH385" s="107"/>
      <c r="KI385" s="107"/>
      <c r="KJ385" s="107"/>
      <c r="KK385" s="107"/>
      <c r="KL385" s="107"/>
      <c r="KM385" s="107"/>
      <c r="KN385" s="107"/>
      <c r="KO385" s="107"/>
      <c r="KP385" s="107"/>
      <c r="KQ385" s="107"/>
      <c r="KR385" s="107"/>
      <c r="KS385" s="107"/>
      <c r="KT385" s="107"/>
      <c r="KU385" s="107"/>
      <c r="KV385" s="107"/>
      <c r="KW385" s="107"/>
      <c r="KX385" s="107"/>
      <c r="KY385" s="107"/>
      <c r="KZ385" s="107"/>
      <c r="LA385" s="107"/>
      <c r="LB385" s="107"/>
      <c r="LC385" s="107"/>
      <c r="LD385" s="107"/>
      <c r="LE385" s="107"/>
      <c r="LF385" s="107"/>
      <c r="LG385" s="107"/>
      <c r="LH385" s="107"/>
      <c r="LI385" s="107"/>
      <c r="LJ385" s="107"/>
      <c r="LK385" s="107"/>
      <c r="LL385" s="107"/>
      <c r="LM385" s="107"/>
      <c r="LN385" s="107"/>
      <c r="LO385" s="107"/>
      <c r="LP385" s="107"/>
      <c r="LQ385" s="107"/>
      <c r="LR385" s="107"/>
      <c r="LS385" s="107"/>
      <c r="LT385" s="107"/>
      <c r="LU385" s="107"/>
      <c r="LV385" s="107"/>
      <c r="LW385" s="107"/>
      <c r="LX385" s="107"/>
      <c r="LY385" s="107"/>
      <c r="LZ385" s="107"/>
      <c r="MA385" s="107"/>
      <c r="MB385" s="107"/>
      <c r="MC385" s="107"/>
      <c r="MD385" s="107"/>
      <c r="ME385" s="107"/>
      <c r="MF385" s="107"/>
      <c r="MG385" s="107"/>
      <c r="MH385" s="107"/>
      <c r="MI385" s="107"/>
      <c r="MJ385" s="107"/>
      <c r="MK385" s="107"/>
      <c r="ML385" s="107"/>
      <c r="MM385" s="107"/>
      <c r="MN385" s="107"/>
      <c r="MO385" s="107"/>
      <c r="MP385" s="107"/>
      <c r="MQ385" s="107"/>
      <c r="MR385" s="107"/>
      <c r="MS385" s="107"/>
      <c r="MT385" s="107"/>
      <c r="MU385" s="107"/>
      <c r="MV385" s="107"/>
      <c r="MW385" s="107"/>
      <c r="MX385" s="107"/>
      <c r="MY385" s="107"/>
      <c r="MZ385" s="107"/>
      <c r="NA385" s="107"/>
      <c r="NB385" s="107"/>
      <c r="NC385" s="107"/>
      <c r="ND385" s="107"/>
      <c r="NE385" s="107"/>
      <c r="NF385" s="107"/>
      <c r="NG385" s="107"/>
      <c r="NH385" s="107"/>
      <c r="NI385" s="107"/>
      <c r="NJ385" s="107"/>
      <c r="NK385" s="107"/>
      <c r="NL385" s="107"/>
      <c r="NM385" s="107"/>
      <c r="NN385" s="107"/>
      <c r="NO385" s="107"/>
      <c r="NP385" s="107"/>
      <c r="NQ385" s="107"/>
      <c r="NR385" s="107"/>
      <c r="NS385" s="107"/>
      <c r="NT385" s="107"/>
      <c r="NU385" s="107"/>
      <c r="NV385" s="107"/>
      <c r="NW385" s="107"/>
      <c r="NX385" s="107"/>
      <c r="NY385" s="107"/>
      <c r="NZ385" s="107"/>
      <c r="OA385" s="107"/>
      <c r="OB385" s="107"/>
      <c r="OC385" s="107"/>
      <c r="OD385" s="107"/>
      <c r="OE385" s="107"/>
      <c r="OF385" s="107"/>
      <c r="OG385" s="107"/>
      <c r="OH385" s="107"/>
      <c r="OI385" s="107"/>
      <c r="OJ385" s="107"/>
      <c r="OK385" s="107"/>
      <c r="OL385" s="107"/>
      <c r="OM385" s="107"/>
      <c r="ON385" s="107"/>
      <c r="OO385" s="107"/>
      <c r="OP385" s="107"/>
      <c r="OQ385" s="107"/>
      <c r="OR385" s="107"/>
      <c r="OS385" s="107"/>
      <c r="OT385" s="107"/>
      <c r="OU385" s="107"/>
      <c r="OV385" s="107"/>
      <c r="OW385" s="107"/>
      <c r="OX385" s="107"/>
      <c r="OY385" s="107"/>
      <c r="OZ385" s="107"/>
      <c r="PA385" s="107"/>
      <c r="PB385" s="107"/>
      <c r="PC385" s="107"/>
      <c r="PD385" s="107"/>
      <c r="PE385" s="107"/>
      <c r="PF385" s="107"/>
      <c r="PG385" s="107"/>
      <c r="PH385" s="107"/>
      <c r="PI385" s="107"/>
      <c r="PJ385" s="107"/>
      <c r="PK385" s="107"/>
      <c r="PL385" s="107"/>
      <c r="PM385" s="107"/>
      <c r="PN385" s="107"/>
      <c r="PO385" s="107"/>
      <c r="PP385" s="107"/>
      <c r="PQ385" s="107"/>
      <c r="PR385" s="107"/>
      <c r="PS385" s="107"/>
      <c r="PT385" s="107"/>
      <c r="PU385" s="107"/>
      <c r="PV385" s="107"/>
      <c r="PW385" s="107"/>
      <c r="PX385" s="107"/>
      <c r="PY385" s="107"/>
      <c r="PZ385" s="107"/>
      <c r="QA385" s="107"/>
      <c r="QB385" s="107"/>
      <c r="QC385" s="107"/>
      <c r="QD385" s="107"/>
      <c r="QE385" s="107"/>
      <c r="QF385" s="107"/>
      <c r="QG385" s="107"/>
      <c r="QH385" s="107"/>
      <c r="QI385" s="107"/>
      <c r="QJ385" s="107"/>
      <c r="QK385" s="107"/>
      <c r="QL385" s="107"/>
      <c r="QM385" s="107"/>
      <c r="QN385" s="107"/>
      <c r="QO385" s="107"/>
      <c r="QP385" s="107"/>
      <c r="QQ385" s="107"/>
      <c r="QR385" s="107"/>
      <c r="QS385" s="107"/>
      <c r="QT385" s="107"/>
      <c r="QU385" s="107"/>
      <c r="QV385" s="107"/>
      <c r="QW385" s="107"/>
      <c r="QX385" s="107"/>
      <c r="QY385" s="107"/>
      <c r="QZ385" s="107"/>
      <c r="RA385" s="107"/>
      <c r="RB385" s="107"/>
      <c r="RC385" s="107"/>
      <c r="RD385" s="107"/>
      <c r="RE385" s="107"/>
      <c r="RF385" s="107"/>
      <c r="RG385" s="107"/>
      <c r="RH385" s="107"/>
      <c r="RI385" s="107"/>
      <c r="RJ385" s="107"/>
      <c r="RK385" s="107"/>
      <c r="RL385" s="107"/>
      <c r="RM385" s="107"/>
      <c r="RN385" s="107"/>
      <c r="RO385" s="107"/>
      <c r="RP385" s="107"/>
      <c r="RQ385" s="107"/>
      <c r="RR385" s="107"/>
      <c r="RS385" s="107"/>
      <c r="RT385" s="107"/>
      <c r="RU385" s="107"/>
      <c r="RV385" s="107"/>
      <c r="RW385" s="107"/>
      <c r="RX385" s="107"/>
      <c r="RY385" s="107"/>
      <c r="RZ385" s="107"/>
      <c r="SA385" s="107"/>
      <c r="SB385" s="107"/>
      <c r="SC385" s="107"/>
      <c r="SD385" s="107"/>
      <c r="SE385" s="107"/>
      <c r="SF385" s="107"/>
      <c r="SG385" s="107"/>
      <c r="SH385" s="107"/>
      <c r="SI385" s="107"/>
      <c r="SJ385" s="107"/>
      <c r="SK385" s="107"/>
      <c r="SL385" s="107"/>
      <c r="SM385" s="107"/>
      <c r="SN385" s="107"/>
      <c r="SO385" s="107"/>
      <c r="SP385" s="107"/>
      <c r="SQ385" s="107"/>
      <c r="SR385" s="107"/>
      <c r="SS385" s="107"/>
      <c r="ST385" s="107"/>
      <c r="SU385" s="107"/>
      <c r="SV385" s="107"/>
      <c r="SW385" s="107"/>
      <c r="SX385" s="107"/>
      <c r="SY385" s="107"/>
      <c r="SZ385" s="107"/>
      <c r="TA385" s="107"/>
      <c r="TB385" s="107"/>
      <c r="TC385" s="107"/>
      <c r="TD385" s="107"/>
      <c r="TE385" s="107"/>
      <c r="TF385" s="107"/>
      <c r="TG385" s="107"/>
      <c r="TH385" s="107"/>
      <c r="TI385" s="107"/>
      <c r="TJ385" s="107"/>
      <c r="TK385" s="107"/>
      <c r="TL385" s="107"/>
      <c r="TM385" s="107"/>
      <c r="TN385" s="107"/>
      <c r="TO385" s="107"/>
      <c r="TP385" s="107"/>
      <c r="TQ385" s="107"/>
      <c r="TR385" s="107"/>
      <c r="TS385" s="107"/>
      <c r="TT385" s="107"/>
      <c r="TU385" s="107"/>
      <c r="TV385" s="107"/>
      <c r="TW385" s="107"/>
      <c r="TX385" s="107"/>
      <c r="TY385" s="107"/>
      <c r="TZ385" s="107"/>
      <c r="UA385" s="107"/>
      <c r="UB385" s="107"/>
      <c r="UC385" s="107"/>
      <c r="UD385" s="107"/>
      <c r="UE385" s="107"/>
      <c r="UF385" s="107"/>
      <c r="UG385" s="107"/>
      <c r="UH385" s="107"/>
      <c r="UI385" s="107"/>
      <c r="UJ385" s="107"/>
      <c r="UK385" s="107"/>
      <c r="UL385" s="107"/>
      <c r="UM385" s="107"/>
      <c r="UN385" s="107"/>
      <c r="UO385" s="107"/>
      <c r="UP385" s="107"/>
      <c r="UQ385" s="107"/>
      <c r="UR385" s="107"/>
      <c r="US385" s="107"/>
      <c r="UT385" s="107"/>
      <c r="UU385" s="107"/>
      <c r="UV385" s="107"/>
      <c r="UW385" s="107"/>
      <c r="UX385" s="107"/>
      <c r="UY385" s="107"/>
      <c r="UZ385" s="107"/>
      <c r="VA385" s="107"/>
      <c r="VB385" s="107"/>
      <c r="VC385" s="107"/>
      <c r="VD385" s="107"/>
      <c r="VE385" s="107"/>
      <c r="VF385" s="107"/>
      <c r="VG385" s="107"/>
      <c r="VH385" s="107"/>
      <c r="VI385" s="107"/>
      <c r="VJ385" s="107"/>
      <c r="VK385" s="107"/>
      <c r="VL385" s="107"/>
      <c r="VM385" s="107"/>
      <c r="VN385" s="107"/>
      <c r="VO385" s="107"/>
      <c r="VP385" s="107"/>
      <c r="VQ385" s="107"/>
      <c r="VR385" s="107"/>
      <c r="VS385" s="107"/>
      <c r="VT385" s="107"/>
      <c r="VU385" s="107"/>
      <c r="VV385" s="107"/>
      <c r="VW385" s="107"/>
      <c r="VX385" s="107"/>
      <c r="VY385" s="107"/>
      <c r="VZ385" s="107"/>
      <c r="WA385" s="107"/>
      <c r="WB385" s="107"/>
      <c r="WC385" s="107"/>
      <c r="WD385" s="107"/>
      <c r="WE385" s="107"/>
      <c r="WF385" s="107"/>
      <c r="WG385" s="107"/>
      <c r="WH385" s="107"/>
      <c r="WI385" s="107"/>
      <c r="WJ385" s="107"/>
      <c r="WK385" s="107"/>
      <c r="WL385" s="107"/>
      <c r="WM385" s="107"/>
      <c r="WN385" s="107"/>
      <c r="WO385" s="107"/>
      <c r="WP385" s="107"/>
      <c r="WQ385" s="107"/>
      <c r="WR385" s="107"/>
      <c r="WS385" s="107"/>
      <c r="WT385" s="107"/>
      <c r="WU385" s="107"/>
      <c r="WV385" s="107"/>
      <c r="WW385" s="107"/>
      <c r="WX385" s="107"/>
      <c r="WY385" s="107"/>
      <c r="WZ385" s="107"/>
      <c r="XA385" s="107"/>
      <c r="XB385" s="107"/>
      <c r="XC385" s="107"/>
      <c r="XD385" s="107"/>
      <c r="XE385" s="107"/>
      <c r="XF385" s="107"/>
      <c r="XG385" s="107"/>
      <c r="XH385" s="107"/>
      <c r="XI385" s="107"/>
      <c r="XJ385" s="107"/>
      <c r="XK385" s="107"/>
      <c r="XL385" s="107"/>
      <c r="XM385" s="107"/>
      <c r="XN385" s="107"/>
      <c r="XO385" s="107"/>
      <c r="XP385" s="107"/>
      <c r="XQ385" s="107"/>
      <c r="XR385" s="107"/>
      <c r="XS385" s="107"/>
      <c r="XT385" s="107"/>
      <c r="XU385" s="107"/>
      <c r="XV385" s="107"/>
      <c r="XW385" s="107"/>
      <c r="XX385" s="107"/>
      <c r="XY385" s="107"/>
      <c r="XZ385" s="107"/>
      <c r="YA385" s="107"/>
      <c r="YB385" s="107"/>
      <c r="YC385" s="107"/>
      <c r="YD385" s="107"/>
      <c r="YE385" s="107"/>
      <c r="YF385" s="107"/>
      <c r="YG385" s="107"/>
      <c r="YH385" s="107"/>
      <c r="YI385" s="107"/>
      <c r="YJ385" s="107"/>
      <c r="YK385" s="107"/>
      <c r="YL385" s="107"/>
      <c r="YM385" s="107"/>
      <c r="YN385" s="107"/>
      <c r="YO385" s="107"/>
      <c r="YP385" s="107"/>
      <c r="YQ385" s="107"/>
      <c r="YR385" s="107"/>
      <c r="YS385" s="107"/>
      <c r="YT385" s="107"/>
      <c r="YU385" s="107"/>
      <c r="YV385" s="107"/>
      <c r="YW385" s="107"/>
      <c r="YX385" s="107"/>
      <c r="YY385" s="107"/>
      <c r="YZ385" s="107"/>
      <c r="ZA385" s="107"/>
      <c r="ZB385" s="107"/>
      <c r="ZC385" s="107"/>
      <c r="ZD385" s="107"/>
      <c r="ZE385" s="107"/>
      <c r="ZF385" s="107"/>
      <c r="ZG385" s="107"/>
      <c r="ZH385" s="107"/>
      <c r="ZI385" s="107"/>
      <c r="ZJ385" s="107"/>
      <c r="ZK385" s="107"/>
      <c r="ZL385" s="107"/>
      <c r="ZM385" s="107"/>
      <c r="ZN385" s="107"/>
      <c r="ZO385" s="107"/>
      <c r="ZP385" s="107"/>
      <c r="ZQ385" s="107"/>
      <c r="ZR385" s="107"/>
      <c r="ZS385" s="107"/>
      <c r="ZT385" s="107"/>
      <c r="ZU385" s="107"/>
      <c r="ZV385" s="107"/>
      <c r="ZW385" s="107"/>
      <c r="ZX385" s="107"/>
      <c r="ZY385" s="107"/>
      <c r="ZZ385" s="107"/>
      <c r="AAA385" s="107"/>
      <c r="AAB385" s="107"/>
      <c r="AAC385" s="107"/>
      <c r="AAD385" s="107"/>
      <c r="AAE385" s="107"/>
      <c r="AAF385" s="107"/>
      <c r="AAG385" s="107"/>
      <c r="AAH385" s="107"/>
      <c r="AAI385" s="107"/>
      <c r="AAJ385" s="107"/>
      <c r="AAK385" s="107"/>
      <c r="AAL385" s="107"/>
      <c r="AAM385" s="107"/>
      <c r="AAN385" s="107"/>
      <c r="AAO385" s="107"/>
      <c r="AAP385" s="107"/>
      <c r="AAQ385" s="107"/>
      <c r="AAR385" s="107"/>
      <c r="AAS385" s="107"/>
      <c r="AAT385" s="107"/>
      <c r="AAU385" s="107"/>
      <c r="AAV385" s="107"/>
      <c r="AAW385" s="107"/>
      <c r="AAX385" s="107"/>
      <c r="AAY385" s="107"/>
      <c r="AAZ385" s="107"/>
      <c r="ABA385" s="107"/>
      <c r="ABB385" s="107"/>
      <c r="ABC385" s="107"/>
      <c r="ABD385" s="107"/>
      <c r="ABE385" s="107"/>
      <c r="ABF385" s="107"/>
      <c r="ABG385" s="107"/>
      <c r="ABH385" s="107"/>
      <c r="ABI385" s="107"/>
      <c r="ABJ385" s="107"/>
      <c r="ABK385" s="107"/>
      <c r="ABL385" s="107"/>
      <c r="ABM385" s="107"/>
      <c r="ABN385" s="107"/>
      <c r="ABO385" s="107"/>
      <c r="ABP385" s="107"/>
      <c r="ABQ385" s="107"/>
      <c r="ABR385" s="107"/>
      <c r="ABS385" s="107"/>
      <c r="ABT385" s="107"/>
      <c r="ABU385" s="107"/>
      <c r="ABV385" s="107"/>
      <c r="ABW385" s="107"/>
      <c r="ABX385" s="107"/>
      <c r="ABY385" s="107"/>
      <c r="ABZ385" s="107"/>
      <c r="ACA385" s="107"/>
      <c r="ACB385" s="107"/>
      <c r="ACC385" s="107"/>
      <c r="ACD385" s="107"/>
      <c r="ACE385" s="107"/>
      <c r="ACF385" s="107"/>
      <c r="ACG385" s="107"/>
      <c r="ACH385" s="107"/>
      <c r="ACI385" s="107"/>
      <c r="ACJ385" s="107"/>
      <c r="ACK385" s="107"/>
      <c r="ACL385" s="107"/>
      <c r="ACM385" s="107"/>
      <c r="ACN385" s="107"/>
      <c r="ACO385" s="107"/>
      <c r="ACP385" s="107"/>
      <c r="ACQ385" s="107"/>
      <c r="ACR385" s="107"/>
      <c r="ACS385" s="107"/>
      <c r="ACT385" s="107"/>
      <c r="ACU385" s="107"/>
      <c r="ACV385" s="107"/>
      <c r="ACW385" s="107"/>
      <c r="ACX385" s="107"/>
      <c r="ACY385" s="107"/>
      <c r="ACZ385" s="107"/>
      <c r="ADA385" s="107"/>
      <c r="ADB385" s="107"/>
      <c r="ADC385" s="107"/>
      <c r="ADD385" s="107"/>
      <c r="ADE385" s="107"/>
      <c r="ADF385" s="107"/>
      <c r="ADG385" s="107"/>
      <c r="ADH385" s="107"/>
      <c r="ADI385" s="107"/>
      <c r="ADJ385" s="107"/>
      <c r="ADK385" s="107"/>
      <c r="ADL385" s="107"/>
      <c r="ADM385" s="107"/>
      <c r="ADN385" s="107"/>
      <c r="ADO385" s="107"/>
      <c r="ADP385" s="107"/>
      <c r="ADQ385" s="107"/>
      <c r="ADR385" s="107"/>
      <c r="ADS385" s="107"/>
      <c r="ADT385" s="107"/>
      <c r="ADU385" s="107"/>
      <c r="ADV385" s="107"/>
      <c r="ADW385" s="107"/>
      <c r="ADX385" s="107"/>
      <c r="ADY385" s="107"/>
      <c r="ADZ385" s="107"/>
      <c r="AEA385" s="107"/>
      <c r="AEB385" s="107"/>
      <c r="AEC385" s="107"/>
      <c r="AED385" s="107"/>
      <c r="AEE385" s="107"/>
      <c r="AEF385" s="107"/>
      <c r="AEG385" s="107"/>
      <c r="AEH385" s="107"/>
      <c r="AEI385" s="107"/>
      <c r="AEJ385" s="107"/>
      <c r="AEK385" s="107"/>
      <c r="AEL385" s="107"/>
      <c r="AEM385" s="107"/>
      <c r="AEN385" s="107"/>
      <c r="AEO385" s="107"/>
      <c r="AEP385" s="107"/>
      <c r="AEQ385" s="107"/>
      <c r="AER385" s="107"/>
      <c r="AES385" s="107"/>
      <c r="AET385" s="107"/>
      <c r="AEU385" s="107"/>
      <c r="AEV385" s="107"/>
      <c r="AEW385" s="107"/>
      <c r="AEX385" s="107"/>
      <c r="AEY385" s="107"/>
      <c r="AEZ385" s="107"/>
      <c r="AFA385" s="107"/>
      <c r="AFB385" s="107"/>
      <c r="AFC385" s="107"/>
      <c r="AFD385" s="107"/>
      <c r="AFE385" s="107"/>
      <c r="AFF385" s="107"/>
      <c r="AFG385" s="107"/>
      <c r="AFH385" s="107"/>
      <c r="AFI385" s="107"/>
      <c r="AFJ385" s="107"/>
      <c r="AFK385" s="107"/>
      <c r="AFL385" s="107"/>
      <c r="AFM385" s="107"/>
      <c r="AFN385" s="107"/>
      <c r="AFO385" s="107"/>
      <c r="AFP385" s="107"/>
      <c r="AFQ385" s="107"/>
      <c r="AFR385" s="107"/>
      <c r="AFS385" s="107"/>
      <c r="AFT385" s="107"/>
      <c r="AFU385" s="107"/>
      <c r="AFV385" s="107"/>
      <c r="AFW385" s="107"/>
      <c r="AFX385" s="107"/>
      <c r="AFY385" s="107"/>
      <c r="AFZ385" s="107"/>
      <c r="AGA385" s="107"/>
      <c r="AGB385" s="107"/>
      <c r="AGC385" s="107"/>
      <c r="AGD385" s="107"/>
      <c r="AGE385" s="107"/>
      <c r="AGF385" s="107"/>
      <c r="AGG385" s="107"/>
      <c r="AGH385" s="107"/>
      <c r="AGI385" s="107"/>
      <c r="AGJ385" s="107"/>
      <c r="AGK385" s="107"/>
      <c r="AGL385" s="107"/>
      <c r="AGM385" s="107"/>
      <c r="AGN385" s="107"/>
      <c r="AGO385" s="107"/>
      <c r="AGP385" s="107"/>
      <c r="AGQ385" s="107"/>
      <c r="AGR385" s="107"/>
      <c r="AGS385" s="107"/>
      <c r="AGT385" s="107"/>
      <c r="AGU385" s="107"/>
      <c r="AGV385" s="107"/>
      <c r="AGW385" s="107"/>
      <c r="AGX385" s="107"/>
      <c r="AGY385" s="107"/>
      <c r="AGZ385" s="107"/>
      <c r="AHA385" s="107"/>
      <c r="AHB385" s="107"/>
      <c r="AHC385" s="107"/>
      <c r="AHD385" s="107"/>
      <c r="AHE385" s="107"/>
      <c r="AHF385" s="107"/>
      <c r="AHG385" s="107"/>
      <c r="AHH385" s="107"/>
      <c r="AHI385" s="107"/>
      <c r="AHJ385" s="107"/>
      <c r="AHK385" s="107"/>
      <c r="AHL385" s="107"/>
      <c r="AHM385" s="107"/>
      <c r="AHN385" s="107"/>
      <c r="AHO385" s="107"/>
      <c r="AHP385" s="107"/>
      <c r="AHQ385" s="107"/>
      <c r="AHR385" s="107"/>
      <c r="AHS385" s="107"/>
      <c r="AHT385" s="107"/>
      <c r="AHU385" s="107"/>
      <c r="AHV385" s="107"/>
      <c r="AHW385" s="107"/>
      <c r="AHX385" s="107"/>
      <c r="AHY385" s="107"/>
      <c r="AHZ385" s="107"/>
      <c r="AIA385" s="107"/>
      <c r="AIB385" s="107"/>
      <c r="AIC385" s="107"/>
      <c r="AID385" s="107"/>
      <c r="AIE385" s="107"/>
      <c r="AIF385" s="107"/>
      <c r="AIG385" s="107"/>
      <c r="AIH385" s="107"/>
      <c r="AII385" s="107"/>
      <c r="AIJ385" s="107"/>
      <c r="AIK385" s="107"/>
      <c r="AIL385" s="107"/>
      <c r="AIM385" s="107"/>
      <c r="AIN385" s="107"/>
    </row>
    <row r="386" spans="1:924" s="86" customFormat="1" ht="18.75" customHeight="1" x14ac:dyDescent="0.3">
      <c r="A386" s="121"/>
      <c r="B386" s="63">
        <v>356718089438243</v>
      </c>
      <c r="C386" s="64" t="s">
        <v>379</v>
      </c>
      <c r="D386" s="64" t="s">
        <v>227</v>
      </c>
      <c r="E386" s="64" t="s">
        <v>10</v>
      </c>
      <c r="F386" s="78" t="s">
        <v>10</v>
      </c>
      <c r="G386" s="64">
        <f t="shared" si="32"/>
        <v>1</v>
      </c>
      <c r="H386" s="122"/>
      <c r="I386" s="64" t="s">
        <v>15</v>
      </c>
      <c r="J386" s="64">
        <f t="shared" si="33"/>
        <v>0</v>
      </c>
      <c r="K386" s="122"/>
      <c r="L386" s="78" t="s">
        <v>10</v>
      </c>
      <c r="M386" s="64" t="s">
        <v>36</v>
      </c>
      <c r="N386" s="64">
        <f t="shared" si="34"/>
        <v>0</v>
      </c>
      <c r="O386" s="122"/>
      <c r="P386" s="64"/>
      <c r="Q386" s="64"/>
      <c r="R386" s="64" t="s">
        <v>531</v>
      </c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  <c r="BD386" s="107"/>
      <c r="BE386" s="107"/>
      <c r="BF386" s="107"/>
      <c r="BG386" s="107"/>
      <c r="BH386" s="107"/>
      <c r="BI386" s="107"/>
      <c r="BJ386" s="107"/>
      <c r="BK386" s="107"/>
      <c r="BL386" s="107"/>
      <c r="BM386" s="107"/>
      <c r="BN386" s="107"/>
      <c r="BO386" s="107"/>
      <c r="BP386" s="107"/>
      <c r="BQ386" s="107"/>
      <c r="BR386" s="107"/>
      <c r="BS386" s="107"/>
      <c r="BT386" s="107"/>
      <c r="BU386" s="107"/>
      <c r="BV386" s="107"/>
      <c r="BW386" s="107"/>
      <c r="BX386" s="107"/>
      <c r="BY386" s="107"/>
      <c r="BZ386" s="107"/>
      <c r="CA386" s="107"/>
      <c r="CB386" s="107"/>
      <c r="CC386" s="107"/>
      <c r="CD386" s="107"/>
      <c r="CE386" s="107"/>
      <c r="CF386" s="107"/>
      <c r="CG386" s="107"/>
      <c r="CH386" s="107"/>
      <c r="CI386" s="107"/>
      <c r="CJ386" s="107"/>
      <c r="CK386" s="107"/>
      <c r="CL386" s="107"/>
      <c r="CM386" s="107"/>
      <c r="CN386" s="107"/>
      <c r="CO386" s="107"/>
      <c r="CP386" s="107"/>
      <c r="CQ386" s="107"/>
      <c r="CR386" s="107"/>
      <c r="CS386" s="107"/>
      <c r="CT386" s="107"/>
      <c r="CU386" s="107"/>
      <c r="CV386" s="107"/>
      <c r="CW386" s="107"/>
      <c r="CX386" s="107"/>
      <c r="CY386" s="107"/>
      <c r="CZ386" s="107"/>
      <c r="DA386" s="107"/>
      <c r="DB386" s="107"/>
      <c r="DC386" s="107"/>
      <c r="DD386" s="107"/>
      <c r="DE386" s="107"/>
      <c r="DF386" s="107"/>
      <c r="DG386" s="107"/>
      <c r="DH386" s="107"/>
      <c r="DI386" s="107"/>
      <c r="DJ386" s="107"/>
      <c r="DK386" s="107"/>
      <c r="DL386" s="107"/>
      <c r="DM386" s="107"/>
      <c r="DN386" s="107"/>
      <c r="DO386" s="107"/>
      <c r="DP386" s="107"/>
      <c r="DQ386" s="107"/>
      <c r="DR386" s="107"/>
      <c r="DS386" s="107"/>
      <c r="DT386" s="107"/>
      <c r="DU386" s="107"/>
      <c r="DV386" s="107"/>
      <c r="DW386" s="107"/>
      <c r="DX386" s="107"/>
      <c r="DY386" s="107"/>
      <c r="DZ386" s="107"/>
      <c r="EA386" s="107"/>
      <c r="EB386" s="107"/>
      <c r="EC386" s="107"/>
      <c r="ED386" s="107"/>
      <c r="EE386" s="107"/>
      <c r="EF386" s="107"/>
      <c r="EG386" s="107"/>
      <c r="EH386" s="107"/>
      <c r="EI386" s="107"/>
      <c r="EJ386" s="107"/>
      <c r="EK386" s="107"/>
      <c r="EL386" s="107"/>
      <c r="EM386" s="107"/>
      <c r="EN386" s="107"/>
      <c r="EO386" s="107"/>
      <c r="EP386" s="107"/>
      <c r="EQ386" s="107"/>
      <c r="ER386" s="107"/>
      <c r="ES386" s="107"/>
      <c r="ET386" s="107"/>
      <c r="EU386" s="107"/>
      <c r="EV386" s="107"/>
      <c r="EW386" s="107"/>
      <c r="EX386" s="107"/>
      <c r="EY386" s="107"/>
      <c r="EZ386" s="107"/>
      <c r="FA386" s="107"/>
      <c r="FB386" s="107"/>
      <c r="FC386" s="107"/>
      <c r="FD386" s="107"/>
      <c r="FE386" s="107"/>
      <c r="FF386" s="107"/>
      <c r="FG386" s="107"/>
      <c r="FH386" s="107"/>
      <c r="FI386" s="107"/>
      <c r="FJ386" s="107"/>
      <c r="FK386" s="107"/>
      <c r="FL386" s="107"/>
      <c r="FM386" s="107"/>
      <c r="FN386" s="107"/>
      <c r="FO386" s="107"/>
      <c r="FP386" s="107"/>
      <c r="FQ386" s="107"/>
      <c r="FR386" s="107"/>
      <c r="FS386" s="107"/>
      <c r="FT386" s="107"/>
      <c r="FU386" s="107"/>
      <c r="FV386" s="107"/>
      <c r="FW386" s="107"/>
      <c r="FX386" s="107"/>
      <c r="FY386" s="107"/>
      <c r="FZ386" s="107"/>
      <c r="GA386" s="107"/>
      <c r="GB386" s="107"/>
      <c r="GC386" s="107"/>
      <c r="GD386" s="107"/>
      <c r="GE386" s="107"/>
      <c r="GF386" s="107"/>
      <c r="GG386" s="107"/>
      <c r="GH386" s="107"/>
      <c r="GI386" s="107"/>
      <c r="GJ386" s="107"/>
      <c r="GK386" s="107"/>
      <c r="GL386" s="107"/>
      <c r="GM386" s="107"/>
      <c r="GN386" s="107"/>
      <c r="GO386" s="107"/>
      <c r="GP386" s="107"/>
      <c r="GQ386" s="107"/>
      <c r="GR386" s="107"/>
      <c r="GS386" s="107"/>
      <c r="GT386" s="107"/>
      <c r="GU386" s="107"/>
      <c r="GV386" s="107"/>
      <c r="GW386" s="107"/>
      <c r="GX386" s="107"/>
      <c r="GY386" s="107"/>
      <c r="GZ386" s="107"/>
      <c r="HA386" s="107"/>
      <c r="HB386" s="107"/>
      <c r="HC386" s="107"/>
      <c r="HD386" s="107"/>
      <c r="HE386" s="107"/>
      <c r="HF386" s="107"/>
      <c r="HG386" s="107"/>
      <c r="HH386" s="107"/>
      <c r="HI386" s="107"/>
      <c r="HJ386" s="107"/>
      <c r="HK386" s="107"/>
      <c r="HL386" s="107"/>
      <c r="HM386" s="107"/>
      <c r="HN386" s="107"/>
      <c r="HO386" s="107"/>
      <c r="HP386" s="107"/>
      <c r="HQ386" s="107"/>
      <c r="HR386" s="107"/>
      <c r="HS386" s="107"/>
      <c r="HT386" s="107"/>
      <c r="HU386" s="107"/>
      <c r="HV386" s="107"/>
      <c r="HW386" s="107"/>
      <c r="HX386" s="107"/>
      <c r="HY386" s="107"/>
      <c r="HZ386" s="107"/>
      <c r="IA386" s="107"/>
      <c r="IB386" s="107"/>
      <c r="IC386" s="107"/>
      <c r="ID386" s="107"/>
      <c r="IE386" s="107"/>
      <c r="IF386" s="107"/>
      <c r="IG386" s="107"/>
      <c r="IH386" s="107"/>
      <c r="II386" s="107"/>
      <c r="IJ386" s="107"/>
      <c r="IK386" s="107"/>
      <c r="IL386" s="107"/>
      <c r="IM386" s="107"/>
      <c r="IN386" s="107"/>
      <c r="IO386" s="107"/>
      <c r="IP386" s="107"/>
      <c r="IQ386" s="107"/>
      <c r="IR386" s="107"/>
      <c r="IS386" s="107"/>
      <c r="IT386" s="107"/>
      <c r="IU386" s="107"/>
      <c r="IV386" s="107"/>
      <c r="IW386" s="107"/>
      <c r="IX386" s="107"/>
      <c r="IY386" s="107"/>
      <c r="IZ386" s="107"/>
      <c r="JA386" s="107"/>
      <c r="JB386" s="107"/>
      <c r="JC386" s="107"/>
      <c r="JD386" s="107"/>
      <c r="JE386" s="107"/>
      <c r="JF386" s="107"/>
      <c r="JG386" s="107"/>
      <c r="JH386" s="107"/>
      <c r="JI386" s="107"/>
      <c r="JJ386" s="107"/>
      <c r="JK386" s="107"/>
      <c r="JL386" s="107"/>
      <c r="JM386" s="107"/>
      <c r="JN386" s="107"/>
      <c r="JO386" s="107"/>
      <c r="JP386" s="107"/>
      <c r="JQ386" s="107"/>
      <c r="JR386" s="107"/>
      <c r="JS386" s="107"/>
      <c r="JT386" s="107"/>
      <c r="JU386" s="107"/>
      <c r="JV386" s="107"/>
      <c r="JW386" s="107"/>
      <c r="JX386" s="107"/>
      <c r="JY386" s="107"/>
      <c r="JZ386" s="107"/>
      <c r="KA386" s="107"/>
      <c r="KB386" s="107"/>
      <c r="KC386" s="107"/>
      <c r="KD386" s="107"/>
      <c r="KE386" s="107"/>
      <c r="KF386" s="107"/>
      <c r="KG386" s="107"/>
      <c r="KH386" s="107"/>
      <c r="KI386" s="107"/>
      <c r="KJ386" s="107"/>
      <c r="KK386" s="107"/>
      <c r="KL386" s="107"/>
      <c r="KM386" s="107"/>
      <c r="KN386" s="107"/>
      <c r="KO386" s="107"/>
      <c r="KP386" s="107"/>
      <c r="KQ386" s="107"/>
      <c r="KR386" s="107"/>
      <c r="KS386" s="107"/>
      <c r="KT386" s="107"/>
      <c r="KU386" s="107"/>
      <c r="KV386" s="107"/>
      <c r="KW386" s="107"/>
      <c r="KX386" s="107"/>
      <c r="KY386" s="107"/>
      <c r="KZ386" s="107"/>
      <c r="LA386" s="107"/>
      <c r="LB386" s="107"/>
      <c r="LC386" s="107"/>
      <c r="LD386" s="107"/>
      <c r="LE386" s="107"/>
      <c r="LF386" s="107"/>
      <c r="LG386" s="107"/>
      <c r="LH386" s="107"/>
      <c r="LI386" s="107"/>
      <c r="LJ386" s="107"/>
      <c r="LK386" s="107"/>
      <c r="LL386" s="107"/>
      <c r="LM386" s="107"/>
      <c r="LN386" s="107"/>
      <c r="LO386" s="107"/>
      <c r="LP386" s="107"/>
      <c r="LQ386" s="107"/>
      <c r="LR386" s="107"/>
      <c r="LS386" s="107"/>
      <c r="LT386" s="107"/>
      <c r="LU386" s="107"/>
      <c r="LV386" s="107"/>
      <c r="LW386" s="107"/>
      <c r="LX386" s="107"/>
      <c r="LY386" s="107"/>
      <c r="LZ386" s="107"/>
      <c r="MA386" s="107"/>
      <c r="MB386" s="107"/>
      <c r="MC386" s="107"/>
      <c r="MD386" s="107"/>
      <c r="ME386" s="107"/>
      <c r="MF386" s="107"/>
      <c r="MG386" s="107"/>
      <c r="MH386" s="107"/>
      <c r="MI386" s="107"/>
      <c r="MJ386" s="107"/>
      <c r="MK386" s="107"/>
      <c r="ML386" s="107"/>
      <c r="MM386" s="107"/>
      <c r="MN386" s="107"/>
      <c r="MO386" s="107"/>
      <c r="MP386" s="107"/>
      <c r="MQ386" s="107"/>
      <c r="MR386" s="107"/>
      <c r="MS386" s="107"/>
      <c r="MT386" s="107"/>
      <c r="MU386" s="107"/>
      <c r="MV386" s="107"/>
      <c r="MW386" s="107"/>
      <c r="MX386" s="107"/>
      <c r="MY386" s="107"/>
      <c r="MZ386" s="107"/>
      <c r="NA386" s="107"/>
      <c r="NB386" s="107"/>
      <c r="NC386" s="107"/>
      <c r="ND386" s="107"/>
      <c r="NE386" s="107"/>
      <c r="NF386" s="107"/>
      <c r="NG386" s="107"/>
      <c r="NH386" s="107"/>
      <c r="NI386" s="107"/>
      <c r="NJ386" s="107"/>
      <c r="NK386" s="107"/>
      <c r="NL386" s="107"/>
      <c r="NM386" s="107"/>
      <c r="NN386" s="107"/>
      <c r="NO386" s="107"/>
      <c r="NP386" s="107"/>
      <c r="NQ386" s="107"/>
      <c r="NR386" s="107"/>
      <c r="NS386" s="107"/>
      <c r="NT386" s="107"/>
      <c r="NU386" s="107"/>
      <c r="NV386" s="107"/>
      <c r="NW386" s="107"/>
      <c r="NX386" s="107"/>
      <c r="NY386" s="107"/>
      <c r="NZ386" s="107"/>
      <c r="OA386" s="107"/>
      <c r="OB386" s="107"/>
      <c r="OC386" s="107"/>
      <c r="OD386" s="107"/>
      <c r="OE386" s="107"/>
      <c r="OF386" s="107"/>
      <c r="OG386" s="107"/>
      <c r="OH386" s="107"/>
      <c r="OI386" s="107"/>
      <c r="OJ386" s="107"/>
      <c r="OK386" s="107"/>
      <c r="OL386" s="107"/>
      <c r="OM386" s="107"/>
      <c r="ON386" s="107"/>
      <c r="OO386" s="107"/>
      <c r="OP386" s="107"/>
      <c r="OQ386" s="107"/>
      <c r="OR386" s="107"/>
      <c r="OS386" s="107"/>
      <c r="OT386" s="107"/>
      <c r="OU386" s="107"/>
      <c r="OV386" s="107"/>
      <c r="OW386" s="107"/>
      <c r="OX386" s="107"/>
      <c r="OY386" s="107"/>
      <c r="OZ386" s="107"/>
      <c r="PA386" s="107"/>
      <c r="PB386" s="107"/>
      <c r="PC386" s="107"/>
      <c r="PD386" s="107"/>
      <c r="PE386" s="107"/>
      <c r="PF386" s="107"/>
      <c r="PG386" s="107"/>
      <c r="PH386" s="107"/>
      <c r="PI386" s="107"/>
      <c r="PJ386" s="107"/>
      <c r="PK386" s="107"/>
      <c r="PL386" s="107"/>
      <c r="PM386" s="107"/>
      <c r="PN386" s="107"/>
      <c r="PO386" s="107"/>
      <c r="PP386" s="107"/>
      <c r="PQ386" s="107"/>
      <c r="PR386" s="107"/>
      <c r="PS386" s="107"/>
      <c r="PT386" s="107"/>
      <c r="PU386" s="107"/>
      <c r="PV386" s="107"/>
      <c r="PW386" s="107"/>
      <c r="PX386" s="107"/>
      <c r="PY386" s="107"/>
      <c r="PZ386" s="107"/>
      <c r="QA386" s="107"/>
      <c r="QB386" s="107"/>
      <c r="QC386" s="107"/>
      <c r="QD386" s="107"/>
      <c r="QE386" s="107"/>
      <c r="QF386" s="107"/>
      <c r="QG386" s="107"/>
      <c r="QH386" s="107"/>
      <c r="QI386" s="107"/>
      <c r="QJ386" s="107"/>
      <c r="QK386" s="107"/>
      <c r="QL386" s="107"/>
      <c r="QM386" s="107"/>
      <c r="QN386" s="107"/>
      <c r="QO386" s="107"/>
      <c r="QP386" s="107"/>
      <c r="QQ386" s="107"/>
      <c r="QR386" s="107"/>
      <c r="QS386" s="107"/>
      <c r="QT386" s="107"/>
      <c r="QU386" s="107"/>
      <c r="QV386" s="107"/>
      <c r="QW386" s="107"/>
      <c r="QX386" s="107"/>
      <c r="QY386" s="107"/>
      <c r="QZ386" s="107"/>
      <c r="RA386" s="107"/>
      <c r="RB386" s="107"/>
      <c r="RC386" s="107"/>
      <c r="RD386" s="107"/>
      <c r="RE386" s="107"/>
      <c r="RF386" s="107"/>
      <c r="RG386" s="107"/>
      <c r="RH386" s="107"/>
      <c r="RI386" s="107"/>
      <c r="RJ386" s="107"/>
      <c r="RK386" s="107"/>
      <c r="RL386" s="107"/>
      <c r="RM386" s="107"/>
      <c r="RN386" s="107"/>
      <c r="RO386" s="107"/>
      <c r="RP386" s="107"/>
      <c r="RQ386" s="107"/>
      <c r="RR386" s="107"/>
      <c r="RS386" s="107"/>
      <c r="RT386" s="107"/>
      <c r="RU386" s="107"/>
      <c r="RV386" s="107"/>
      <c r="RW386" s="107"/>
      <c r="RX386" s="107"/>
      <c r="RY386" s="107"/>
      <c r="RZ386" s="107"/>
      <c r="SA386" s="107"/>
      <c r="SB386" s="107"/>
      <c r="SC386" s="107"/>
      <c r="SD386" s="107"/>
      <c r="SE386" s="107"/>
      <c r="SF386" s="107"/>
      <c r="SG386" s="107"/>
      <c r="SH386" s="107"/>
      <c r="SI386" s="107"/>
      <c r="SJ386" s="107"/>
      <c r="SK386" s="107"/>
      <c r="SL386" s="107"/>
      <c r="SM386" s="107"/>
      <c r="SN386" s="107"/>
      <c r="SO386" s="107"/>
      <c r="SP386" s="107"/>
      <c r="SQ386" s="107"/>
      <c r="SR386" s="107"/>
      <c r="SS386" s="107"/>
      <c r="ST386" s="107"/>
      <c r="SU386" s="107"/>
      <c r="SV386" s="107"/>
      <c r="SW386" s="107"/>
      <c r="SX386" s="107"/>
      <c r="SY386" s="107"/>
      <c r="SZ386" s="107"/>
      <c r="TA386" s="107"/>
      <c r="TB386" s="107"/>
      <c r="TC386" s="107"/>
      <c r="TD386" s="107"/>
      <c r="TE386" s="107"/>
      <c r="TF386" s="107"/>
      <c r="TG386" s="107"/>
      <c r="TH386" s="107"/>
      <c r="TI386" s="107"/>
      <c r="TJ386" s="107"/>
      <c r="TK386" s="107"/>
      <c r="TL386" s="107"/>
      <c r="TM386" s="107"/>
      <c r="TN386" s="107"/>
      <c r="TO386" s="107"/>
      <c r="TP386" s="107"/>
      <c r="TQ386" s="107"/>
      <c r="TR386" s="107"/>
      <c r="TS386" s="107"/>
      <c r="TT386" s="107"/>
      <c r="TU386" s="107"/>
      <c r="TV386" s="107"/>
      <c r="TW386" s="107"/>
      <c r="TX386" s="107"/>
      <c r="TY386" s="107"/>
      <c r="TZ386" s="107"/>
      <c r="UA386" s="107"/>
      <c r="UB386" s="107"/>
      <c r="UC386" s="107"/>
      <c r="UD386" s="107"/>
      <c r="UE386" s="107"/>
      <c r="UF386" s="107"/>
      <c r="UG386" s="107"/>
      <c r="UH386" s="107"/>
      <c r="UI386" s="107"/>
      <c r="UJ386" s="107"/>
      <c r="UK386" s="107"/>
      <c r="UL386" s="107"/>
      <c r="UM386" s="107"/>
      <c r="UN386" s="107"/>
      <c r="UO386" s="107"/>
      <c r="UP386" s="107"/>
      <c r="UQ386" s="107"/>
      <c r="UR386" s="107"/>
      <c r="US386" s="107"/>
      <c r="UT386" s="107"/>
      <c r="UU386" s="107"/>
      <c r="UV386" s="107"/>
      <c r="UW386" s="107"/>
      <c r="UX386" s="107"/>
      <c r="UY386" s="107"/>
      <c r="UZ386" s="107"/>
      <c r="VA386" s="107"/>
      <c r="VB386" s="107"/>
      <c r="VC386" s="107"/>
      <c r="VD386" s="107"/>
      <c r="VE386" s="107"/>
      <c r="VF386" s="107"/>
      <c r="VG386" s="107"/>
      <c r="VH386" s="107"/>
      <c r="VI386" s="107"/>
      <c r="VJ386" s="107"/>
      <c r="VK386" s="107"/>
      <c r="VL386" s="107"/>
      <c r="VM386" s="107"/>
      <c r="VN386" s="107"/>
      <c r="VO386" s="107"/>
      <c r="VP386" s="107"/>
      <c r="VQ386" s="107"/>
      <c r="VR386" s="107"/>
      <c r="VS386" s="107"/>
      <c r="VT386" s="107"/>
      <c r="VU386" s="107"/>
      <c r="VV386" s="107"/>
      <c r="VW386" s="107"/>
      <c r="VX386" s="107"/>
      <c r="VY386" s="107"/>
      <c r="VZ386" s="107"/>
      <c r="WA386" s="107"/>
      <c r="WB386" s="107"/>
      <c r="WC386" s="107"/>
      <c r="WD386" s="107"/>
      <c r="WE386" s="107"/>
      <c r="WF386" s="107"/>
      <c r="WG386" s="107"/>
      <c r="WH386" s="107"/>
      <c r="WI386" s="107"/>
      <c r="WJ386" s="107"/>
      <c r="WK386" s="107"/>
      <c r="WL386" s="107"/>
      <c r="WM386" s="107"/>
      <c r="WN386" s="107"/>
      <c r="WO386" s="107"/>
      <c r="WP386" s="107"/>
      <c r="WQ386" s="107"/>
      <c r="WR386" s="107"/>
      <c r="WS386" s="107"/>
      <c r="WT386" s="107"/>
      <c r="WU386" s="107"/>
      <c r="WV386" s="107"/>
      <c r="WW386" s="107"/>
      <c r="WX386" s="107"/>
      <c r="WY386" s="107"/>
      <c r="WZ386" s="107"/>
      <c r="XA386" s="107"/>
      <c r="XB386" s="107"/>
      <c r="XC386" s="107"/>
      <c r="XD386" s="107"/>
      <c r="XE386" s="107"/>
      <c r="XF386" s="107"/>
      <c r="XG386" s="107"/>
      <c r="XH386" s="107"/>
      <c r="XI386" s="107"/>
      <c r="XJ386" s="107"/>
      <c r="XK386" s="107"/>
      <c r="XL386" s="107"/>
      <c r="XM386" s="107"/>
      <c r="XN386" s="107"/>
      <c r="XO386" s="107"/>
      <c r="XP386" s="107"/>
      <c r="XQ386" s="107"/>
      <c r="XR386" s="107"/>
      <c r="XS386" s="107"/>
      <c r="XT386" s="107"/>
      <c r="XU386" s="107"/>
      <c r="XV386" s="107"/>
      <c r="XW386" s="107"/>
      <c r="XX386" s="107"/>
      <c r="XY386" s="107"/>
      <c r="XZ386" s="107"/>
      <c r="YA386" s="107"/>
      <c r="YB386" s="107"/>
      <c r="YC386" s="107"/>
      <c r="YD386" s="107"/>
      <c r="YE386" s="107"/>
      <c r="YF386" s="107"/>
      <c r="YG386" s="107"/>
      <c r="YH386" s="107"/>
      <c r="YI386" s="107"/>
      <c r="YJ386" s="107"/>
      <c r="YK386" s="107"/>
      <c r="YL386" s="107"/>
      <c r="YM386" s="107"/>
      <c r="YN386" s="107"/>
      <c r="YO386" s="107"/>
      <c r="YP386" s="107"/>
      <c r="YQ386" s="107"/>
      <c r="YR386" s="107"/>
      <c r="YS386" s="107"/>
      <c r="YT386" s="107"/>
      <c r="YU386" s="107"/>
      <c r="YV386" s="107"/>
      <c r="YW386" s="107"/>
      <c r="YX386" s="107"/>
      <c r="YY386" s="107"/>
      <c r="YZ386" s="107"/>
      <c r="ZA386" s="107"/>
      <c r="ZB386" s="107"/>
      <c r="ZC386" s="107"/>
      <c r="ZD386" s="107"/>
      <c r="ZE386" s="107"/>
      <c r="ZF386" s="107"/>
      <c r="ZG386" s="107"/>
      <c r="ZH386" s="107"/>
      <c r="ZI386" s="107"/>
      <c r="ZJ386" s="107"/>
      <c r="ZK386" s="107"/>
      <c r="ZL386" s="107"/>
      <c r="ZM386" s="107"/>
      <c r="ZN386" s="107"/>
      <c r="ZO386" s="107"/>
      <c r="ZP386" s="107"/>
      <c r="ZQ386" s="107"/>
      <c r="ZR386" s="107"/>
      <c r="ZS386" s="107"/>
      <c r="ZT386" s="107"/>
      <c r="ZU386" s="107"/>
      <c r="ZV386" s="107"/>
      <c r="ZW386" s="107"/>
      <c r="ZX386" s="107"/>
      <c r="ZY386" s="107"/>
      <c r="ZZ386" s="107"/>
      <c r="AAA386" s="107"/>
      <c r="AAB386" s="107"/>
      <c r="AAC386" s="107"/>
      <c r="AAD386" s="107"/>
      <c r="AAE386" s="107"/>
      <c r="AAF386" s="107"/>
      <c r="AAG386" s="107"/>
      <c r="AAH386" s="107"/>
      <c r="AAI386" s="107"/>
      <c r="AAJ386" s="107"/>
      <c r="AAK386" s="107"/>
      <c r="AAL386" s="107"/>
      <c r="AAM386" s="107"/>
      <c r="AAN386" s="107"/>
      <c r="AAO386" s="107"/>
      <c r="AAP386" s="107"/>
      <c r="AAQ386" s="107"/>
      <c r="AAR386" s="107"/>
      <c r="AAS386" s="107"/>
      <c r="AAT386" s="107"/>
      <c r="AAU386" s="107"/>
      <c r="AAV386" s="107"/>
      <c r="AAW386" s="107"/>
      <c r="AAX386" s="107"/>
      <c r="AAY386" s="107"/>
      <c r="AAZ386" s="107"/>
      <c r="ABA386" s="107"/>
      <c r="ABB386" s="107"/>
      <c r="ABC386" s="107"/>
      <c r="ABD386" s="107"/>
      <c r="ABE386" s="107"/>
      <c r="ABF386" s="107"/>
      <c r="ABG386" s="107"/>
      <c r="ABH386" s="107"/>
      <c r="ABI386" s="107"/>
      <c r="ABJ386" s="107"/>
      <c r="ABK386" s="107"/>
      <c r="ABL386" s="107"/>
      <c r="ABM386" s="107"/>
      <c r="ABN386" s="107"/>
      <c r="ABO386" s="107"/>
      <c r="ABP386" s="107"/>
      <c r="ABQ386" s="107"/>
      <c r="ABR386" s="107"/>
      <c r="ABS386" s="107"/>
      <c r="ABT386" s="107"/>
      <c r="ABU386" s="107"/>
      <c r="ABV386" s="107"/>
      <c r="ABW386" s="107"/>
      <c r="ABX386" s="107"/>
      <c r="ABY386" s="107"/>
      <c r="ABZ386" s="107"/>
      <c r="ACA386" s="107"/>
      <c r="ACB386" s="107"/>
      <c r="ACC386" s="107"/>
      <c r="ACD386" s="107"/>
      <c r="ACE386" s="107"/>
      <c r="ACF386" s="107"/>
      <c r="ACG386" s="107"/>
      <c r="ACH386" s="107"/>
      <c r="ACI386" s="107"/>
      <c r="ACJ386" s="107"/>
      <c r="ACK386" s="107"/>
      <c r="ACL386" s="107"/>
      <c r="ACM386" s="107"/>
      <c r="ACN386" s="107"/>
      <c r="ACO386" s="107"/>
      <c r="ACP386" s="107"/>
      <c r="ACQ386" s="107"/>
      <c r="ACR386" s="107"/>
      <c r="ACS386" s="107"/>
      <c r="ACT386" s="107"/>
      <c r="ACU386" s="107"/>
      <c r="ACV386" s="107"/>
      <c r="ACW386" s="107"/>
      <c r="ACX386" s="107"/>
      <c r="ACY386" s="107"/>
      <c r="ACZ386" s="107"/>
      <c r="ADA386" s="107"/>
      <c r="ADB386" s="107"/>
      <c r="ADC386" s="107"/>
      <c r="ADD386" s="107"/>
      <c r="ADE386" s="107"/>
      <c r="ADF386" s="107"/>
      <c r="ADG386" s="107"/>
      <c r="ADH386" s="107"/>
      <c r="ADI386" s="107"/>
      <c r="ADJ386" s="107"/>
      <c r="ADK386" s="107"/>
      <c r="ADL386" s="107"/>
      <c r="ADM386" s="107"/>
      <c r="ADN386" s="107"/>
      <c r="ADO386" s="107"/>
      <c r="ADP386" s="107"/>
      <c r="ADQ386" s="107"/>
      <c r="ADR386" s="107"/>
      <c r="ADS386" s="107"/>
      <c r="ADT386" s="107"/>
      <c r="ADU386" s="107"/>
      <c r="ADV386" s="107"/>
      <c r="ADW386" s="107"/>
      <c r="ADX386" s="107"/>
      <c r="ADY386" s="107"/>
      <c r="ADZ386" s="107"/>
      <c r="AEA386" s="107"/>
      <c r="AEB386" s="107"/>
      <c r="AEC386" s="107"/>
      <c r="AED386" s="107"/>
      <c r="AEE386" s="107"/>
      <c r="AEF386" s="107"/>
      <c r="AEG386" s="107"/>
      <c r="AEH386" s="107"/>
      <c r="AEI386" s="107"/>
      <c r="AEJ386" s="107"/>
      <c r="AEK386" s="107"/>
      <c r="AEL386" s="107"/>
      <c r="AEM386" s="107"/>
      <c r="AEN386" s="107"/>
      <c r="AEO386" s="107"/>
      <c r="AEP386" s="107"/>
      <c r="AEQ386" s="107"/>
      <c r="AER386" s="107"/>
      <c r="AES386" s="107"/>
      <c r="AET386" s="107"/>
      <c r="AEU386" s="107"/>
      <c r="AEV386" s="107"/>
      <c r="AEW386" s="107"/>
      <c r="AEX386" s="107"/>
      <c r="AEY386" s="107"/>
      <c r="AEZ386" s="107"/>
      <c r="AFA386" s="107"/>
      <c r="AFB386" s="107"/>
      <c r="AFC386" s="107"/>
      <c r="AFD386" s="107"/>
      <c r="AFE386" s="107"/>
      <c r="AFF386" s="107"/>
      <c r="AFG386" s="107"/>
      <c r="AFH386" s="107"/>
      <c r="AFI386" s="107"/>
      <c r="AFJ386" s="107"/>
      <c r="AFK386" s="107"/>
      <c r="AFL386" s="107"/>
      <c r="AFM386" s="107"/>
      <c r="AFN386" s="107"/>
      <c r="AFO386" s="107"/>
      <c r="AFP386" s="107"/>
      <c r="AFQ386" s="107"/>
      <c r="AFR386" s="107"/>
      <c r="AFS386" s="107"/>
      <c r="AFT386" s="107"/>
      <c r="AFU386" s="107"/>
      <c r="AFV386" s="107"/>
      <c r="AFW386" s="107"/>
      <c r="AFX386" s="107"/>
      <c r="AFY386" s="107"/>
      <c r="AFZ386" s="107"/>
      <c r="AGA386" s="107"/>
      <c r="AGB386" s="107"/>
      <c r="AGC386" s="107"/>
      <c r="AGD386" s="107"/>
      <c r="AGE386" s="107"/>
      <c r="AGF386" s="107"/>
      <c r="AGG386" s="107"/>
      <c r="AGH386" s="107"/>
      <c r="AGI386" s="107"/>
      <c r="AGJ386" s="107"/>
      <c r="AGK386" s="107"/>
      <c r="AGL386" s="107"/>
      <c r="AGM386" s="107"/>
      <c r="AGN386" s="107"/>
      <c r="AGO386" s="107"/>
      <c r="AGP386" s="107"/>
      <c r="AGQ386" s="107"/>
      <c r="AGR386" s="107"/>
      <c r="AGS386" s="107"/>
      <c r="AGT386" s="107"/>
      <c r="AGU386" s="107"/>
      <c r="AGV386" s="107"/>
      <c r="AGW386" s="107"/>
      <c r="AGX386" s="107"/>
      <c r="AGY386" s="107"/>
      <c r="AGZ386" s="107"/>
      <c r="AHA386" s="107"/>
      <c r="AHB386" s="107"/>
      <c r="AHC386" s="107"/>
      <c r="AHD386" s="107"/>
      <c r="AHE386" s="107"/>
      <c r="AHF386" s="107"/>
      <c r="AHG386" s="107"/>
      <c r="AHH386" s="107"/>
      <c r="AHI386" s="107"/>
      <c r="AHJ386" s="107"/>
      <c r="AHK386" s="107"/>
      <c r="AHL386" s="107"/>
      <c r="AHM386" s="107"/>
      <c r="AHN386" s="107"/>
      <c r="AHO386" s="107"/>
      <c r="AHP386" s="107"/>
      <c r="AHQ386" s="107"/>
      <c r="AHR386" s="107"/>
      <c r="AHS386" s="107"/>
      <c r="AHT386" s="107"/>
      <c r="AHU386" s="107"/>
      <c r="AHV386" s="107"/>
      <c r="AHW386" s="107"/>
      <c r="AHX386" s="107"/>
      <c r="AHY386" s="107"/>
      <c r="AHZ386" s="107"/>
      <c r="AIA386" s="107"/>
      <c r="AIB386" s="107"/>
      <c r="AIC386" s="107"/>
      <c r="AID386" s="107"/>
      <c r="AIE386" s="107"/>
      <c r="AIF386" s="107"/>
      <c r="AIG386" s="107"/>
      <c r="AIH386" s="107"/>
      <c r="AII386" s="107"/>
      <c r="AIJ386" s="107"/>
      <c r="AIK386" s="107"/>
      <c r="AIL386" s="107"/>
      <c r="AIM386" s="107"/>
      <c r="AIN386" s="107"/>
    </row>
    <row r="387" spans="1:924" s="86" customFormat="1" ht="18.75" customHeight="1" x14ac:dyDescent="0.3">
      <c r="A387" s="121"/>
      <c r="B387" s="63">
        <v>356727087998355</v>
      </c>
      <c r="C387" s="64" t="s">
        <v>379</v>
      </c>
      <c r="D387" s="64" t="s">
        <v>227</v>
      </c>
      <c r="E387" s="64" t="s">
        <v>15</v>
      </c>
      <c r="F387" s="78" t="s">
        <v>10</v>
      </c>
      <c r="G387" s="64">
        <f t="shared" si="32"/>
        <v>0</v>
      </c>
      <c r="H387" s="122"/>
      <c r="I387" s="64" t="s">
        <v>12</v>
      </c>
      <c r="J387" s="64">
        <f t="shared" si="33"/>
        <v>0</v>
      </c>
      <c r="K387" s="122"/>
      <c r="L387" s="78" t="s">
        <v>10</v>
      </c>
      <c r="M387" s="64" t="s">
        <v>36</v>
      </c>
      <c r="N387" s="64">
        <f t="shared" si="34"/>
        <v>0</v>
      </c>
      <c r="O387" s="122"/>
      <c r="P387" s="64"/>
      <c r="Q387" s="64"/>
      <c r="R387" s="64" t="s">
        <v>529</v>
      </c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  <c r="BY387" s="107"/>
      <c r="BZ387" s="107"/>
      <c r="CA387" s="107"/>
      <c r="CB387" s="107"/>
      <c r="CC387" s="107"/>
      <c r="CD387" s="107"/>
      <c r="CE387" s="107"/>
      <c r="CF387" s="107"/>
      <c r="CG387" s="107"/>
      <c r="CH387" s="107"/>
      <c r="CI387" s="107"/>
      <c r="CJ387" s="107"/>
      <c r="CK387" s="107"/>
      <c r="CL387" s="107"/>
      <c r="CM387" s="107"/>
      <c r="CN387" s="107"/>
      <c r="CO387" s="107"/>
      <c r="CP387" s="107"/>
      <c r="CQ387" s="107"/>
      <c r="CR387" s="107"/>
      <c r="CS387" s="107"/>
      <c r="CT387" s="107"/>
      <c r="CU387" s="107"/>
      <c r="CV387" s="107"/>
      <c r="CW387" s="107"/>
      <c r="CX387" s="107"/>
      <c r="CY387" s="107"/>
      <c r="CZ387" s="107"/>
      <c r="DA387" s="107"/>
      <c r="DB387" s="107"/>
      <c r="DC387" s="107"/>
      <c r="DD387" s="107"/>
      <c r="DE387" s="107"/>
      <c r="DF387" s="107"/>
      <c r="DG387" s="107"/>
      <c r="DH387" s="107"/>
      <c r="DI387" s="107"/>
      <c r="DJ387" s="107"/>
      <c r="DK387" s="107"/>
      <c r="DL387" s="107"/>
      <c r="DM387" s="107"/>
      <c r="DN387" s="107"/>
      <c r="DO387" s="107"/>
      <c r="DP387" s="107"/>
      <c r="DQ387" s="107"/>
      <c r="DR387" s="107"/>
      <c r="DS387" s="107"/>
      <c r="DT387" s="107"/>
      <c r="DU387" s="107"/>
      <c r="DV387" s="107"/>
      <c r="DW387" s="107"/>
      <c r="DX387" s="107"/>
      <c r="DY387" s="107"/>
      <c r="DZ387" s="107"/>
      <c r="EA387" s="107"/>
      <c r="EB387" s="107"/>
      <c r="EC387" s="107"/>
      <c r="ED387" s="107"/>
      <c r="EE387" s="107"/>
      <c r="EF387" s="107"/>
      <c r="EG387" s="107"/>
      <c r="EH387" s="107"/>
      <c r="EI387" s="107"/>
      <c r="EJ387" s="107"/>
      <c r="EK387" s="107"/>
      <c r="EL387" s="107"/>
      <c r="EM387" s="107"/>
      <c r="EN387" s="107"/>
      <c r="EO387" s="107"/>
      <c r="EP387" s="107"/>
      <c r="EQ387" s="107"/>
      <c r="ER387" s="107"/>
      <c r="ES387" s="107"/>
      <c r="ET387" s="107"/>
      <c r="EU387" s="107"/>
      <c r="EV387" s="107"/>
      <c r="EW387" s="107"/>
      <c r="EX387" s="107"/>
      <c r="EY387" s="107"/>
      <c r="EZ387" s="107"/>
      <c r="FA387" s="107"/>
      <c r="FB387" s="107"/>
      <c r="FC387" s="107"/>
      <c r="FD387" s="107"/>
      <c r="FE387" s="107"/>
      <c r="FF387" s="107"/>
      <c r="FG387" s="107"/>
      <c r="FH387" s="107"/>
      <c r="FI387" s="107"/>
      <c r="FJ387" s="107"/>
      <c r="FK387" s="107"/>
      <c r="FL387" s="107"/>
      <c r="FM387" s="107"/>
      <c r="FN387" s="107"/>
      <c r="FO387" s="107"/>
      <c r="FP387" s="107"/>
      <c r="FQ387" s="107"/>
      <c r="FR387" s="107"/>
      <c r="FS387" s="107"/>
      <c r="FT387" s="107"/>
      <c r="FU387" s="107"/>
      <c r="FV387" s="107"/>
      <c r="FW387" s="107"/>
      <c r="FX387" s="107"/>
      <c r="FY387" s="107"/>
      <c r="FZ387" s="107"/>
      <c r="GA387" s="107"/>
      <c r="GB387" s="107"/>
      <c r="GC387" s="107"/>
      <c r="GD387" s="107"/>
      <c r="GE387" s="107"/>
      <c r="GF387" s="107"/>
      <c r="GG387" s="107"/>
      <c r="GH387" s="107"/>
      <c r="GI387" s="107"/>
      <c r="GJ387" s="107"/>
      <c r="GK387" s="107"/>
      <c r="GL387" s="107"/>
      <c r="GM387" s="107"/>
      <c r="GN387" s="107"/>
      <c r="GO387" s="107"/>
      <c r="GP387" s="107"/>
      <c r="GQ387" s="107"/>
      <c r="GR387" s="107"/>
      <c r="GS387" s="107"/>
      <c r="GT387" s="107"/>
      <c r="GU387" s="107"/>
      <c r="GV387" s="107"/>
      <c r="GW387" s="107"/>
      <c r="GX387" s="107"/>
      <c r="GY387" s="107"/>
      <c r="GZ387" s="107"/>
      <c r="HA387" s="107"/>
      <c r="HB387" s="107"/>
      <c r="HC387" s="107"/>
      <c r="HD387" s="107"/>
      <c r="HE387" s="107"/>
      <c r="HF387" s="107"/>
      <c r="HG387" s="107"/>
      <c r="HH387" s="107"/>
      <c r="HI387" s="107"/>
      <c r="HJ387" s="107"/>
      <c r="HK387" s="107"/>
      <c r="HL387" s="107"/>
      <c r="HM387" s="107"/>
      <c r="HN387" s="107"/>
      <c r="HO387" s="107"/>
      <c r="HP387" s="107"/>
      <c r="HQ387" s="107"/>
      <c r="HR387" s="107"/>
      <c r="HS387" s="107"/>
      <c r="HT387" s="107"/>
      <c r="HU387" s="107"/>
      <c r="HV387" s="107"/>
      <c r="HW387" s="107"/>
      <c r="HX387" s="107"/>
      <c r="HY387" s="107"/>
      <c r="HZ387" s="107"/>
      <c r="IA387" s="107"/>
      <c r="IB387" s="107"/>
      <c r="IC387" s="107"/>
      <c r="ID387" s="107"/>
      <c r="IE387" s="107"/>
      <c r="IF387" s="107"/>
      <c r="IG387" s="107"/>
      <c r="IH387" s="107"/>
      <c r="II387" s="107"/>
      <c r="IJ387" s="107"/>
      <c r="IK387" s="107"/>
      <c r="IL387" s="107"/>
      <c r="IM387" s="107"/>
      <c r="IN387" s="107"/>
      <c r="IO387" s="107"/>
      <c r="IP387" s="107"/>
      <c r="IQ387" s="107"/>
      <c r="IR387" s="107"/>
      <c r="IS387" s="107"/>
      <c r="IT387" s="107"/>
      <c r="IU387" s="107"/>
      <c r="IV387" s="107"/>
      <c r="IW387" s="107"/>
      <c r="IX387" s="107"/>
      <c r="IY387" s="107"/>
      <c r="IZ387" s="107"/>
      <c r="JA387" s="107"/>
      <c r="JB387" s="107"/>
      <c r="JC387" s="107"/>
      <c r="JD387" s="107"/>
      <c r="JE387" s="107"/>
      <c r="JF387" s="107"/>
      <c r="JG387" s="107"/>
      <c r="JH387" s="107"/>
      <c r="JI387" s="107"/>
      <c r="JJ387" s="107"/>
      <c r="JK387" s="107"/>
      <c r="JL387" s="107"/>
      <c r="JM387" s="107"/>
      <c r="JN387" s="107"/>
      <c r="JO387" s="107"/>
      <c r="JP387" s="107"/>
      <c r="JQ387" s="107"/>
      <c r="JR387" s="107"/>
      <c r="JS387" s="107"/>
      <c r="JT387" s="107"/>
      <c r="JU387" s="107"/>
      <c r="JV387" s="107"/>
      <c r="JW387" s="107"/>
      <c r="JX387" s="107"/>
      <c r="JY387" s="107"/>
      <c r="JZ387" s="107"/>
      <c r="KA387" s="107"/>
      <c r="KB387" s="107"/>
      <c r="KC387" s="107"/>
      <c r="KD387" s="107"/>
      <c r="KE387" s="107"/>
      <c r="KF387" s="107"/>
      <c r="KG387" s="107"/>
      <c r="KH387" s="107"/>
      <c r="KI387" s="107"/>
      <c r="KJ387" s="107"/>
      <c r="KK387" s="107"/>
      <c r="KL387" s="107"/>
      <c r="KM387" s="107"/>
      <c r="KN387" s="107"/>
      <c r="KO387" s="107"/>
      <c r="KP387" s="107"/>
      <c r="KQ387" s="107"/>
      <c r="KR387" s="107"/>
      <c r="KS387" s="107"/>
      <c r="KT387" s="107"/>
      <c r="KU387" s="107"/>
      <c r="KV387" s="107"/>
      <c r="KW387" s="107"/>
      <c r="KX387" s="107"/>
      <c r="KY387" s="107"/>
      <c r="KZ387" s="107"/>
      <c r="LA387" s="107"/>
      <c r="LB387" s="107"/>
      <c r="LC387" s="107"/>
      <c r="LD387" s="107"/>
      <c r="LE387" s="107"/>
      <c r="LF387" s="107"/>
      <c r="LG387" s="107"/>
      <c r="LH387" s="107"/>
      <c r="LI387" s="107"/>
      <c r="LJ387" s="107"/>
      <c r="LK387" s="107"/>
      <c r="LL387" s="107"/>
      <c r="LM387" s="107"/>
      <c r="LN387" s="107"/>
      <c r="LO387" s="107"/>
      <c r="LP387" s="107"/>
      <c r="LQ387" s="107"/>
      <c r="LR387" s="107"/>
      <c r="LS387" s="107"/>
      <c r="LT387" s="107"/>
      <c r="LU387" s="107"/>
      <c r="LV387" s="107"/>
      <c r="LW387" s="107"/>
      <c r="LX387" s="107"/>
      <c r="LY387" s="107"/>
      <c r="LZ387" s="107"/>
      <c r="MA387" s="107"/>
      <c r="MB387" s="107"/>
      <c r="MC387" s="107"/>
      <c r="MD387" s="107"/>
      <c r="ME387" s="107"/>
      <c r="MF387" s="107"/>
      <c r="MG387" s="107"/>
      <c r="MH387" s="107"/>
      <c r="MI387" s="107"/>
      <c r="MJ387" s="107"/>
      <c r="MK387" s="107"/>
      <c r="ML387" s="107"/>
      <c r="MM387" s="107"/>
      <c r="MN387" s="107"/>
      <c r="MO387" s="107"/>
      <c r="MP387" s="107"/>
      <c r="MQ387" s="107"/>
      <c r="MR387" s="107"/>
      <c r="MS387" s="107"/>
      <c r="MT387" s="107"/>
      <c r="MU387" s="107"/>
      <c r="MV387" s="107"/>
      <c r="MW387" s="107"/>
      <c r="MX387" s="107"/>
      <c r="MY387" s="107"/>
      <c r="MZ387" s="107"/>
      <c r="NA387" s="107"/>
      <c r="NB387" s="107"/>
      <c r="NC387" s="107"/>
      <c r="ND387" s="107"/>
      <c r="NE387" s="107"/>
      <c r="NF387" s="107"/>
      <c r="NG387" s="107"/>
      <c r="NH387" s="107"/>
      <c r="NI387" s="107"/>
      <c r="NJ387" s="107"/>
      <c r="NK387" s="107"/>
      <c r="NL387" s="107"/>
      <c r="NM387" s="107"/>
      <c r="NN387" s="107"/>
      <c r="NO387" s="107"/>
      <c r="NP387" s="107"/>
      <c r="NQ387" s="107"/>
      <c r="NR387" s="107"/>
      <c r="NS387" s="107"/>
      <c r="NT387" s="107"/>
      <c r="NU387" s="107"/>
      <c r="NV387" s="107"/>
      <c r="NW387" s="107"/>
      <c r="NX387" s="107"/>
      <c r="NY387" s="107"/>
      <c r="NZ387" s="107"/>
      <c r="OA387" s="107"/>
      <c r="OB387" s="107"/>
      <c r="OC387" s="107"/>
      <c r="OD387" s="107"/>
      <c r="OE387" s="107"/>
      <c r="OF387" s="107"/>
      <c r="OG387" s="107"/>
      <c r="OH387" s="107"/>
      <c r="OI387" s="107"/>
      <c r="OJ387" s="107"/>
      <c r="OK387" s="107"/>
      <c r="OL387" s="107"/>
      <c r="OM387" s="107"/>
      <c r="ON387" s="107"/>
      <c r="OO387" s="107"/>
      <c r="OP387" s="107"/>
      <c r="OQ387" s="107"/>
      <c r="OR387" s="107"/>
      <c r="OS387" s="107"/>
      <c r="OT387" s="107"/>
      <c r="OU387" s="107"/>
      <c r="OV387" s="107"/>
      <c r="OW387" s="107"/>
      <c r="OX387" s="107"/>
      <c r="OY387" s="107"/>
      <c r="OZ387" s="107"/>
      <c r="PA387" s="107"/>
      <c r="PB387" s="107"/>
      <c r="PC387" s="107"/>
      <c r="PD387" s="107"/>
      <c r="PE387" s="107"/>
      <c r="PF387" s="107"/>
      <c r="PG387" s="107"/>
      <c r="PH387" s="107"/>
      <c r="PI387" s="107"/>
      <c r="PJ387" s="107"/>
      <c r="PK387" s="107"/>
      <c r="PL387" s="107"/>
      <c r="PM387" s="107"/>
      <c r="PN387" s="107"/>
      <c r="PO387" s="107"/>
      <c r="PP387" s="107"/>
      <c r="PQ387" s="107"/>
      <c r="PR387" s="107"/>
      <c r="PS387" s="107"/>
      <c r="PT387" s="107"/>
      <c r="PU387" s="107"/>
      <c r="PV387" s="107"/>
      <c r="PW387" s="107"/>
      <c r="PX387" s="107"/>
      <c r="PY387" s="107"/>
      <c r="PZ387" s="107"/>
      <c r="QA387" s="107"/>
      <c r="QB387" s="107"/>
      <c r="QC387" s="107"/>
      <c r="QD387" s="107"/>
      <c r="QE387" s="107"/>
      <c r="QF387" s="107"/>
      <c r="QG387" s="107"/>
      <c r="QH387" s="107"/>
      <c r="QI387" s="107"/>
      <c r="QJ387" s="107"/>
      <c r="QK387" s="107"/>
      <c r="QL387" s="107"/>
      <c r="QM387" s="107"/>
      <c r="QN387" s="107"/>
      <c r="QO387" s="107"/>
      <c r="QP387" s="107"/>
      <c r="QQ387" s="107"/>
      <c r="QR387" s="107"/>
      <c r="QS387" s="107"/>
      <c r="QT387" s="107"/>
      <c r="QU387" s="107"/>
      <c r="QV387" s="107"/>
      <c r="QW387" s="107"/>
      <c r="QX387" s="107"/>
      <c r="QY387" s="107"/>
      <c r="QZ387" s="107"/>
      <c r="RA387" s="107"/>
      <c r="RB387" s="107"/>
      <c r="RC387" s="107"/>
      <c r="RD387" s="107"/>
      <c r="RE387" s="107"/>
      <c r="RF387" s="107"/>
      <c r="RG387" s="107"/>
      <c r="RH387" s="107"/>
      <c r="RI387" s="107"/>
      <c r="RJ387" s="107"/>
      <c r="RK387" s="107"/>
      <c r="RL387" s="107"/>
      <c r="RM387" s="107"/>
      <c r="RN387" s="107"/>
      <c r="RO387" s="107"/>
      <c r="RP387" s="107"/>
      <c r="RQ387" s="107"/>
      <c r="RR387" s="107"/>
      <c r="RS387" s="107"/>
      <c r="RT387" s="107"/>
      <c r="RU387" s="107"/>
      <c r="RV387" s="107"/>
      <c r="RW387" s="107"/>
      <c r="RX387" s="107"/>
      <c r="RY387" s="107"/>
      <c r="RZ387" s="107"/>
      <c r="SA387" s="107"/>
      <c r="SB387" s="107"/>
      <c r="SC387" s="107"/>
      <c r="SD387" s="107"/>
      <c r="SE387" s="107"/>
      <c r="SF387" s="107"/>
      <c r="SG387" s="107"/>
      <c r="SH387" s="107"/>
      <c r="SI387" s="107"/>
      <c r="SJ387" s="107"/>
      <c r="SK387" s="107"/>
      <c r="SL387" s="107"/>
      <c r="SM387" s="107"/>
      <c r="SN387" s="107"/>
      <c r="SO387" s="107"/>
      <c r="SP387" s="107"/>
      <c r="SQ387" s="107"/>
      <c r="SR387" s="107"/>
      <c r="SS387" s="107"/>
      <c r="ST387" s="107"/>
      <c r="SU387" s="107"/>
      <c r="SV387" s="107"/>
      <c r="SW387" s="107"/>
      <c r="SX387" s="107"/>
      <c r="SY387" s="107"/>
      <c r="SZ387" s="107"/>
      <c r="TA387" s="107"/>
      <c r="TB387" s="107"/>
      <c r="TC387" s="107"/>
      <c r="TD387" s="107"/>
      <c r="TE387" s="107"/>
      <c r="TF387" s="107"/>
      <c r="TG387" s="107"/>
      <c r="TH387" s="107"/>
      <c r="TI387" s="107"/>
      <c r="TJ387" s="107"/>
      <c r="TK387" s="107"/>
      <c r="TL387" s="107"/>
      <c r="TM387" s="107"/>
      <c r="TN387" s="107"/>
      <c r="TO387" s="107"/>
      <c r="TP387" s="107"/>
      <c r="TQ387" s="107"/>
      <c r="TR387" s="107"/>
      <c r="TS387" s="107"/>
      <c r="TT387" s="107"/>
      <c r="TU387" s="107"/>
      <c r="TV387" s="107"/>
      <c r="TW387" s="107"/>
      <c r="TX387" s="107"/>
      <c r="TY387" s="107"/>
      <c r="TZ387" s="107"/>
      <c r="UA387" s="107"/>
      <c r="UB387" s="107"/>
      <c r="UC387" s="107"/>
      <c r="UD387" s="107"/>
      <c r="UE387" s="107"/>
      <c r="UF387" s="107"/>
      <c r="UG387" s="107"/>
      <c r="UH387" s="107"/>
      <c r="UI387" s="107"/>
      <c r="UJ387" s="107"/>
      <c r="UK387" s="107"/>
      <c r="UL387" s="107"/>
      <c r="UM387" s="107"/>
      <c r="UN387" s="107"/>
      <c r="UO387" s="107"/>
      <c r="UP387" s="107"/>
      <c r="UQ387" s="107"/>
      <c r="UR387" s="107"/>
      <c r="US387" s="107"/>
      <c r="UT387" s="107"/>
      <c r="UU387" s="107"/>
      <c r="UV387" s="107"/>
      <c r="UW387" s="107"/>
      <c r="UX387" s="107"/>
      <c r="UY387" s="107"/>
      <c r="UZ387" s="107"/>
      <c r="VA387" s="107"/>
      <c r="VB387" s="107"/>
      <c r="VC387" s="107"/>
      <c r="VD387" s="107"/>
      <c r="VE387" s="107"/>
      <c r="VF387" s="107"/>
      <c r="VG387" s="107"/>
      <c r="VH387" s="107"/>
      <c r="VI387" s="107"/>
      <c r="VJ387" s="107"/>
      <c r="VK387" s="107"/>
      <c r="VL387" s="107"/>
      <c r="VM387" s="107"/>
      <c r="VN387" s="107"/>
      <c r="VO387" s="107"/>
      <c r="VP387" s="107"/>
      <c r="VQ387" s="107"/>
      <c r="VR387" s="107"/>
      <c r="VS387" s="107"/>
      <c r="VT387" s="107"/>
      <c r="VU387" s="107"/>
      <c r="VV387" s="107"/>
      <c r="VW387" s="107"/>
      <c r="VX387" s="107"/>
      <c r="VY387" s="107"/>
      <c r="VZ387" s="107"/>
      <c r="WA387" s="107"/>
      <c r="WB387" s="107"/>
      <c r="WC387" s="107"/>
      <c r="WD387" s="107"/>
      <c r="WE387" s="107"/>
      <c r="WF387" s="107"/>
      <c r="WG387" s="107"/>
      <c r="WH387" s="107"/>
      <c r="WI387" s="107"/>
      <c r="WJ387" s="107"/>
      <c r="WK387" s="107"/>
      <c r="WL387" s="107"/>
      <c r="WM387" s="107"/>
      <c r="WN387" s="107"/>
      <c r="WO387" s="107"/>
      <c r="WP387" s="107"/>
      <c r="WQ387" s="107"/>
      <c r="WR387" s="107"/>
      <c r="WS387" s="107"/>
      <c r="WT387" s="107"/>
      <c r="WU387" s="107"/>
      <c r="WV387" s="107"/>
      <c r="WW387" s="107"/>
      <c r="WX387" s="107"/>
      <c r="WY387" s="107"/>
      <c r="WZ387" s="107"/>
      <c r="XA387" s="107"/>
      <c r="XB387" s="107"/>
      <c r="XC387" s="107"/>
      <c r="XD387" s="107"/>
      <c r="XE387" s="107"/>
      <c r="XF387" s="107"/>
      <c r="XG387" s="107"/>
      <c r="XH387" s="107"/>
      <c r="XI387" s="107"/>
      <c r="XJ387" s="107"/>
      <c r="XK387" s="107"/>
      <c r="XL387" s="107"/>
      <c r="XM387" s="107"/>
      <c r="XN387" s="107"/>
      <c r="XO387" s="107"/>
      <c r="XP387" s="107"/>
      <c r="XQ387" s="107"/>
      <c r="XR387" s="107"/>
      <c r="XS387" s="107"/>
      <c r="XT387" s="107"/>
      <c r="XU387" s="107"/>
      <c r="XV387" s="107"/>
      <c r="XW387" s="107"/>
      <c r="XX387" s="107"/>
      <c r="XY387" s="107"/>
      <c r="XZ387" s="107"/>
      <c r="YA387" s="107"/>
      <c r="YB387" s="107"/>
      <c r="YC387" s="107"/>
      <c r="YD387" s="107"/>
      <c r="YE387" s="107"/>
      <c r="YF387" s="107"/>
      <c r="YG387" s="107"/>
      <c r="YH387" s="107"/>
      <c r="YI387" s="107"/>
      <c r="YJ387" s="107"/>
      <c r="YK387" s="107"/>
      <c r="YL387" s="107"/>
      <c r="YM387" s="107"/>
      <c r="YN387" s="107"/>
      <c r="YO387" s="107"/>
      <c r="YP387" s="107"/>
      <c r="YQ387" s="107"/>
      <c r="YR387" s="107"/>
      <c r="YS387" s="107"/>
      <c r="YT387" s="107"/>
      <c r="YU387" s="107"/>
      <c r="YV387" s="107"/>
      <c r="YW387" s="107"/>
      <c r="YX387" s="107"/>
      <c r="YY387" s="107"/>
      <c r="YZ387" s="107"/>
      <c r="ZA387" s="107"/>
      <c r="ZB387" s="107"/>
      <c r="ZC387" s="107"/>
      <c r="ZD387" s="107"/>
      <c r="ZE387" s="107"/>
      <c r="ZF387" s="107"/>
      <c r="ZG387" s="107"/>
      <c r="ZH387" s="107"/>
      <c r="ZI387" s="107"/>
      <c r="ZJ387" s="107"/>
      <c r="ZK387" s="107"/>
      <c r="ZL387" s="107"/>
      <c r="ZM387" s="107"/>
      <c r="ZN387" s="107"/>
      <c r="ZO387" s="107"/>
      <c r="ZP387" s="107"/>
      <c r="ZQ387" s="107"/>
      <c r="ZR387" s="107"/>
      <c r="ZS387" s="107"/>
      <c r="ZT387" s="107"/>
      <c r="ZU387" s="107"/>
      <c r="ZV387" s="107"/>
      <c r="ZW387" s="107"/>
      <c r="ZX387" s="107"/>
      <c r="ZY387" s="107"/>
      <c r="ZZ387" s="107"/>
      <c r="AAA387" s="107"/>
      <c r="AAB387" s="107"/>
      <c r="AAC387" s="107"/>
      <c r="AAD387" s="107"/>
      <c r="AAE387" s="107"/>
      <c r="AAF387" s="107"/>
      <c r="AAG387" s="107"/>
      <c r="AAH387" s="107"/>
      <c r="AAI387" s="107"/>
      <c r="AAJ387" s="107"/>
      <c r="AAK387" s="107"/>
      <c r="AAL387" s="107"/>
      <c r="AAM387" s="107"/>
      <c r="AAN387" s="107"/>
      <c r="AAO387" s="107"/>
      <c r="AAP387" s="107"/>
      <c r="AAQ387" s="107"/>
      <c r="AAR387" s="107"/>
      <c r="AAS387" s="107"/>
      <c r="AAT387" s="107"/>
      <c r="AAU387" s="107"/>
      <c r="AAV387" s="107"/>
      <c r="AAW387" s="107"/>
      <c r="AAX387" s="107"/>
      <c r="AAY387" s="107"/>
      <c r="AAZ387" s="107"/>
      <c r="ABA387" s="107"/>
      <c r="ABB387" s="107"/>
      <c r="ABC387" s="107"/>
      <c r="ABD387" s="107"/>
      <c r="ABE387" s="107"/>
      <c r="ABF387" s="107"/>
      <c r="ABG387" s="107"/>
      <c r="ABH387" s="107"/>
      <c r="ABI387" s="107"/>
      <c r="ABJ387" s="107"/>
      <c r="ABK387" s="107"/>
      <c r="ABL387" s="107"/>
      <c r="ABM387" s="107"/>
      <c r="ABN387" s="107"/>
      <c r="ABO387" s="107"/>
      <c r="ABP387" s="107"/>
      <c r="ABQ387" s="107"/>
      <c r="ABR387" s="107"/>
      <c r="ABS387" s="107"/>
      <c r="ABT387" s="107"/>
      <c r="ABU387" s="107"/>
      <c r="ABV387" s="107"/>
      <c r="ABW387" s="107"/>
      <c r="ABX387" s="107"/>
      <c r="ABY387" s="107"/>
      <c r="ABZ387" s="107"/>
      <c r="ACA387" s="107"/>
      <c r="ACB387" s="107"/>
      <c r="ACC387" s="107"/>
      <c r="ACD387" s="107"/>
      <c r="ACE387" s="107"/>
      <c r="ACF387" s="107"/>
      <c r="ACG387" s="107"/>
      <c r="ACH387" s="107"/>
      <c r="ACI387" s="107"/>
      <c r="ACJ387" s="107"/>
      <c r="ACK387" s="107"/>
      <c r="ACL387" s="107"/>
      <c r="ACM387" s="107"/>
      <c r="ACN387" s="107"/>
      <c r="ACO387" s="107"/>
      <c r="ACP387" s="107"/>
      <c r="ACQ387" s="107"/>
      <c r="ACR387" s="107"/>
      <c r="ACS387" s="107"/>
      <c r="ACT387" s="107"/>
      <c r="ACU387" s="107"/>
      <c r="ACV387" s="107"/>
      <c r="ACW387" s="107"/>
      <c r="ACX387" s="107"/>
      <c r="ACY387" s="107"/>
      <c r="ACZ387" s="107"/>
      <c r="ADA387" s="107"/>
      <c r="ADB387" s="107"/>
      <c r="ADC387" s="107"/>
      <c r="ADD387" s="107"/>
      <c r="ADE387" s="107"/>
      <c r="ADF387" s="107"/>
      <c r="ADG387" s="107"/>
      <c r="ADH387" s="107"/>
      <c r="ADI387" s="107"/>
      <c r="ADJ387" s="107"/>
      <c r="ADK387" s="107"/>
      <c r="ADL387" s="107"/>
      <c r="ADM387" s="107"/>
      <c r="ADN387" s="107"/>
      <c r="ADO387" s="107"/>
      <c r="ADP387" s="107"/>
      <c r="ADQ387" s="107"/>
      <c r="ADR387" s="107"/>
      <c r="ADS387" s="107"/>
      <c r="ADT387" s="107"/>
      <c r="ADU387" s="107"/>
      <c r="ADV387" s="107"/>
      <c r="ADW387" s="107"/>
      <c r="ADX387" s="107"/>
      <c r="ADY387" s="107"/>
      <c r="ADZ387" s="107"/>
      <c r="AEA387" s="107"/>
      <c r="AEB387" s="107"/>
      <c r="AEC387" s="107"/>
      <c r="AED387" s="107"/>
      <c r="AEE387" s="107"/>
      <c r="AEF387" s="107"/>
      <c r="AEG387" s="107"/>
      <c r="AEH387" s="107"/>
      <c r="AEI387" s="107"/>
      <c r="AEJ387" s="107"/>
      <c r="AEK387" s="107"/>
      <c r="AEL387" s="107"/>
      <c r="AEM387" s="107"/>
      <c r="AEN387" s="107"/>
      <c r="AEO387" s="107"/>
      <c r="AEP387" s="107"/>
      <c r="AEQ387" s="107"/>
      <c r="AER387" s="107"/>
      <c r="AES387" s="107"/>
      <c r="AET387" s="107"/>
      <c r="AEU387" s="107"/>
      <c r="AEV387" s="107"/>
      <c r="AEW387" s="107"/>
      <c r="AEX387" s="107"/>
      <c r="AEY387" s="107"/>
      <c r="AEZ387" s="107"/>
      <c r="AFA387" s="107"/>
      <c r="AFB387" s="107"/>
      <c r="AFC387" s="107"/>
      <c r="AFD387" s="107"/>
      <c r="AFE387" s="107"/>
      <c r="AFF387" s="107"/>
      <c r="AFG387" s="107"/>
      <c r="AFH387" s="107"/>
      <c r="AFI387" s="107"/>
      <c r="AFJ387" s="107"/>
      <c r="AFK387" s="107"/>
      <c r="AFL387" s="107"/>
      <c r="AFM387" s="107"/>
      <c r="AFN387" s="107"/>
      <c r="AFO387" s="107"/>
      <c r="AFP387" s="107"/>
      <c r="AFQ387" s="107"/>
      <c r="AFR387" s="107"/>
      <c r="AFS387" s="107"/>
      <c r="AFT387" s="107"/>
      <c r="AFU387" s="107"/>
      <c r="AFV387" s="107"/>
      <c r="AFW387" s="107"/>
      <c r="AFX387" s="107"/>
      <c r="AFY387" s="107"/>
      <c r="AFZ387" s="107"/>
      <c r="AGA387" s="107"/>
      <c r="AGB387" s="107"/>
      <c r="AGC387" s="107"/>
      <c r="AGD387" s="107"/>
      <c r="AGE387" s="107"/>
      <c r="AGF387" s="107"/>
      <c r="AGG387" s="107"/>
      <c r="AGH387" s="107"/>
      <c r="AGI387" s="107"/>
      <c r="AGJ387" s="107"/>
      <c r="AGK387" s="107"/>
      <c r="AGL387" s="107"/>
      <c r="AGM387" s="107"/>
      <c r="AGN387" s="107"/>
      <c r="AGO387" s="107"/>
      <c r="AGP387" s="107"/>
      <c r="AGQ387" s="107"/>
      <c r="AGR387" s="107"/>
      <c r="AGS387" s="107"/>
      <c r="AGT387" s="107"/>
      <c r="AGU387" s="107"/>
      <c r="AGV387" s="107"/>
      <c r="AGW387" s="107"/>
      <c r="AGX387" s="107"/>
      <c r="AGY387" s="107"/>
      <c r="AGZ387" s="107"/>
      <c r="AHA387" s="107"/>
      <c r="AHB387" s="107"/>
      <c r="AHC387" s="107"/>
      <c r="AHD387" s="107"/>
      <c r="AHE387" s="107"/>
      <c r="AHF387" s="107"/>
      <c r="AHG387" s="107"/>
      <c r="AHH387" s="107"/>
      <c r="AHI387" s="107"/>
      <c r="AHJ387" s="107"/>
      <c r="AHK387" s="107"/>
      <c r="AHL387" s="107"/>
      <c r="AHM387" s="107"/>
      <c r="AHN387" s="107"/>
      <c r="AHO387" s="107"/>
      <c r="AHP387" s="107"/>
      <c r="AHQ387" s="107"/>
      <c r="AHR387" s="107"/>
      <c r="AHS387" s="107"/>
      <c r="AHT387" s="107"/>
      <c r="AHU387" s="107"/>
      <c r="AHV387" s="107"/>
      <c r="AHW387" s="107"/>
      <c r="AHX387" s="107"/>
      <c r="AHY387" s="107"/>
      <c r="AHZ387" s="107"/>
      <c r="AIA387" s="107"/>
      <c r="AIB387" s="107"/>
      <c r="AIC387" s="107"/>
      <c r="AID387" s="107"/>
      <c r="AIE387" s="107"/>
      <c r="AIF387" s="107"/>
      <c r="AIG387" s="107"/>
      <c r="AIH387" s="107"/>
      <c r="AII387" s="107"/>
      <c r="AIJ387" s="107"/>
      <c r="AIK387" s="107"/>
      <c r="AIL387" s="107"/>
      <c r="AIM387" s="107"/>
      <c r="AIN387" s="107"/>
    </row>
    <row r="388" spans="1:924" s="86" customFormat="1" ht="18.75" customHeight="1" x14ac:dyDescent="0.3">
      <c r="A388" s="121"/>
      <c r="B388" s="63">
        <v>354850097198444</v>
      </c>
      <c r="C388" s="64" t="s">
        <v>379</v>
      </c>
      <c r="D388" s="64" t="s">
        <v>227</v>
      </c>
      <c r="E388" s="64" t="s">
        <v>10</v>
      </c>
      <c r="F388" s="78" t="s">
        <v>10</v>
      </c>
      <c r="G388" s="64">
        <f t="shared" si="32"/>
        <v>1</v>
      </c>
      <c r="H388" s="122"/>
      <c r="I388" s="64" t="s">
        <v>10</v>
      </c>
      <c r="J388" s="64">
        <f t="shared" si="33"/>
        <v>1</v>
      </c>
      <c r="K388" s="122"/>
      <c r="L388" s="78" t="s">
        <v>10</v>
      </c>
      <c r="M388" s="64" t="s">
        <v>15</v>
      </c>
      <c r="N388" s="64">
        <f t="shared" si="34"/>
        <v>0</v>
      </c>
      <c r="O388" s="122"/>
      <c r="P388" s="64"/>
      <c r="Q388" s="64"/>
      <c r="R388" s="64" t="s">
        <v>510</v>
      </c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  <c r="BY388" s="107"/>
      <c r="BZ388" s="107"/>
      <c r="CA388" s="107"/>
      <c r="CB388" s="107"/>
      <c r="CC388" s="107"/>
      <c r="CD388" s="107"/>
      <c r="CE388" s="107"/>
      <c r="CF388" s="107"/>
      <c r="CG388" s="107"/>
      <c r="CH388" s="107"/>
      <c r="CI388" s="107"/>
      <c r="CJ388" s="107"/>
      <c r="CK388" s="107"/>
      <c r="CL388" s="107"/>
      <c r="CM388" s="107"/>
      <c r="CN388" s="107"/>
      <c r="CO388" s="107"/>
      <c r="CP388" s="107"/>
      <c r="CQ388" s="107"/>
      <c r="CR388" s="107"/>
      <c r="CS388" s="107"/>
      <c r="CT388" s="107"/>
      <c r="CU388" s="107"/>
      <c r="CV388" s="107"/>
      <c r="CW388" s="107"/>
      <c r="CX388" s="107"/>
      <c r="CY388" s="107"/>
      <c r="CZ388" s="107"/>
      <c r="DA388" s="107"/>
      <c r="DB388" s="107"/>
      <c r="DC388" s="107"/>
      <c r="DD388" s="107"/>
      <c r="DE388" s="107"/>
      <c r="DF388" s="107"/>
      <c r="DG388" s="107"/>
      <c r="DH388" s="107"/>
      <c r="DI388" s="107"/>
      <c r="DJ388" s="107"/>
      <c r="DK388" s="107"/>
      <c r="DL388" s="107"/>
      <c r="DM388" s="107"/>
      <c r="DN388" s="107"/>
      <c r="DO388" s="107"/>
      <c r="DP388" s="107"/>
      <c r="DQ388" s="107"/>
      <c r="DR388" s="107"/>
      <c r="DS388" s="107"/>
      <c r="DT388" s="107"/>
      <c r="DU388" s="107"/>
      <c r="DV388" s="107"/>
      <c r="DW388" s="107"/>
      <c r="DX388" s="107"/>
      <c r="DY388" s="107"/>
      <c r="DZ388" s="107"/>
      <c r="EA388" s="107"/>
      <c r="EB388" s="107"/>
      <c r="EC388" s="107"/>
      <c r="ED388" s="107"/>
      <c r="EE388" s="107"/>
      <c r="EF388" s="107"/>
      <c r="EG388" s="107"/>
      <c r="EH388" s="107"/>
      <c r="EI388" s="107"/>
      <c r="EJ388" s="107"/>
      <c r="EK388" s="107"/>
      <c r="EL388" s="107"/>
      <c r="EM388" s="107"/>
      <c r="EN388" s="107"/>
      <c r="EO388" s="107"/>
      <c r="EP388" s="107"/>
      <c r="EQ388" s="107"/>
      <c r="ER388" s="107"/>
      <c r="ES388" s="107"/>
      <c r="ET388" s="107"/>
      <c r="EU388" s="107"/>
      <c r="EV388" s="107"/>
      <c r="EW388" s="107"/>
      <c r="EX388" s="107"/>
      <c r="EY388" s="107"/>
      <c r="EZ388" s="107"/>
      <c r="FA388" s="107"/>
      <c r="FB388" s="107"/>
      <c r="FC388" s="107"/>
      <c r="FD388" s="107"/>
      <c r="FE388" s="107"/>
      <c r="FF388" s="107"/>
      <c r="FG388" s="107"/>
      <c r="FH388" s="107"/>
      <c r="FI388" s="107"/>
      <c r="FJ388" s="107"/>
      <c r="FK388" s="107"/>
      <c r="FL388" s="107"/>
      <c r="FM388" s="107"/>
      <c r="FN388" s="107"/>
      <c r="FO388" s="107"/>
      <c r="FP388" s="107"/>
      <c r="FQ388" s="107"/>
      <c r="FR388" s="107"/>
      <c r="FS388" s="107"/>
      <c r="FT388" s="107"/>
      <c r="FU388" s="107"/>
      <c r="FV388" s="107"/>
      <c r="FW388" s="107"/>
      <c r="FX388" s="107"/>
      <c r="FY388" s="107"/>
      <c r="FZ388" s="107"/>
      <c r="GA388" s="107"/>
      <c r="GB388" s="107"/>
      <c r="GC388" s="107"/>
      <c r="GD388" s="107"/>
      <c r="GE388" s="107"/>
      <c r="GF388" s="107"/>
      <c r="GG388" s="107"/>
      <c r="GH388" s="107"/>
      <c r="GI388" s="107"/>
      <c r="GJ388" s="107"/>
      <c r="GK388" s="107"/>
      <c r="GL388" s="107"/>
      <c r="GM388" s="107"/>
      <c r="GN388" s="107"/>
      <c r="GO388" s="107"/>
      <c r="GP388" s="107"/>
      <c r="GQ388" s="107"/>
      <c r="GR388" s="107"/>
      <c r="GS388" s="107"/>
      <c r="GT388" s="107"/>
      <c r="GU388" s="107"/>
      <c r="GV388" s="107"/>
      <c r="GW388" s="107"/>
      <c r="GX388" s="107"/>
      <c r="GY388" s="107"/>
      <c r="GZ388" s="107"/>
      <c r="HA388" s="107"/>
      <c r="HB388" s="107"/>
      <c r="HC388" s="107"/>
      <c r="HD388" s="107"/>
      <c r="HE388" s="107"/>
      <c r="HF388" s="107"/>
      <c r="HG388" s="107"/>
      <c r="HH388" s="107"/>
      <c r="HI388" s="107"/>
      <c r="HJ388" s="107"/>
      <c r="HK388" s="107"/>
      <c r="HL388" s="107"/>
      <c r="HM388" s="107"/>
      <c r="HN388" s="107"/>
      <c r="HO388" s="107"/>
      <c r="HP388" s="107"/>
      <c r="HQ388" s="107"/>
      <c r="HR388" s="107"/>
      <c r="HS388" s="107"/>
      <c r="HT388" s="107"/>
      <c r="HU388" s="107"/>
      <c r="HV388" s="107"/>
      <c r="HW388" s="107"/>
      <c r="HX388" s="107"/>
      <c r="HY388" s="107"/>
      <c r="HZ388" s="107"/>
      <c r="IA388" s="107"/>
      <c r="IB388" s="107"/>
      <c r="IC388" s="107"/>
      <c r="ID388" s="107"/>
      <c r="IE388" s="107"/>
      <c r="IF388" s="107"/>
      <c r="IG388" s="107"/>
      <c r="IH388" s="107"/>
      <c r="II388" s="107"/>
      <c r="IJ388" s="107"/>
      <c r="IK388" s="107"/>
      <c r="IL388" s="107"/>
      <c r="IM388" s="107"/>
      <c r="IN388" s="107"/>
      <c r="IO388" s="107"/>
      <c r="IP388" s="107"/>
      <c r="IQ388" s="107"/>
      <c r="IR388" s="107"/>
      <c r="IS388" s="107"/>
      <c r="IT388" s="107"/>
      <c r="IU388" s="107"/>
      <c r="IV388" s="107"/>
      <c r="IW388" s="107"/>
      <c r="IX388" s="107"/>
      <c r="IY388" s="107"/>
      <c r="IZ388" s="107"/>
      <c r="JA388" s="107"/>
      <c r="JB388" s="107"/>
      <c r="JC388" s="107"/>
      <c r="JD388" s="107"/>
      <c r="JE388" s="107"/>
      <c r="JF388" s="107"/>
      <c r="JG388" s="107"/>
      <c r="JH388" s="107"/>
      <c r="JI388" s="107"/>
      <c r="JJ388" s="107"/>
      <c r="JK388" s="107"/>
      <c r="JL388" s="107"/>
      <c r="JM388" s="107"/>
      <c r="JN388" s="107"/>
      <c r="JO388" s="107"/>
      <c r="JP388" s="107"/>
      <c r="JQ388" s="107"/>
      <c r="JR388" s="107"/>
      <c r="JS388" s="107"/>
      <c r="JT388" s="107"/>
      <c r="JU388" s="107"/>
      <c r="JV388" s="107"/>
      <c r="JW388" s="107"/>
      <c r="JX388" s="107"/>
      <c r="JY388" s="107"/>
      <c r="JZ388" s="107"/>
      <c r="KA388" s="107"/>
      <c r="KB388" s="107"/>
      <c r="KC388" s="107"/>
      <c r="KD388" s="107"/>
      <c r="KE388" s="107"/>
      <c r="KF388" s="107"/>
      <c r="KG388" s="107"/>
      <c r="KH388" s="107"/>
      <c r="KI388" s="107"/>
      <c r="KJ388" s="107"/>
      <c r="KK388" s="107"/>
      <c r="KL388" s="107"/>
      <c r="KM388" s="107"/>
      <c r="KN388" s="107"/>
      <c r="KO388" s="107"/>
      <c r="KP388" s="107"/>
      <c r="KQ388" s="107"/>
      <c r="KR388" s="107"/>
      <c r="KS388" s="107"/>
      <c r="KT388" s="107"/>
      <c r="KU388" s="107"/>
      <c r="KV388" s="107"/>
      <c r="KW388" s="107"/>
      <c r="KX388" s="107"/>
      <c r="KY388" s="107"/>
      <c r="KZ388" s="107"/>
      <c r="LA388" s="107"/>
      <c r="LB388" s="107"/>
      <c r="LC388" s="107"/>
      <c r="LD388" s="107"/>
      <c r="LE388" s="107"/>
      <c r="LF388" s="107"/>
      <c r="LG388" s="107"/>
      <c r="LH388" s="107"/>
      <c r="LI388" s="107"/>
      <c r="LJ388" s="107"/>
      <c r="LK388" s="107"/>
      <c r="LL388" s="107"/>
      <c r="LM388" s="107"/>
      <c r="LN388" s="107"/>
      <c r="LO388" s="107"/>
      <c r="LP388" s="107"/>
      <c r="LQ388" s="107"/>
      <c r="LR388" s="107"/>
      <c r="LS388" s="107"/>
      <c r="LT388" s="107"/>
      <c r="LU388" s="107"/>
      <c r="LV388" s="107"/>
      <c r="LW388" s="107"/>
      <c r="LX388" s="107"/>
      <c r="LY388" s="107"/>
      <c r="LZ388" s="107"/>
      <c r="MA388" s="107"/>
      <c r="MB388" s="107"/>
      <c r="MC388" s="107"/>
      <c r="MD388" s="107"/>
      <c r="ME388" s="107"/>
      <c r="MF388" s="107"/>
      <c r="MG388" s="107"/>
      <c r="MH388" s="107"/>
      <c r="MI388" s="107"/>
      <c r="MJ388" s="107"/>
      <c r="MK388" s="107"/>
      <c r="ML388" s="107"/>
      <c r="MM388" s="107"/>
      <c r="MN388" s="107"/>
      <c r="MO388" s="107"/>
      <c r="MP388" s="107"/>
      <c r="MQ388" s="107"/>
      <c r="MR388" s="107"/>
      <c r="MS388" s="107"/>
      <c r="MT388" s="107"/>
      <c r="MU388" s="107"/>
      <c r="MV388" s="107"/>
      <c r="MW388" s="107"/>
      <c r="MX388" s="107"/>
      <c r="MY388" s="107"/>
      <c r="MZ388" s="107"/>
      <c r="NA388" s="107"/>
      <c r="NB388" s="107"/>
      <c r="NC388" s="107"/>
      <c r="ND388" s="107"/>
      <c r="NE388" s="107"/>
      <c r="NF388" s="107"/>
      <c r="NG388" s="107"/>
      <c r="NH388" s="107"/>
      <c r="NI388" s="107"/>
      <c r="NJ388" s="107"/>
      <c r="NK388" s="107"/>
      <c r="NL388" s="107"/>
      <c r="NM388" s="107"/>
      <c r="NN388" s="107"/>
      <c r="NO388" s="107"/>
      <c r="NP388" s="107"/>
      <c r="NQ388" s="107"/>
      <c r="NR388" s="107"/>
      <c r="NS388" s="107"/>
      <c r="NT388" s="107"/>
      <c r="NU388" s="107"/>
      <c r="NV388" s="107"/>
      <c r="NW388" s="107"/>
      <c r="NX388" s="107"/>
      <c r="NY388" s="107"/>
      <c r="NZ388" s="107"/>
      <c r="OA388" s="107"/>
      <c r="OB388" s="107"/>
      <c r="OC388" s="107"/>
      <c r="OD388" s="107"/>
      <c r="OE388" s="107"/>
      <c r="OF388" s="107"/>
      <c r="OG388" s="107"/>
      <c r="OH388" s="107"/>
      <c r="OI388" s="107"/>
      <c r="OJ388" s="107"/>
      <c r="OK388" s="107"/>
      <c r="OL388" s="107"/>
      <c r="OM388" s="107"/>
      <c r="ON388" s="107"/>
      <c r="OO388" s="107"/>
      <c r="OP388" s="107"/>
      <c r="OQ388" s="107"/>
      <c r="OR388" s="107"/>
      <c r="OS388" s="107"/>
      <c r="OT388" s="107"/>
      <c r="OU388" s="107"/>
      <c r="OV388" s="107"/>
      <c r="OW388" s="107"/>
      <c r="OX388" s="107"/>
      <c r="OY388" s="107"/>
      <c r="OZ388" s="107"/>
      <c r="PA388" s="107"/>
      <c r="PB388" s="107"/>
      <c r="PC388" s="107"/>
      <c r="PD388" s="107"/>
      <c r="PE388" s="107"/>
      <c r="PF388" s="107"/>
      <c r="PG388" s="107"/>
      <c r="PH388" s="107"/>
      <c r="PI388" s="107"/>
      <c r="PJ388" s="107"/>
      <c r="PK388" s="107"/>
      <c r="PL388" s="107"/>
      <c r="PM388" s="107"/>
      <c r="PN388" s="107"/>
      <c r="PO388" s="107"/>
      <c r="PP388" s="107"/>
      <c r="PQ388" s="107"/>
      <c r="PR388" s="107"/>
      <c r="PS388" s="107"/>
      <c r="PT388" s="107"/>
      <c r="PU388" s="107"/>
      <c r="PV388" s="107"/>
      <c r="PW388" s="107"/>
      <c r="PX388" s="107"/>
      <c r="PY388" s="107"/>
      <c r="PZ388" s="107"/>
      <c r="QA388" s="107"/>
      <c r="QB388" s="107"/>
      <c r="QC388" s="107"/>
      <c r="QD388" s="107"/>
      <c r="QE388" s="107"/>
      <c r="QF388" s="107"/>
      <c r="QG388" s="107"/>
      <c r="QH388" s="107"/>
      <c r="QI388" s="107"/>
      <c r="QJ388" s="107"/>
      <c r="QK388" s="107"/>
      <c r="QL388" s="107"/>
      <c r="QM388" s="107"/>
      <c r="QN388" s="107"/>
      <c r="QO388" s="107"/>
      <c r="QP388" s="107"/>
      <c r="QQ388" s="107"/>
      <c r="QR388" s="107"/>
      <c r="QS388" s="107"/>
      <c r="QT388" s="107"/>
      <c r="QU388" s="107"/>
      <c r="QV388" s="107"/>
      <c r="QW388" s="107"/>
      <c r="QX388" s="107"/>
      <c r="QY388" s="107"/>
      <c r="QZ388" s="107"/>
      <c r="RA388" s="107"/>
      <c r="RB388" s="107"/>
      <c r="RC388" s="107"/>
      <c r="RD388" s="107"/>
      <c r="RE388" s="107"/>
      <c r="RF388" s="107"/>
      <c r="RG388" s="107"/>
      <c r="RH388" s="107"/>
      <c r="RI388" s="107"/>
      <c r="RJ388" s="107"/>
      <c r="RK388" s="107"/>
      <c r="RL388" s="107"/>
      <c r="RM388" s="107"/>
      <c r="RN388" s="107"/>
      <c r="RO388" s="107"/>
      <c r="RP388" s="107"/>
      <c r="RQ388" s="107"/>
      <c r="RR388" s="107"/>
      <c r="RS388" s="107"/>
      <c r="RT388" s="107"/>
      <c r="RU388" s="107"/>
      <c r="RV388" s="107"/>
      <c r="RW388" s="107"/>
      <c r="RX388" s="107"/>
      <c r="RY388" s="107"/>
      <c r="RZ388" s="107"/>
      <c r="SA388" s="107"/>
      <c r="SB388" s="107"/>
      <c r="SC388" s="107"/>
      <c r="SD388" s="107"/>
      <c r="SE388" s="107"/>
      <c r="SF388" s="107"/>
      <c r="SG388" s="107"/>
      <c r="SH388" s="107"/>
      <c r="SI388" s="107"/>
      <c r="SJ388" s="107"/>
      <c r="SK388" s="107"/>
      <c r="SL388" s="107"/>
      <c r="SM388" s="107"/>
      <c r="SN388" s="107"/>
      <c r="SO388" s="107"/>
      <c r="SP388" s="107"/>
      <c r="SQ388" s="107"/>
      <c r="SR388" s="107"/>
      <c r="SS388" s="107"/>
      <c r="ST388" s="107"/>
      <c r="SU388" s="107"/>
      <c r="SV388" s="107"/>
      <c r="SW388" s="107"/>
      <c r="SX388" s="107"/>
      <c r="SY388" s="107"/>
      <c r="SZ388" s="107"/>
      <c r="TA388" s="107"/>
      <c r="TB388" s="107"/>
      <c r="TC388" s="107"/>
      <c r="TD388" s="107"/>
      <c r="TE388" s="107"/>
      <c r="TF388" s="107"/>
      <c r="TG388" s="107"/>
      <c r="TH388" s="107"/>
      <c r="TI388" s="107"/>
      <c r="TJ388" s="107"/>
      <c r="TK388" s="107"/>
      <c r="TL388" s="107"/>
      <c r="TM388" s="107"/>
      <c r="TN388" s="107"/>
      <c r="TO388" s="107"/>
      <c r="TP388" s="107"/>
      <c r="TQ388" s="107"/>
      <c r="TR388" s="107"/>
      <c r="TS388" s="107"/>
      <c r="TT388" s="107"/>
      <c r="TU388" s="107"/>
      <c r="TV388" s="107"/>
      <c r="TW388" s="107"/>
      <c r="TX388" s="107"/>
      <c r="TY388" s="107"/>
      <c r="TZ388" s="107"/>
      <c r="UA388" s="107"/>
      <c r="UB388" s="107"/>
      <c r="UC388" s="107"/>
      <c r="UD388" s="107"/>
      <c r="UE388" s="107"/>
      <c r="UF388" s="107"/>
      <c r="UG388" s="107"/>
      <c r="UH388" s="107"/>
      <c r="UI388" s="107"/>
      <c r="UJ388" s="107"/>
      <c r="UK388" s="107"/>
      <c r="UL388" s="107"/>
      <c r="UM388" s="107"/>
      <c r="UN388" s="107"/>
      <c r="UO388" s="107"/>
      <c r="UP388" s="107"/>
      <c r="UQ388" s="107"/>
      <c r="UR388" s="107"/>
      <c r="US388" s="107"/>
      <c r="UT388" s="107"/>
      <c r="UU388" s="107"/>
      <c r="UV388" s="107"/>
      <c r="UW388" s="107"/>
      <c r="UX388" s="107"/>
      <c r="UY388" s="107"/>
      <c r="UZ388" s="107"/>
      <c r="VA388" s="107"/>
      <c r="VB388" s="107"/>
      <c r="VC388" s="107"/>
      <c r="VD388" s="107"/>
      <c r="VE388" s="107"/>
      <c r="VF388" s="107"/>
      <c r="VG388" s="107"/>
      <c r="VH388" s="107"/>
      <c r="VI388" s="107"/>
      <c r="VJ388" s="107"/>
      <c r="VK388" s="107"/>
      <c r="VL388" s="107"/>
      <c r="VM388" s="107"/>
      <c r="VN388" s="107"/>
      <c r="VO388" s="107"/>
      <c r="VP388" s="107"/>
      <c r="VQ388" s="107"/>
      <c r="VR388" s="107"/>
      <c r="VS388" s="107"/>
      <c r="VT388" s="107"/>
      <c r="VU388" s="107"/>
      <c r="VV388" s="107"/>
      <c r="VW388" s="107"/>
      <c r="VX388" s="107"/>
      <c r="VY388" s="107"/>
      <c r="VZ388" s="107"/>
      <c r="WA388" s="107"/>
      <c r="WB388" s="107"/>
      <c r="WC388" s="107"/>
      <c r="WD388" s="107"/>
      <c r="WE388" s="107"/>
      <c r="WF388" s="107"/>
      <c r="WG388" s="107"/>
      <c r="WH388" s="107"/>
      <c r="WI388" s="107"/>
      <c r="WJ388" s="107"/>
      <c r="WK388" s="107"/>
      <c r="WL388" s="107"/>
      <c r="WM388" s="107"/>
      <c r="WN388" s="107"/>
      <c r="WO388" s="107"/>
      <c r="WP388" s="107"/>
      <c r="WQ388" s="107"/>
      <c r="WR388" s="107"/>
      <c r="WS388" s="107"/>
      <c r="WT388" s="107"/>
      <c r="WU388" s="107"/>
      <c r="WV388" s="107"/>
      <c r="WW388" s="107"/>
      <c r="WX388" s="107"/>
      <c r="WY388" s="107"/>
      <c r="WZ388" s="107"/>
      <c r="XA388" s="107"/>
      <c r="XB388" s="107"/>
      <c r="XC388" s="107"/>
      <c r="XD388" s="107"/>
      <c r="XE388" s="107"/>
      <c r="XF388" s="107"/>
      <c r="XG388" s="107"/>
      <c r="XH388" s="107"/>
      <c r="XI388" s="107"/>
      <c r="XJ388" s="107"/>
      <c r="XK388" s="107"/>
      <c r="XL388" s="107"/>
      <c r="XM388" s="107"/>
      <c r="XN388" s="107"/>
      <c r="XO388" s="107"/>
      <c r="XP388" s="107"/>
      <c r="XQ388" s="107"/>
      <c r="XR388" s="107"/>
      <c r="XS388" s="107"/>
      <c r="XT388" s="107"/>
      <c r="XU388" s="107"/>
      <c r="XV388" s="107"/>
      <c r="XW388" s="107"/>
      <c r="XX388" s="107"/>
      <c r="XY388" s="107"/>
      <c r="XZ388" s="107"/>
      <c r="YA388" s="107"/>
      <c r="YB388" s="107"/>
      <c r="YC388" s="107"/>
      <c r="YD388" s="107"/>
      <c r="YE388" s="107"/>
      <c r="YF388" s="107"/>
      <c r="YG388" s="107"/>
      <c r="YH388" s="107"/>
      <c r="YI388" s="107"/>
      <c r="YJ388" s="107"/>
      <c r="YK388" s="107"/>
      <c r="YL388" s="107"/>
      <c r="YM388" s="107"/>
      <c r="YN388" s="107"/>
      <c r="YO388" s="107"/>
      <c r="YP388" s="107"/>
      <c r="YQ388" s="107"/>
      <c r="YR388" s="107"/>
      <c r="YS388" s="107"/>
      <c r="YT388" s="107"/>
      <c r="YU388" s="107"/>
      <c r="YV388" s="107"/>
      <c r="YW388" s="107"/>
      <c r="YX388" s="107"/>
      <c r="YY388" s="107"/>
      <c r="YZ388" s="107"/>
      <c r="ZA388" s="107"/>
      <c r="ZB388" s="107"/>
      <c r="ZC388" s="107"/>
      <c r="ZD388" s="107"/>
      <c r="ZE388" s="107"/>
      <c r="ZF388" s="107"/>
      <c r="ZG388" s="107"/>
      <c r="ZH388" s="107"/>
      <c r="ZI388" s="107"/>
      <c r="ZJ388" s="107"/>
      <c r="ZK388" s="107"/>
      <c r="ZL388" s="107"/>
      <c r="ZM388" s="107"/>
      <c r="ZN388" s="107"/>
      <c r="ZO388" s="107"/>
      <c r="ZP388" s="107"/>
      <c r="ZQ388" s="107"/>
      <c r="ZR388" s="107"/>
      <c r="ZS388" s="107"/>
      <c r="ZT388" s="107"/>
      <c r="ZU388" s="107"/>
      <c r="ZV388" s="107"/>
      <c r="ZW388" s="107"/>
      <c r="ZX388" s="107"/>
      <c r="ZY388" s="107"/>
      <c r="ZZ388" s="107"/>
      <c r="AAA388" s="107"/>
      <c r="AAB388" s="107"/>
      <c r="AAC388" s="107"/>
      <c r="AAD388" s="107"/>
      <c r="AAE388" s="107"/>
      <c r="AAF388" s="107"/>
      <c r="AAG388" s="107"/>
      <c r="AAH388" s="107"/>
      <c r="AAI388" s="107"/>
      <c r="AAJ388" s="107"/>
      <c r="AAK388" s="107"/>
      <c r="AAL388" s="107"/>
      <c r="AAM388" s="107"/>
      <c r="AAN388" s="107"/>
      <c r="AAO388" s="107"/>
      <c r="AAP388" s="107"/>
      <c r="AAQ388" s="107"/>
      <c r="AAR388" s="107"/>
      <c r="AAS388" s="107"/>
      <c r="AAT388" s="107"/>
      <c r="AAU388" s="107"/>
      <c r="AAV388" s="107"/>
      <c r="AAW388" s="107"/>
      <c r="AAX388" s="107"/>
      <c r="AAY388" s="107"/>
      <c r="AAZ388" s="107"/>
      <c r="ABA388" s="107"/>
      <c r="ABB388" s="107"/>
      <c r="ABC388" s="107"/>
      <c r="ABD388" s="107"/>
      <c r="ABE388" s="107"/>
      <c r="ABF388" s="107"/>
      <c r="ABG388" s="107"/>
      <c r="ABH388" s="107"/>
      <c r="ABI388" s="107"/>
      <c r="ABJ388" s="107"/>
      <c r="ABK388" s="107"/>
      <c r="ABL388" s="107"/>
      <c r="ABM388" s="107"/>
      <c r="ABN388" s="107"/>
      <c r="ABO388" s="107"/>
      <c r="ABP388" s="107"/>
      <c r="ABQ388" s="107"/>
      <c r="ABR388" s="107"/>
      <c r="ABS388" s="107"/>
      <c r="ABT388" s="107"/>
      <c r="ABU388" s="107"/>
      <c r="ABV388" s="107"/>
      <c r="ABW388" s="107"/>
      <c r="ABX388" s="107"/>
      <c r="ABY388" s="107"/>
      <c r="ABZ388" s="107"/>
      <c r="ACA388" s="107"/>
      <c r="ACB388" s="107"/>
      <c r="ACC388" s="107"/>
      <c r="ACD388" s="107"/>
      <c r="ACE388" s="107"/>
      <c r="ACF388" s="107"/>
      <c r="ACG388" s="107"/>
      <c r="ACH388" s="107"/>
      <c r="ACI388" s="107"/>
      <c r="ACJ388" s="107"/>
      <c r="ACK388" s="107"/>
      <c r="ACL388" s="107"/>
      <c r="ACM388" s="107"/>
      <c r="ACN388" s="107"/>
      <c r="ACO388" s="107"/>
      <c r="ACP388" s="107"/>
      <c r="ACQ388" s="107"/>
      <c r="ACR388" s="107"/>
      <c r="ACS388" s="107"/>
      <c r="ACT388" s="107"/>
      <c r="ACU388" s="107"/>
      <c r="ACV388" s="107"/>
      <c r="ACW388" s="107"/>
      <c r="ACX388" s="107"/>
      <c r="ACY388" s="107"/>
      <c r="ACZ388" s="107"/>
      <c r="ADA388" s="107"/>
      <c r="ADB388" s="107"/>
      <c r="ADC388" s="107"/>
      <c r="ADD388" s="107"/>
      <c r="ADE388" s="107"/>
      <c r="ADF388" s="107"/>
      <c r="ADG388" s="107"/>
      <c r="ADH388" s="107"/>
      <c r="ADI388" s="107"/>
      <c r="ADJ388" s="107"/>
      <c r="ADK388" s="107"/>
      <c r="ADL388" s="107"/>
      <c r="ADM388" s="107"/>
      <c r="ADN388" s="107"/>
      <c r="ADO388" s="107"/>
      <c r="ADP388" s="107"/>
      <c r="ADQ388" s="107"/>
      <c r="ADR388" s="107"/>
      <c r="ADS388" s="107"/>
      <c r="ADT388" s="107"/>
      <c r="ADU388" s="107"/>
      <c r="ADV388" s="107"/>
      <c r="ADW388" s="107"/>
      <c r="ADX388" s="107"/>
      <c r="ADY388" s="107"/>
      <c r="ADZ388" s="107"/>
      <c r="AEA388" s="107"/>
      <c r="AEB388" s="107"/>
      <c r="AEC388" s="107"/>
      <c r="AED388" s="107"/>
      <c r="AEE388" s="107"/>
      <c r="AEF388" s="107"/>
      <c r="AEG388" s="107"/>
      <c r="AEH388" s="107"/>
      <c r="AEI388" s="107"/>
      <c r="AEJ388" s="107"/>
      <c r="AEK388" s="107"/>
      <c r="AEL388" s="107"/>
      <c r="AEM388" s="107"/>
      <c r="AEN388" s="107"/>
      <c r="AEO388" s="107"/>
      <c r="AEP388" s="107"/>
      <c r="AEQ388" s="107"/>
      <c r="AER388" s="107"/>
      <c r="AES388" s="107"/>
      <c r="AET388" s="107"/>
      <c r="AEU388" s="107"/>
      <c r="AEV388" s="107"/>
      <c r="AEW388" s="107"/>
      <c r="AEX388" s="107"/>
      <c r="AEY388" s="107"/>
      <c r="AEZ388" s="107"/>
      <c r="AFA388" s="107"/>
      <c r="AFB388" s="107"/>
      <c r="AFC388" s="107"/>
      <c r="AFD388" s="107"/>
      <c r="AFE388" s="107"/>
      <c r="AFF388" s="107"/>
      <c r="AFG388" s="107"/>
      <c r="AFH388" s="107"/>
      <c r="AFI388" s="107"/>
      <c r="AFJ388" s="107"/>
      <c r="AFK388" s="107"/>
      <c r="AFL388" s="107"/>
      <c r="AFM388" s="107"/>
      <c r="AFN388" s="107"/>
      <c r="AFO388" s="107"/>
      <c r="AFP388" s="107"/>
      <c r="AFQ388" s="107"/>
      <c r="AFR388" s="107"/>
      <c r="AFS388" s="107"/>
      <c r="AFT388" s="107"/>
      <c r="AFU388" s="107"/>
      <c r="AFV388" s="107"/>
      <c r="AFW388" s="107"/>
      <c r="AFX388" s="107"/>
      <c r="AFY388" s="107"/>
      <c r="AFZ388" s="107"/>
      <c r="AGA388" s="107"/>
      <c r="AGB388" s="107"/>
      <c r="AGC388" s="107"/>
      <c r="AGD388" s="107"/>
      <c r="AGE388" s="107"/>
      <c r="AGF388" s="107"/>
      <c r="AGG388" s="107"/>
      <c r="AGH388" s="107"/>
      <c r="AGI388" s="107"/>
      <c r="AGJ388" s="107"/>
      <c r="AGK388" s="107"/>
      <c r="AGL388" s="107"/>
      <c r="AGM388" s="107"/>
      <c r="AGN388" s="107"/>
      <c r="AGO388" s="107"/>
      <c r="AGP388" s="107"/>
      <c r="AGQ388" s="107"/>
      <c r="AGR388" s="107"/>
      <c r="AGS388" s="107"/>
      <c r="AGT388" s="107"/>
      <c r="AGU388" s="107"/>
      <c r="AGV388" s="107"/>
      <c r="AGW388" s="107"/>
      <c r="AGX388" s="107"/>
      <c r="AGY388" s="107"/>
      <c r="AGZ388" s="107"/>
      <c r="AHA388" s="107"/>
      <c r="AHB388" s="107"/>
      <c r="AHC388" s="107"/>
      <c r="AHD388" s="107"/>
      <c r="AHE388" s="107"/>
      <c r="AHF388" s="107"/>
      <c r="AHG388" s="107"/>
      <c r="AHH388" s="107"/>
      <c r="AHI388" s="107"/>
      <c r="AHJ388" s="107"/>
      <c r="AHK388" s="107"/>
      <c r="AHL388" s="107"/>
      <c r="AHM388" s="107"/>
      <c r="AHN388" s="107"/>
      <c r="AHO388" s="107"/>
      <c r="AHP388" s="107"/>
      <c r="AHQ388" s="107"/>
      <c r="AHR388" s="107"/>
      <c r="AHS388" s="107"/>
      <c r="AHT388" s="107"/>
      <c r="AHU388" s="107"/>
      <c r="AHV388" s="107"/>
      <c r="AHW388" s="107"/>
      <c r="AHX388" s="107"/>
      <c r="AHY388" s="107"/>
      <c r="AHZ388" s="107"/>
      <c r="AIA388" s="107"/>
      <c r="AIB388" s="107"/>
      <c r="AIC388" s="107"/>
      <c r="AID388" s="107"/>
      <c r="AIE388" s="107"/>
      <c r="AIF388" s="107"/>
      <c r="AIG388" s="107"/>
      <c r="AIH388" s="107"/>
      <c r="AII388" s="107"/>
      <c r="AIJ388" s="107"/>
      <c r="AIK388" s="107"/>
      <c r="AIL388" s="107"/>
      <c r="AIM388" s="107"/>
      <c r="AIN388" s="107"/>
    </row>
    <row r="389" spans="1:924" s="72" customFormat="1" ht="21" x14ac:dyDescent="0.3">
      <c r="A389" s="116">
        <v>270</v>
      </c>
      <c r="B389" s="115"/>
      <c r="C389" s="116"/>
      <c r="D389" s="116"/>
      <c r="E389" s="116"/>
      <c r="F389" s="116"/>
      <c r="G389" s="116"/>
      <c r="H389" s="116"/>
      <c r="I389" s="116">
        <f>COUNTA(I2:I11,I12:I21,I22:I31,I47:I56,I57:I66,I67:I76,I77:I86,I92:I101,I102:I111,I122:I131,I132:I141,I147:I156,I172:I181,I182:I191,I192:I201,I212:I221,I224:I233,I246:I255,I257:I266,I267:I276,I277:I286,I302:I311,I324:I333,I334:I343,I344:I353,I354:I359,I365:I374,I375:I378)</f>
        <v>270</v>
      </c>
      <c r="J389" s="116">
        <f>COUNTIF(J2:J11,1)+COUNTIF(J12:J21,1)+COUNTIF(J22:J31,1)+COUNTIF(J47:J56,1)+COUNTIF(J57:J66,1)+COUNTIF(J67:J76,1)+COUNTIF(J77:J86,1)+COUNTIF(J92:J101,1)+COUNTIF(J102:J111,1)+COUNTIF(J122:J131,1)+COUNTIF(J132:J141,1)+COUNTIF(J147:J156,1)+COUNTIF(J172:J181,1)+COUNTIF(J182:J191,1)+COUNTIF(J192:J201,1)+COUNTIF(J212:J221,1)+COUNTIF(J224:J233,1)+COUNTIF(J246:J255,1)+COUNTIF(J257:J266,1)+COUNTIF(J267:J276,1)+COUNTIF(J277:J286,1)+COUNTIF(J302:J311,1)+COUNTIF(J324:J333,1)+COUNTIF(J334:J343,1)+COUNTIF(J344:J353,1)+COUNTIF(J354:J359,1)+COUNTIF(J365:J374,1)+COUNTIF(J375:J378,1)</f>
        <v>115</v>
      </c>
      <c r="K389" s="117">
        <f>J389/I389</f>
        <v>0.42592592592592593</v>
      </c>
      <c r="L389" s="116">
        <f>COUNTA(L2:L11,L12:L21,L22:L31,L47:L56,L57:L66,L67:L76,L77:L86,L92:L101,L102:L111,L122:L131,L132:L141,L147:L156,L172:L181,L182:L191,L192:L201,L212:L221,L224:L233,L246:L255,L257:L266,L267:L276,L277:L286,L302:L311,L324:L333,L334:L343,L344:L353,L354:L359,L365:L374,L375:L378)</f>
        <v>270</v>
      </c>
      <c r="M389" s="116">
        <f>COUNTA(M2:M11,M12:M21,M22:M31,M47:M56,M57:M66,M67:M76,M77:M86,M92:M101,M102:M111,M122:M131,M132:M141,M147:M156,M172:M181,M182:M191,M192:M201,M212:M221,M224:M233,M246:M255,M257:M266,M267:M276,M277:M286,M302:M311,M324:M333,M334:M343,M344:M353,M354:M359,M365:M374,M375:M378)</f>
        <v>270</v>
      </c>
      <c r="N389" s="116">
        <f>COUNTIF(N2:N11,1)+COUNTIF(N12:N21,1)+COUNTIF(N22:N31,1)+COUNTIF(N47:N56,1)+COUNTIF(N57:N66,1)+COUNTIF(N67:N76,1)+COUNTIF(N77:N86,1)+COUNTIF(N92:N101,1)+COUNTIF(N102:N111,1)+COUNTIF(N122:N131,1)+COUNTIF(N132:N141,1)+COUNTIF(N147:N156,1)+COUNTIF(N172:N181,1)+COUNTIF(N182:N191,1)+COUNTIF(N192:N201,1)+COUNTIF(N212:N221,1)+COUNTIF(N224:N233,1)+COUNTIF(N246:N255,1)+COUNTIF(N257:N266,1)+COUNTIF(N267:N276,1)+COUNTIF(N277:N286,1)+COUNTIF(N302:N311,1)+COUNTIF(N324:N333,1)+COUNTIF(N334:N343,1)+COUNTIF(N344:N353,1)+COUNTIF(N354:N359,1)+COUNTIF(N365:N374,1)+COUNTIF(N375:N378,1)</f>
        <v>222</v>
      </c>
      <c r="O389" s="117">
        <f>N389/M389</f>
        <v>0.82222222222222219</v>
      </c>
      <c r="P389" s="116"/>
      <c r="Q389" s="116"/>
      <c r="R389" s="116"/>
      <c r="S389" s="108"/>
      <c r="T389" s="108"/>
      <c r="U389" s="108"/>
      <c r="V389" s="108"/>
      <c r="W389" s="108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  <c r="BG389" s="109"/>
      <c r="BH389" s="109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09"/>
      <c r="BS389" s="109"/>
      <c r="BT389" s="109"/>
      <c r="BU389" s="109"/>
      <c r="BV389" s="109"/>
      <c r="BW389" s="109"/>
      <c r="BX389" s="109"/>
      <c r="BY389" s="109"/>
      <c r="BZ389" s="109"/>
      <c r="CA389" s="109"/>
      <c r="CB389" s="109"/>
      <c r="CC389" s="109"/>
      <c r="CD389" s="109"/>
      <c r="CE389" s="109"/>
      <c r="CF389" s="109"/>
      <c r="CG389" s="109"/>
      <c r="CH389" s="109"/>
      <c r="CI389" s="109"/>
      <c r="CJ389" s="109"/>
      <c r="CK389" s="109"/>
      <c r="CL389" s="109"/>
      <c r="CM389" s="109"/>
      <c r="CN389" s="109"/>
      <c r="CO389" s="109"/>
      <c r="CP389" s="109"/>
      <c r="CQ389" s="109"/>
      <c r="CR389" s="109"/>
      <c r="CS389" s="109"/>
      <c r="CT389" s="109"/>
      <c r="CU389" s="109"/>
      <c r="CV389" s="109"/>
      <c r="CW389" s="109"/>
      <c r="CX389" s="109"/>
      <c r="CY389" s="109"/>
      <c r="CZ389" s="109"/>
      <c r="DA389" s="109"/>
      <c r="DB389" s="109"/>
      <c r="DC389" s="109"/>
      <c r="DD389" s="109"/>
      <c r="DE389" s="109"/>
      <c r="DF389" s="109"/>
      <c r="DG389" s="109"/>
      <c r="DH389" s="109"/>
      <c r="DI389" s="109"/>
      <c r="DJ389" s="109"/>
      <c r="DK389" s="109"/>
      <c r="DL389" s="109"/>
      <c r="DM389" s="109"/>
      <c r="DN389" s="109"/>
      <c r="DO389" s="109"/>
      <c r="DP389" s="109"/>
      <c r="DQ389" s="109"/>
      <c r="DR389" s="109"/>
      <c r="DS389" s="109"/>
      <c r="DT389" s="109"/>
      <c r="DU389" s="109"/>
      <c r="DV389" s="109"/>
      <c r="DW389" s="109"/>
      <c r="DX389" s="109"/>
      <c r="DY389" s="109"/>
      <c r="DZ389" s="109"/>
      <c r="EA389" s="109"/>
      <c r="EB389" s="109"/>
      <c r="EC389" s="109"/>
      <c r="ED389" s="109"/>
      <c r="EE389" s="109"/>
      <c r="EF389" s="109"/>
      <c r="EG389" s="109"/>
      <c r="EH389" s="109"/>
      <c r="EI389" s="109"/>
      <c r="EJ389" s="109"/>
      <c r="EK389" s="109"/>
      <c r="EL389" s="109"/>
      <c r="EM389" s="109"/>
      <c r="EN389" s="109"/>
      <c r="EO389" s="109"/>
      <c r="EP389" s="109"/>
      <c r="EQ389" s="109"/>
      <c r="ER389" s="109"/>
      <c r="ES389" s="109"/>
      <c r="ET389" s="109"/>
      <c r="EU389" s="109"/>
      <c r="EV389" s="109"/>
      <c r="EW389" s="109"/>
      <c r="EX389" s="109"/>
      <c r="EY389" s="109"/>
      <c r="EZ389" s="109"/>
      <c r="FA389" s="109"/>
      <c r="FB389" s="109"/>
      <c r="FC389" s="109"/>
      <c r="FD389" s="109"/>
      <c r="FE389" s="109"/>
      <c r="FF389" s="109"/>
      <c r="FG389" s="109"/>
      <c r="FH389" s="109"/>
      <c r="FI389" s="109"/>
      <c r="FJ389" s="109"/>
      <c r="FK389" s="109"/>
      <c r="FL389" s="109"/>
      <c r="FM389" s="109"/>
      <c r="FN389" s="109"/>
      <c r="FO389" s="109"/>
      <c r="FP389" s="109"/>
      <c r="FQ389" s="109"/>
      <c r="FR389" s="109"/>
      <c r="FS389" s="109"/>
      <c r="FT389" s="109"/>
      <c r="FU389" s="109"/>
      <c r="FV389" s="109"/>
      <c r="FW389" s="109"/>
      <c r="FX389" s="109"/>
      <c r="FY389" s="109"/>
      <c r="FZ389" s="109"/>
      <c r="GA389" s="109"/>
      <c r="GB389" s="109"/>
      <c r="GC389" s="109"/>
      <c r="GD389" s="109"/>
      <c r="GE389" s="109"/>
      <c r="GF389" s="109"/>
      <c r="GG389" s="109"/>
      <c r="GH389" s="109"/>
      <c r="GI389" s="109"/>
      <c r="GJ389" s="109"/>
      <c r="GK389" s="109"/>
      <c r="GL389" s="109"/>
      <c r="GM389" s="109"/>
      <c r="GN389" s="109"/>
      <c r="GO389" s="109"/>
      <c r="GP389" s="109"/>
      <c r="GQ389" s="109"/>
      <c r="GR389" s="109"/>
      <c r="GS389" s="109"/>
      <c r="GT389" s="109"/>
      <c r="GU389" s="109"/>
      <c r="GV389" s="109"/>
      <c r="GW389" s="109"/>
      <c r="GX389" s="109"/>
      <c r="GY389" s="109"/>
      <c r="GZ389" s="109"/>
      <c r="HA389" s="109"/>
      <c r="HB389" s="109"/>
      <c r="HC389" s="109"/>
      <c r="HD389" s="109"/>
      <c r="HE389" s="109"/>
      <c r="HF389" s="109"/>
      <c r="HG389" s="109"/>
      <c r="HH389" s="109"/>
      <c r="HI389" s="109"/>
      <c r="HJ389" s="109"/>
      <c r="HK389" s="109"/>
      <c r="HL389" s="109"/>
      <c r="HM389" s="109"/>
      <c r="HN389" s="109"/>
      <c r="HO389" s="109"/>
      <c r="HP389" s="109"/>
      <c r="HQ389" s="109"/>
      <c r="HR389" s="109"/>
      <c r="HS389" s="109"/>
      <c r="HT389" s="109"/>
      <c r="HU389" s="109"/>
      <c r="HV389" s="109"/>
      <c r="HW389" s="109"/>
      <c r="HX389" s="109"/>
      <c r="HY389" s="109"/>
      <c r="HZ389" s="109"/>
      <c r="IA389" s="109"/>
      <c r="IB389" s="109"/>
      <c r="IC389" s="109"/>
      <c r="ID389" s="109"/>
      <c r="IE389" s="109"/>
      <c r="IF389" s="109"/>
      <c r="IG389" s="109"/>
      <c r="IH389" s="109"/>
      <c r="II389" s="109"/>
      <c r="IJ389" s="109"/>
      <c r="IK389" s="109"/>
      <c r="IL389" s="109"/>
      <c r="IM389" s="109"/>
      <c r="IN389" s="109"/>
      <c r="IO389" s="109"/>
      <c r="IP389" s="109"/>
      <c r="IQ389" s="109"/>
      <c r="IR389" s="109"/>
      <c r="IS389" s="109"/>
      <c r="IT389" s="109"/>
      <c r="IU389" s="109"/>
      <c r="IV389" s="109"/>
      <c r="IW389" s="109"/>
      <c r="IX389" s="109"/>
      <c r="IY389" s="109"/>
      <c r="IZ389" s="109"/>
      <c r="JA389" s="109"/>
      <c r="JB389" s="109"/>
      <c r="JC389" s="109"/>
      <c r="JD389" s="109"/>
      <c r="JE389" s="109"/>
      <c r="JF389" s="109"/>
      <c r="JG389" s="109"/>
      <c r="JH389" s="109"/>
      <c r="JI389" s="109"/>
      <c r="JJ389" s="109"/>
      <c r="JK389" s="109"/>
      <c r="JL389" s="109"/>
      <c r="JM389" s="109"/>
      <c r="JN389" s="109"/>
      <c r="JO389" s="109"/>
      <c r="JP389" s="109"/>
      <c r="JQ389" s="109"/>
      <c r="JR389" s="109"/>
      <c r="JS389" s="109"/>
      <c r="JT389" s="109"/>
      <c r="JU389" s="109"/>
      <c r="JV389" s="109"/>
      <c r="JW389" s="109"/>
      <c r="JX389" s="109"/>
      <c r="JY389" s="109"/>
      <c r="JZ389" s="109"/>
      <c r="KA389" s="109"/>
      <c r="KB389" s="109"/>
      <c r="KC389" s="109"/>
      <c r="KD389" s="109"/>
      <c r="KE389" s="109"/>
      <c r="KF389" s="109"/>
      <c r="KG389" s="109"/>
      <c r="KH389" s="109"/>
      <c r="KI389" s="109"/>
      <c r="KJ389" s="109"/>
      <c r="KK389" s="109"/>
      <c r="KL389" s="109"/>
      <c r="KM389" s="109"/>
      <c r="KN389" s="109"/>
      <c r="KO389" s="109"/>
      <c r="KP389" s="109"/>
      <c r="KQ389" s="109"/>
      <c r="KR389" s="109"/>
      <c r="KS389" s="109"/>
      <c r="KT389" s="109"/>
      <c r="KU389" s="109"/>
      <c r="KV389" s="109"/>
      <c r="KW389" s="109"/>
      <c r="KX389" s="109"/>
      <c r="KY389" s="109"/>
      <c r="KZ389" s="109"/>
      <c r="LA389" s="109"/>
      <c r="LB389" s="109"/>
      <c r="LC389" s="109"/>
      <c r="LD389" s="109"/>
      <c r="LE389" s="109"/>
      <c r="LF389" s="109"/>
      <c r="LG389" s="109"/>
      <c r="LH389" s="109"/>
      <c r="LI389" s="109"/>
      <c r="LJ389" s="109"/>
      <c r="LK389" s="109"/>
      <c r="LL389" s="109"/>
      <c r="LM389" s="109"/>
      <c r="LN389" s="109"/>
      <c r="LO389" s="109"/>
      <c r="LP389" s="109"/>
      <c r="LQ389" s="109"/>
      <c r="LR389" s="109"/>
      <c r="LS389" s="109"/>
      <c r="LT389" s="109"/>
      <c r="LU389" s="109"/>
      <c r="LV389" s="109"/>
      <c r="LW389" s="109"/>
      <c r="LX389" s="109"/>
      <c r="LY389" s="109"/>
      <c r="LZ389" s="109"/>
      <c r="MA389" s="109"/>
      <c r="MB389" s="109"/>
      <c r="MC389" s="109"/>
      <c r="MD389" s="109"/>
      <c r="ME389" s="109"/>
      <c r="MF389" s="109"/>
      <c r="MG389" s="109"/>
      <c r="MH389" s="109"/>
      <c r="MI389" s="109"/>
      <c r="MJ389" s="109"/>
      <c r="MK389" s="109"/>
      <c r="ML389" s="109"/>
      <c r="MM389" s="109"/>
      <c r="MN389" s="109"/>
      <c r="MO389" s="109"/>
      <c r="MP389" s="109"/>
      <c r="MQ389" s="109"/>
      <c r="MR389" s="109"/>
      <c r="MS389" s="109"/>
      <c r="MT389" s="109"/>
      <c r="MU389" s="109"/>
      <c r="MV389" s="109"/>
      <c r="MW389" s="109"/>
      <c r="MX389" s="109"/>
      <c r="MY389" s="109"/>
      <c r="MZ389" s="109"/>
      <c r="NA389" s="109"/>
      <c r="NB389" s="109"/>
      <c r="NC389" s="109"/>
      <c r="ND389" s="109"/>
      <c r="NE389" s="109"/>
      <c r="NF389" s="109"/>
      <c r="NG389" s="109"/>
      <c r="NH389" s="109"/>
      <c r="NI389" s="109"/>
      <c r="NJ389" s="109"/>
      <c r="NK389" s="109"/>
      <c r="NL389" s="109"/>
      <c r="NM389" s="109"/>
      <c r="NN389" s="109"/>
      <c r="NO389" s="109"/>
      <c r="NP389" s="109"/>
      <c r="NQ389" s="109"/>
      <c r="NR389" s="109"/>
      <c r="NS389" s="109"/>
      <c r="NT389" s="109"/>
      <c r="NU389" s="109"/>
      <c r="NV389" s="109"/>
      <c r="NW389" s="109"/>
      <c r="NX389" s="109"/>
      <c r="NY389" s="109"/>
      <c r="NZ389" s="109"/>
      <c r="OA389" s="109"/>
      <c r="OB389" s="109"/>
      <c r="OC389" s="109"/>
      <c r="OD389" s="109"/>
      <c r="OE389" s="109"/>
      <c r="OF389" s="109"/>
      <c r="OG389" s="109"/>
      <c r="OH389" s="109"/>
      <c r="OI389" s="109"/>
      <c r="OJ389" s="109"/>
      <c r="OK389" s="109"/>
      <c r="OL389" s="109"/>
      <c r="OM389" s="109"/>
      <c r="ON389" s="109"/>
      <c r="OO389" s="109"/>
      <c r="OP389" s="109"/>
      <c r="OQ389" s="109"/>
      <c r="OR389" s="109"/>
      <c r="OS389" s="109"/>
      <c r="OT389" s="109"/>
      <c r="OU389" s="109"/>
      <c r="OV389" s="109"/>
      <c r="OW389" s="109"/>
      <c r="OX389" s="109"/>
      <c r="OY389" s="109"/>
      <c r="OZ389" s="109"/>
      <c r="PA389" s="109"/>
      <c r="PB389" s="109"/>
      <c r="PC389" s="109"/>
      <c r="PD389" s="109"/>
      <c r="PE389" s="109"/>
      <c r="PF389" s="109"/>
      <c r="PG389" s="109"/>
      <c r="PH389" s="109"/>
      <c r="PI389" s="109"/>
      <c r="PJ389" s="109"/>
      <c r="PK389" s="109"/>
      <c r="PL389" s="109"/>
      <c r="PM389" s="109"/>
      <c r="PN389" s="109"/>
      <c r="PO389" s="109"/>
      <c r="PP389" s="109"/>
      <c r="PQ389" s="109"/>
      <c r="PR389" s="109"/>
      <c r="PS389" s="109"/>
      <c r="PT389" s="109"/>
      <c r="PU389" s="109"/>
      <c r="PV389" s="109"/>
      <c r="PW389" s="109"/>
      <c r="PX389" s="109"/>
      <c r="PY389" s="109"/>
      <c r="PZ389" s="109"/>
      <c r="QA389" s="109"/>
      <c r="QB389" s="109"/>
      <c r="QC389" s="109"/>
      <c r="QD389" s="109"/>
      <c r="QE389" s="109"/>
      <c r="QF389" s="109"/>
      <c r="QG389" s="109"/>
      <c r="QH389" s="109"/>
      <c r="QI389" s="109"/>
      <c r="QJ389" s="109"/>
      <c r="QK389" s="109"/>
      <c r="QL389" s="109"/>
      <c r="QM389" s="109"/>
      <c r="QN389" s="109"/>
      <c r="QO389" s="109"/>
      <c r="QP389" s="109"/>
      <c r="QQ389" s="109"/>
      <c r="QR389" s="109"/>
      <c r="QS389" s="109"/>
      <c r="QT389" s="109"/>
      <c r="QU389" s="109"/>
      <c r="QV389" s="109"/>
      <c r="QW389" s="109"/>
      <c r="QX389" s="109"/>
      <c r="QY389" s="109"/>
      <c r="QZ389" s="109"/>
      <c r="RA389" s="109"/>
      <c r="RB389" s="109"/>
      <c r="RC389" s="109"/>
      <c r="RD389" s="109"/>
      <c r="RE389" s="109"/>
      <c r="RF389" s="109"/>
      <c r="RG389" s="109"/>
      <c r="RH389" s="109"/>
      <c r="RI389" s="109"/>
      <c r="RJ389" s="109"/>
      <c r="RK389" s="109"/>
      <c r="RL389" s="109"/>
      <c r="RM389" s="109"/>
      <c r="RN389" s="109"/>
      <c r="RO389" s="109"/>
      <c r="RP389" s="109"/>
      <c r="RQ389" s="109"/>
      <c r="RR389" s="109"/>
      <c r="RS389" s="109"/>
      <c r="RT389" s="109"/>
      <c r="RU389" s="109"/>
      <c r="RV389" s="109"/>
      <c r="RW389" s="109"/>
      <c r="RX389" s="109"/>
      <c r="RY389" s="109"/>
      <c r="RZ389" s="109"/>
      <c r="SA389" s="109"/>
      <c r="SB389" s="109"/>
      <c r="SC389" s="109"/>
      <c r="SD389" s="109"/>
      <c r="SE389" s="109"/>
      <c r="SF389" s="109"/>
      <c r="SG389" s="109"/>
      <c r="SH389" s="109"/>
      <c r="SI389" s="109"/>
      <c r="SJ389" s="109"/>
      <c r="SK389" s="109"/>
      <c r="SL389" s="109"/>
      <c r="SM389" s="109"/>
      <c r="SN389" s="109"/>
      <c r="SO389" s="109"/>
      <c r="SP389" s="109"/>
      <c r="SQ389" s="109"/>
      <c r="SR389" s="109"/>
      <c r="SS389" s="109"/>
      <c r="ST389" s="109"/>
      <c r="SU389" s="109"/>
      <c r="SV389" s="109"/>
      <c r="SW389" s="109"/>
      <c r="SX389" s="109"/>
      <c r="SY389" s="109"/>
      <c r="SZ389" s="109"/>
      <c r="TA389" s="109"/>
      <c r="TB389" s="109"/>
      <c r="TC389" s="109"/>
      <c r="TD389" s="109"/>
      <c r="TE389" s="109"/>
      <c r="TF389" s="109"/>
      <c r="TG389" s="109"/>
      <c r="TH389" s="109"/>
      <c r="TI389" s="109"/>
      <c r="TJ389" s="109"/>
      <c r="TK389" s="109"/>
      <c r="TL389" s="109"/>
      <c r="TM389" s="109"/>
      <c r="TN389" s="109"/>
      <c r="TO389" s="109"/>
      <c r="TP389" s="109"/>
      <c r="TQ389" s="109"/>
      <c r="TR389" s="109"/>
      <c r="TS389" s="109"/>
      <c r="TT389" s="109"/>
      <c r="TU389" s="109"/>
      <c r="TV389" s="109"/>
      <c r="TW389" s="109"/>
      <c r="TX389" s="109"/>
      <c r="TY389" s="109"/>
      <c r="TZ389" s="109"/>
      <c r="UA389" s="109"/>
      <c r="UB389" s="109"/>
      <c r="UC389" s="109"/>
      <c r="UD389" s="109"/>
      <c r="UE389" s="109"/>
      <c r="UF389" s="109"/>
      <c r="UG389" s="109"/>
      <c r="UH389" s="109"/>
      <c r="UI389" s="109"/>
      <c r="UJ389" s="109"/>
      <c r="UK389" s="109"/>
      <c r="UL389" s="109"/>
      <c r="UM389" s="109"/>
      <c r="UN389" s="109"/>
      <c r="UO389" s="109"/>
      <c r="UP389" s="109"/>
      <c r="UQ389" s="109"/>
      <c r="UR389" s="109"/>
      <c r="US389" s="109"/>
      <c r="UT389" s="109"/>
      <c r="UU389" s="109"/>
      <c r="UV389" s="109"/>
      <c r="UW389" s="109"/>
      <c r="UX389" s="109"/>
      <c r="UY389" s="109"/>
      <c r="UZ389" s="109"/>
      <c r="VA389" s="109"/>
      <c r="VB389" s="109"/>
      <c r="VC389" s="109"/>
      <c r="VD389" s="109"/>
      <c r="VE389" s="109"/>
      <c r="VF389" s="109"/>
      <c r="VG389" s="109"/>
      <c r="VH389" s="109"/>
      <c r="VI389" s="109"/>
      <c r="VJ389" s="109"/>
      <c r="VK389" s="109"/>
      <c r="VL389" s="109"/>
      <c r="VM389" s="109"/>
      <c r="VN389" s="109"/>
      <c r="VO389" s="109"/>
      <c r="VP389" s="109"/>
      <c r="VQ389" s="109"/>
      <c r="VR389" s="109"/>
      <c r="VS389" s="109"/>
      <c r="VT389" s="109"/>
      <c r="VU389" s="109"/>
      <c r="VV389" s="109"/>
      <c r="VW389" s="109"/>
      <c r="VX389" s="109"/>
      <c r="VY389" s="109"/>
      <c r="VZ389" s="109"/>
      <c r="WA389" s="109"/>
      <c r="WB389" s="109"/>
      <c r="WC389" s="109"/>
      <c r="WD389" s="109"/>
      <c r="WE389" s="109"/>
      <c r="WF389" s="109"/>
      <c r="WG389" s="109"/>
      <c r="WH389" s="109"/>
      <c r="WI389" s="109"/>
      <c r="WJ389" s="109"/>
      <c r="WK389" s="109"/>
      <c r="WL389" s="109"/>
      <c r="WM389" s="109"/>
      <c r="WN389" s="109"/>
      <c r="WO389" s="109"/>
      <c r="WP389" s="109"/>
      <c r="WQ389" s="109"/>
      <c r="WR389" s="109"/>
      <c r="WS389" s="109"/>
      <c r="WT389" s="109"/>
      <c r="WU389" s="109"/>
      <c r="WV389" s="109"/>
      <c r="WW389" s="109"/>
      <c r="WX389" s="109"/>
      <c r="WY389" s="109"/>
      <c r="WZ389" s="109"/>
      <c r="XA389" s="109"/>
      <c r="XB389" s="109"/>
      <c r="XC389" s="109"/>
      <c r="XD389" s="109"/>
      <c r="XE389" s="109"/>
      <c r="XF389" s="109"/>
      <c r="XG389" s="109"/>
      <c r="XH389" s="109"/>
      <c r="XI389" s="109"/>
      <c r="XJ389" s="109"/>
      <c r="XK389" s="109"/>
      <c r="XL389" s="109"/>
      <c r="XM389" s="109"/>
      <c r="XN389" s="109"/>
      <c r="XO389" s="109"/>
      <c r="XP389" s="109"/>
      <c r="XQ389" s="109"/>
      <c r="XR389" s="109"/>
      <c r="XS389" s="109"/>
      <c r="XT389" s="109"/>
      <c r="XU389" s="109"/>
      <c r="XV389" s="109"/>
      <c r="XW389" s="109"/>
      <c r="XX389" s="109"/>
      <c r="XY389" s="109"/>
      <c r="XZ389" s="109"/>
      <c r="YA389" s="109"/>
      <c r="YB389" s="109"/>
      <c r="YC389" s="109"/>
      <c r="YD389" s="109"/>
      <c r="YE389" s="109"/>
      <c r="YF389" s="109"/>
      <c r="YG389" s="109"/>
      <c r="YH389" s="109"/>
      <c r="YI389" s="109"/>
      <c r="YJ389" s="109"/>
      <c r="YK389" s="109"/>
      <c r="YL389" s="109"/>
      <c r="YM389" s="109"/>
      <c r="YN389" s="109"/>
      <c r="YO389" s="109"/>
      <c r="YP389" s="109"/>
      <c r="YQ389" s="109"/>
      <c r="YR389" s="109"/>
      <c r="YS389" s="109"/>
      <c r="YT389" s="109"/>
      <c r="YU389" s="109"/>
      <c r="YV389" s="109"/>
      <c r="YW389" s="109"/>
      <c r="YX389" s="109"/>
      <c r="YY389" s="109"/>
      <c r="YZ389" s="109"/>
      <c r="ZA389" s="109"/>
      <c r="ZB389" s="109"/>
      <c r="ZC389" s="109"/>
      <c r="ZD389" s="109"/>
      <c r="ZE389" s="109"/>
      <c r="ZF389" s="109"/>
      <c r="ZG389" s="109"/>
      <c r="ZH389" s="109"/>
      <c r="ZI389" s="109"/>
      <c r="ZJ389" s="109"/>
      <c r="ZK389" s="109"/>
      <c r="ZL389" s="109"/>
      <c r="ZM389" s="109"/>
      <c r="ZN389" s="109"/>
      <c r="ZO389" s="109"/>
      <c r="ZP389" s="109"/>
      <c r="ZQ389" s="109"/>
      <c r="ZR389" s="109"/>
      <c r="ZS389" s="109"/>
      <c r="ZT389" s="109"/>
      <c r="ZU389" s="109"/>
      <c r="ZV389" s="109"/>
      <c r="ZW389" s="109"/>
      <c r="ZX389" s="109"/>
      <c r="ZY389" s="109"/>
      <c r="ZZ389" s="109"/>
      <c r="AAA389" s="109"/>
      <c r="AAB389" s="109"/>
      <c r="AAC389" s="109"/>
      <c r="AAD389" s="109"/>
      <c r="AAE389" s="109"/>
      <c r="AAF389" s="109"/>
      <c r="AAG389" s="109"/>
      <c r="AAH389" s="109"/>
      <c r="AAI389" s="109"/>
      <c r="AAJ389" s="109"/>
      <c r="AAK389" s="109"/>
      <c r="AAL389" s="109"/>
      <c r="AAM389" s="109"/>
      <c r="AAN389" s="109"/>
      <c r="AAO389" s="109"/>
      <c r="AAP389" s="109"/>
      <c r="AAQ389" s="109"/>
      <c r="AAR389" s="109"/>
      <c r="AAS389" s="109"/>
      <c r="AAT389" s="109"/>
      <c r="AAU389" s="109"/>
      <c r="AAV389" s="109"/>
      <c r="AAW389" s="109"/>
      <c r="AAX389" s="109"/>
      <c r="AAY389" s="109"/>
      <c r="AAZ389" s="109"/>
      <c r="ABA389" s="109"/>
      <c r="ABB389" s="109"/>
      <c r="ABC389" s="109"/>
      <c r="ABD389" s="109"/>
      <c r="ABE389" s="109"/>
      <c r="ABF389" s="109"/>
      <c r="ABG389" s="109"/>
      <c r="ABH389" s="109"/>
      <c r="ABI389" s="109"/>
      <c r="ABJ389" s="109"/>
      <c r="ABK389" s="109"/>
      <c r="ABL389" s="109"/>
      <c r="ABM389" s="109"/>
      <c r="ABN389" s="109"/>
      <c r="ABO389" s="109"/>
      <c r="ABP389" s="109"/>
      <c r="ABQ389" s="109"/>
      <c r="ABR389" s="109"/>
      <c r="ABS389" s="109"/>
      <c r="ABT389" s="109"/>
      <c r="ABU389" s="109"/>
      <c r="ABV389" s="109"/>
      <c r="ABW389" s="109"/>
      <c r="ABX389" s="109"/>
      <c r="ABY389" s="109"/>
      <c r="ABZ389" s="109"/>
      <c r="ACA389" s="109"/>
      <c r="ACB389" s="109"/>
      <c r="ACC389" s="109"/>
      <c r="ACD389" s="109"/>
      <c r="ACE389" s="109"/>
      <c r="ACF389" s="109"/>
      <c r="ACG389" s="109"/>
      <c r="ACH389" s="109"/>
      <c r="ACI389" s="109"/>
      <c r="ACJ389" s="109"/>
      <c r="ACK389" s="109"/>
      <c r="ACL389" s="109"/>
      <c r="ACM389" s="109"/>
      <c r="ACN389" s="109"/>
      <c r="ACO389" s="109"/>
      <c r="ACP389" s="109"/>
      <c r="ACQ389" s="109"/>
      <c r="ACR389" s="109"/>
      <c r="ACS389" s="109"/>
      <c r="ACT389" s="109"/>
      <c r="ACU389" s="109"/>
      <c r="ACV389" s="109"/>
      <c r="ACW389" s="109"/>
      <c r="ACX389" s="109"/>
      <c r="ACY389" s="109"/>
      <c r="ACZ389" s="109"/>
      <c r="ADA389" s="109"/>
      <c r="ADB389" s="109"/>
      <c r="ADC389" s="109"/>
      <c r="ADD389" s="109"/>
      <c r="ADE389" s="109"/>
      <c r="ADF389" s="109"/>
      <c r="ADG389" s="109"/>
      <c r="ADH389" s="109"/>
      <c r="ADI389" s="109"/>
      <c r="ADJ389" s="109"/>
      <c r="ADK389" s="109"/>
      <c r="ADL389" s="109"/>
      <c r="ADM389" s="109"/>
      <c r="ADN389" s="109"/>
      <c r="ADO389" s="109"/>
      <c r="ADP389" s="109"/>
      <c r="ADQ389" s="109"/>
      <c r="ADR389" s="109"/>
      <c r="ADS389" s="109"/>
      <c r="ADT389" s="109"/>
      <c r="ADU389" s="109"/>
      <c r="ADV389" s="109"/>
      <c r="ADW389" s="109"/>
      <c r="ADX389" s="109"/>
      <c r="ADY389" s="109"/>
      <c r="ADZ389" s="109"/>
      <c r="AEA389" s="109"/>
      <c r="AEB389" s="109"/>
      <c r="AEC389" s="109"/>
      <c r="AED389" s="109"/>
      <c r="AEE389" s="109"/>
      <c r="AEF389" s="109"/>
      <c r="AEG389" s="109"/>
      <c r="AEH389" s="109"/>
      <c r="AEI389" s="109"/>
      <c r="AEJ389" s="109"/>
      <c r="AEK389" s="109"/>
      <c r="AEL389" s="109"/>
      <c r="AEM389" s="109"/>
      <c r="AEN389" s="109"/>
      <c r="AEO389" s="109"/>
      <c r="AEP389" s="109"/>
      <c r="AEQ389" s="109"/>
      <c r="AER389" s="109"/>
      <c r="AES389" s="109"/>
      <c r="AET389" s="109"/>
      <c r="AEU389" s="109"/>
      <c r="AEV389" s="109"/>
      <c r="AEW389" s="109"/>
      <c r="AEX389" s="109"/>
      <c r="AEY389" s="109"/>
      <c r="AEZ389" s="109"/>
      <c r="AFA389" s="109"/>
      <c r="AFB389" s="109"/>
      <c r="AFC389" s="109"/>
      <c r="AFD389" s="109"/>
      <c r="AFE389" s="109"/>
      <c r="AFF389" s="109"/>
      <c r="AFG389" s="109"/>
      <c r="AFH389" s="109"/>
      <c r="AFI389" s="109"/>
      <c r="AFJ389" s="109"/>
      <c r="AFK389" s="109"/>
      <c r="AFL389" s="109"/>
      <c r="AFM389" s="109"/>
      <c r="AFN389" s="109"/>
      <c r="AFO389" s="109"/>
      <c r="AFP389" s="109"/>
      <c r="AFQ389" s="109"/>
      <c r="AFR389" s="109"/>
      <c r="AFS389" s="109"/>
      <c r="AFT389" s="109"/>
      <c r="AFU389" s="109"/>
      <c r="AFV389" s="109"/>
      <c r="AFW389" s="109"/>
      <c r="AFX389" s="109"/>
      <c r="AFY389" s="109"/>
      <c r="AFZ389" s="109"/>
      <c r="AGA389" s="109"/>
      <c r="AGB389" s="109"/>
      <c r="AGC389" s="109"/>
      <c r="AGD389" s="109"/>
      <c r="AGE389" s="109"/>
      <c r="AGF389" s="109"/>
      <c r="AGG389" s="109"/>
      <c r="AGH389" s="109"/>
      <c r="AGI389" s="109"/>
      <c r="AGJ389" s="109"/>
      <c r="AGK389" s="109"/>
      <c r="AGL389" s="109"/>
      <c r="AGM389" s="109"/>
      <c r="AGN389" s="109"/>
      <c r="AGO389" s="109"/>
      <c r="AGP389" s="109"/>
      <c r="AGQ389" s="109"/>
      <c r="AGR389" s="109"/>
      <c r="AGS389" s="109"/>
      <c r="AGT389" s="109"/>
      <c r="AGU389" s="109"/>
      <c r="AGV389" s="109"/>
      <c r="AGW389" s="109"/>
      <c r="AGX389" s="109"/>
      <c r="AGY389" s="109"/>
      <c r="AGZ389" s="109"/>
      <c r="AHA389" s="109"/>
      <c r="AHB389" s="109"/>
      <c r="AHC389" s="109"/>
      <c r="AHD389" s="109"/>
      <c r="AHE389" s="109"/>
      <c r="AHF389" s="109"/>
      <c r="AHG389" s="109"/>
      <c r="AHH389" s="109"/>
      <c r="AHI389" s="109"/>
      <c r="AHJ389" s="109"/>
      <c r="AHK389" s="109"/>
      <c r="AHL389" s="109"/>
      <c r="AHM389" s="109"/>
      <c r="AHN389" s="109"/>
      <c r="AHO389" s="109"/>
      <c r="AHP389" s="109"/>
      <c r="AHQ389" s="109"/>
      <c r="AHR389" s="109"/>
      <c r="AHS389" s="109"/>
      <c r="AHT389" s="109"/>
      <c r="AHU389" s="109"/>
      <c r="AHV389" s="109"/>
      <c r="AHW389" s="109"/>
      <c r="AHX389" s="109"/>
      <c r="AHY389" s="109"/>
      <c r="AHZ389" s="109"/>
      <c r="AIA389" s="109"/>
      <c r="AIB389" s="109"/>
      <c r="AIC389" s="109"/>
      <c r="AID389" s="109"/>
      <c r="AIE389" s="109"/>
      <c r="AIF389" s="109"/>
      <c r="AIG389" s="109"/>
      <c r="AIH389" s="109"/>
      <c r="AII389" s="109"/>
      <c r="AIJ389" s="109"/>
      <c r="AIK389" s="109"/>
      <c r="AIL389" s="109"/>
      <c r="AIM389" s="109"/>
      <c r="AIN389" s="109"/>
    </row>
    <row r="390" spans="1:924" s="72" customFormat="1" ht="21" x14ac:dyDescent="0.3">
      <c r="A390" s="118">
        <v>117</v>
      </c>
      <c r="B390" s="119"/>
      <c r="C390" s="118"/>
      <c r="D390" s="118"/>
      <c r="E390" s="118"/>
      <c r="F390" s="118"/>
      <c r="G390" s="118"/>
      <c r="H390" s="118"/>
      <c r="I390" s="118">
        <f>COUNTA(I32:I46,I87:I91,I112:I121,I142:I146,I157:I161,I162:I166,I167:I171,I202:I211,I222:I223,I234:I245,I256,I287:I291,I292:I301,I312:I323,I360:I364,I379:I388)</f>
        <v>117</v>
      </c>
      <c r="J390" s="118">
        <f>COUNTIF(J32:J46,1)+COUNTIF(J87:J91,1)+COUNTIF(J112:J121,1)+COUNTIF(J142:J146,1)+COUNTIF(J157:J161,1)+COUNTIF(J162:J166,1)+COUNTIF(J167:J171,1)+COUNTIF(J202:J211,1)+COUNTIF(J222:J223,1)+COUNTIF(J234:J245,1)+COUNTIF(J256,1)+COUNTIF(J287:J291,1)+COUNTIF(J292:J301,1)+COUNTIF(J312:J323,1)+COUNTIF(J360:J364,1)+COUNTIF(J379:J388,1)</f>
        <v>54</v>
      </c>
      <c r="K390" s="120">
        <f>J390/I390</f>
        <v>0.46153846153846156</v>
      </c>
      <c r="L390" s="118">
        <f>COUNTA(L32:L46,L87:L91,L112:L121,L142:L146,L157:L161,L162:L166,L167:L171,L202:L211,L222:L223,L234:L245,L256,L287:L291,L292:L301,L312:L323,L360:L364,L379:L388)</f>
        <v>117</v>
      </c>
      <c r="M390" s="118">
        <f>COUNTA(M32:M46,M87:M91,M112:M121,M142:M146,M157:M161,M162:M166,M167:M171,M202:M211,M222:M223,M234:M245,M256,M287:M291,M292:M301,M312:M323,M360:M364,M379:M388)</f>
        <v>117</v>
      </c>
      <c r="N390" s="118">
        <f>COUNTIF(N32:N46,1)+COUNTIF(N87:N91,1)+COUNTIF(N112:N121,1)+COUNTIF(N142:N146,1)+COUNTIF(N157:N161,1)+COUNTIF(N162:N166,1)+COUNTIF(N167:N171,1)+COUNTIF(N202:N211,1)+COUNTIF(N222:N223,1)+COUNTIF(N234:N245,1)+COUNTIF(N256,1)+COUNTIF(N287:N291,1)+COUNTIF(N292:N301,1)+COUNTIF(N312:N323,1)+COUNTIF(N360:N364,1)+COUNTIF(N379:N388,1)</f>
        <v>55</v>
      </c>
      <c r="O390" s="120">
        <f>N390/M390</f>
        <v>0.47008547008547008</v>
      </c>
      <c r="P390" s="118"/>
      <c r="Q390" s="118"/>
      <c r="R390" s="118"/>
      <c r="S390" s="108"/>
      <c r="T390" s="108"/>
      <c r="U390" s="108"/>
      <c r="V390" s="108"/>
      <c r="W390" s="108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09"/>
      <c r="BN390" s="109"/>
      <c r="BO390" s="109"/>
      <c r="BP390" s="109"/>
      <c r="BQ390" s="109"/>
      <c r="BR390" s="109"/>
      <c r="BS390" s="109"/>
      <c r="BT390" s="109"/>
      <c r="BU390" s="109"/>
      <c r="BV390" s="109"/>
      <c r="BW390" s="109"/>
      <c r="BX390" s="109"/>
      <c r="BY390" s="109"/>
      <c r="BZ390" s="109"/>
      <c r="CA390" s="109"/>
      <c r="CB390" s="109"/>
      <c r="CC390" s="109"/>
      <c r="CD390" s="109"/>
      <c r="CE390" s="109"/>
      <c r="CF390" s="109"/>
      <c r="CG390" s="109"/>
      <c r="CH390" s="109"/>
      <c r="CI390" s="109"/>
      <c r="CJ390" s="109"/>
      <c r="CK390" s="109"/>
      <c r="CL390" s="109"/>
      <c r="CM390" s="109"/>
      <c r="CN390" s="109"/>
      <c r="CO390" s="109"/>
      <c r="CP390" s="109"/>
      <c r="CQ390" s="109"/>
      <c r="CR390" s="109"/>
      <c r="CS390" s="109"/>
      <c r="CT390" s="109"/>
      <c r="CU390" s="109"/>
      <c r="CV390" s="109"/>
      <c r="CW390" s="109"/>
      <c r="CX390" s="109"/>
      <c r="CY390" s="109"/>
      <c r="CZ390" s="109"/>
      <c r="DA390" s="109"/>
      <c r="DB390" s="109"/>
      <c r="DC390" s="109"/>
      <c r="DD390" s="109"/>
      <c r="DE390" s="109"/>
      <c r="DF390" s="109"/>
      <c r="DG390" s="109"/>
      <c r="DH390" s="109"/>
      <c r="DI390" s="109"/>
      <c r="DJ390" s="109"/>
      <c r="DK390" s="109"/>
      <c r="DL390" s="109"/>
      <c r="DM390" s="109"/>
      <c r="DN390" s="109"/>
      <c r="DO390" s="109"/>
      <c r="DP390" s="109"/>
      <c r="DQ390" s="109"/>
      <c r="DR390" s="109"/>
      <c r="DS390" s="109"/>
      <c r="DT390" s="109"/>
      <c r="DU390" s="109"/>
      <c r="DV390" s="109"/>
      <c r="DW390" s="109"/>
      <c r="DX390" s="109"/>
      <c r="DY390" s="109"/>
      <c r="DZ390" s="109"/>
      <c r="EA390" s="109"/>
      <c r="EB390" s="109"/>
      <c r="EC390" s="109"/>
      <c r="ED390" s="109"/>
      <c r="EE390" s="109"/>
      <c r="EF390" s="109"/>
      <c r="EG390" s="109"/>
      <c r="EH390" s="109"/>
      <c r="EI390" s="109"/>
      <c r="EJ390" s="109"/>
      <c r="EK390" s="109"/>
      <c r="EL390" s="109"/>
      <c r="EM390" s="109"/>
      <c r="EN390" s="109"/>
      <c r="EO390" s="109"/>
      <c r="EP390" s="109"/>
      <c r="EQ390" s="109"/>
      <c r="ER390" s="109"/>
      <c r="ES390" s="109"/>
      <c r="ET390" s="109"/>
      <c r="EU390" s="109"/>
      <c r="EV390" s="109"/>
      <c r="EW390" s="109"/>
      <c r="EX390" s="109"/>
      <c r="EY390" s="109"/>
      <c r="EZ390" s="109"/>
      <c r="FA390" s="109"/>
      <c r="FB390" s="109"/>
      <c r="FC390" s="109"/>
      <c r="FD390" s="109"/>
      <c r="FE390" s="109"/>
      <c r="FF390" s="109"/>
      <c r="FG390" s="109"/>
      <c r="FH390" s="109"/>
      <c r="FI390" s="109"/>
      <c r="FJ390" s="109"/>
      <c r="FK390" s="109"/>
      <c r="FL390" s="109"/>
      <c r="FM390" s="109"/>
      <c r="FN390" s="109"/>
      <c r="FO390" s="109"/>
      <c r="FP390" s="109"/>
      <c r="FQ390" s="109"/>
      <c r="FR390" s="109"/>
      <c r="FS390" s="109"/>
      <c r="FT390" s="109"/>
      <c r="FU390" s="109"/>
      <c r="FV390" s="109"/>
      <c r="FW390" s="109"/>
      <c r="FX390" s="109"/>
      <c r="FY390" s="109"/>
      <c r="FZ390" s="109"/>
      <c r="GA390" s="109"/>
      <c r="GB390" s="109"/>
      <c r="GC390" s="109"/>
      <c r="GD390" s="109"/>
      <c r="GE390" s="109"/>
      <c r="GF390" s="109"/>
      <c r="GG390" s="109"/>
      <c r="GH390" s="109"/>
      <c r="GI390" s="109"/>
      <c r="GJ390" s="109"/>
      <c r="GK390" s="109"/>
      <c r="GL390" s="109"/>
      <c r="GM390" s="109"/>
      <c r="GN390" s="109"/>
      <c r="GO390" s="109"/>
      <c r="GP390" s="109"/>
      <c r="GQ390" s="109"/>
      <c r="GR390" s="109"/>
      <c r="GS390" s="109"/>
      <c r="GT390" s="109"/>
      <c r="GU390" s="109"/>
      <c r="GV390" s="109"/>
      <c r="GW390" s="109"/>
      <c r="GX390" s="109"/>
      <c r="GY390" s="109"/>
      <c r="GZ390" s="109"/>
      <c r="HA390" s="109"/>
      <c r="HB390" s="109"/>
      <c r="HC390" s="109"/>
      <c r="HD390" s="109"/>
      <c r="HE390" s="109"/>
      <c r="HF390" s="109"/>
      <c r="HG390" s="109"/>
      <c r="HH390" s="109"/>
      <c r="HI390" s="109"/>
      <c r="HJ390" s="109"/>
      <c r="HK390" s="109"/>
      <c r="HL390" s="109"/>
      <c r="HM390" s="109"/>
      <c r="HN390" s="109"/>
      <c r="HO390" s="109"/>
      <c r="HP390" s="109"/>
      <c r="HQ390" s="109"/>
      <c r="HR390" s="109"/>
      <c r="HS390" s="109"/>
      <c r="HT390" s="109"/>
      <c r="HU390" s="109"/>
      <c r="HV390" s="109"/>
      <c r="HW390" s="109"/>
      <c r="HX390" s="109"/>
      <c r="HY390" s="109"/>
      <c r="HZ390" s="109"/>
      <c r="IA390" s="109"/>
      <c r="IB390" s="109"/>
      <c r="IC390" s="109"/>
      <c r="ID390" s="109"/>
      <c r="IE390" s="109"/>
      <c r="IF390" s="109"/>
      <c r="IG390" s="109"/>
      <c r="IH390" s="109"/>
      <c r="II390" s="109"/>
      <c r="IJ390" s="109"/>
      <c r="IK390" s="109"/>
      <c r="IL390" s="109"/>
      <c r="IM390" s="109"/>
      <c r="IN390" s="109"/>
      <c r="IO390" s="109"/>
      <c r="IP390" s="109"/>
      <c r="IQ390" s="109"/>
      <c r="IR390" s="109"/>
      <c r="IS390" s="109"/>
      <c r="IT390" s="109"/>
      <c r="IU390" s="109"/>
      <c r="IV390" s="109"/>
      <c r="IW390" s="109"/>
      <c r="IX390" s="109"/>
      <c r="IY390" s="109"/>
      <c r="IZ390" s="109"/>
      <c r="JA390" s="109"/>
      <c r="JB390" s="109"/>
      <c r="JC390" s="109"/>
      <c r="JD390" s="109"/>
      <c r="JE390" s="109"/>
      <c r="JF390" s="109"/>
      <c r="JG390" s="109"/>
      <c r="JH390" s="109"/>
      <c r="JI390" s="109"/>
      <c r="JJ390" s="109"/>
      <c r="JK390" s="109"/>
      <c r="JL390" s="109"/>
      <c r="JM390" s="109"/>
      <c r="JN390" s="109"/>
      <c r="JO390" s="109"/>
      <c r="JP390" s="109"/>
      <c r="JQ390" s="109"/>
      <c r="JR390" s="109"/>
      <c r="JS390" s="109"/>
      <c r="JT390" s="109"/>
      <c r="JU390" s="109"/>
      <c r="JV390" s="109"/>
      <c r="JW390" s="109"/>
      <c r="JX390" s="109"/>
      <c r="JY390" s="109"/>
      <c r="JZ390" s="109"/>
      <c r="KA390" s="109"/>
      <c r="KB390" s="109"/>
      <c r="KC390" s="109"/>
      <c r="KD390" s="109"/>
      <c r="KE390" s="109"/>
      <c r="KF390" s="109"/>
      <c r="KG390" s="109"/>
      <c r="KH390" s="109"/>
      <c r="KI390" s="109"/>
      <c r="KJ390" s="109"/>
      <c r="KK390" s="109"/>
      <c r="KL390" s="109"/>
      <c r="KM390" s="109"/>
      <c r="KN390" s="109"/>
      <c r="KO390" s="109"/>
      <c r="KP390" s="109"/>
      <c r="KQ390" s="109"/>
      <c r="KR390" s="109"/>
      <c r="KS390" s="109"/>
      <c r="KT390" s="109"/>
      <c r="KU390" s="109"/>
      <c r="KV390" s="109"/>
      <c r="KW390" s="109"/>
      <c r="KX390" s="109"/>
      <c r="KY390" s="109"/>
      <c r="KZ390" s="109"/>
      <c r="LA390" s="109"/>
      <c r="LB390" s="109"/>
      <c r="LC390" s="109"/>
      <c r="LD390" s="109"/>
      <c r="LE390" s="109"/>
      <c r="LF390" s="109"/>
      <c r="LG390" s="109"/>
      <c r="LH390" s="109"/>
      <c r="LI390" s="109"/>
      <c r="LJ390" s="109"/>
      <c r="LK390" s="109"/>
      <c r="LL390" s="109"/>
      <c r="LM390" s="109"/>
      <c r="LN390" s="109"/>
      <c r="LO390" s="109"/>
      <c r="LP390" s="109"/>
      <c r="LQ390" s="109"/>
      <c r="LR390" s="109"/>
      <c r="LS390" s="109"/>
      <c r="LT390" s="109"/>
      <c r="LU390" s="109"/>
      <c r="LV390" s="109"/>
      <c r="LW390" s="109"/>
      <c r="LX390" s="109"/>
      <c r="LY390" s="109"/>
      <c r="LZ390" s="109"/>
      <c r="MA390" s="109"/>
      <c r="MB390" s="109"/>
      <c r="MC390" s="109"/>
      <c r="MD390" s="109"/>
      <c r="ME390" s="109"/>
      <c r="MF390" s="109"/>
      <c r="MG390" s="109"/>
      <c r="MH390" s="109"/>
      <c r="MI390" s="109"/>
      <c r="MJ390" s="109"/>
      <c r="MK390" s="109"/>
      <c r="ML390" s="109"/>
      <c r="MM390" s="109"/>
      <c r="MN390" s="109"/>
      <c r="MO390" s="109"/>
      <c r="MP390" s="109"/>
      <c r="MQ390" s="109"/>
      <c r="MR390" s="109"/>
      <c r="MS390" s="109"/>
      <c r="MT390" s="109"/>
      <c r="MU390" s="109"/>
      <c r="MV390" s="109"/>
      <c r="MW390" s="109"/>
      <c r="MX390" s="109"/>
      <c r="MY390" s="109"/>
      <c r="MZ390" s="109"/>
      <c r="NA390" s="109"/>
      <c r="NB390" s="109"/>
      <c r="NC390" s="109"/>
      <c r="ND390" s="109"/>
      <c r="NE390" s="109"/>
      <c r="NF390" s="109"/>
      <c r="NG390" s="109"/>
      <c r="NH390" s="109"/>
      <c r="NI390" s="109"/>
      <c r="NJ390" s="109"/>
      <c r="NK390" s="109"/>
      <c r="NL390" s="109"/>
      <c r="NM390" s="109"/>
      <c r="NN390" s="109"/>
      <c r="NO390" s="109"/>
      <c r="NP390" s="109"/>
      <c r="NQ390" s="109"/>
      <c r="NR390" s="109"/>
      <c r="NS390" s="109"/>
      <c r="NT390" s="109"/>
      <c r="NU390" s="109"/>
      <c r="NV390" s="109"/>
      <c r="NW390" s="109"/>
      <c r="NX390" s="109"/>
      <c r="NY390" s="109"/>
      <c r="NZ390" s="109"/>
      <c r="OA390" s="109"/>
      <c r="OB390" s="109"/>
      <c r="OC390" s="109"/>
      <c r="OD390" s="109"/>
      <c r="OE390" s="109"/>
      <c r="OF390" s="109"/>
      <c r="OG390" s="109"/>
      <c r="OH390" s="109"/>
      <c r="OI390" s="109"/>
      <c r="OJ390" s="109"/>
      <c r="OK390" s="109"/>
      <c r="OL390" s="109"/>
      <c r="OM390" s="109"/>
      <c r="ON390" s="109"/>
      <c r="OO390" s="109"/>
      <c r="OP390" s="109"/>
      <c r="OQ390" s="109"/>
      <c r="OR390" s="109"/>
      <c r="OS390" s="109"/>
      <c r="OT390" s="109"/>
      <c r="OU390" s="109"/>
      <c r="OV390" s="109"/>
      <c r="OW390" s="109"/>
      <c r="OX390" s="109"/>
      <c r="OY390" s="109"/>
      <c r="OZ390" s="109"/>
      <c r="PA390" s="109"/>
      <c r="PB390" s="109"/>
      <c r="PC390" s="109"/>
      <c r="PD390" s="109"/>
      <c r="PE390" s="109"/>
      <c r="PF390" s="109"/>
      <c r="PG390" s="109"/>
      <c r="PH390" s="109"/>
      <c r="PI390" s="109"/>
      <c r="PJ390" s="109"/>
      <c r="PK390" s="109"/>
      <c r="PL390" s="109"/>
      <c r="PM390" s="109"/>
      <c r="PN390" s="109"/>
      <c r="PO390" s="109"/>
      <c r="PP390" s="109"/>
      <c r="PQ390" s="109"/>
      <c r="PR390" s="109"/>
      <c r="PS390" s="109"/>
      <c r="PT390" s="109"/>
      <c r="PU390" s="109"/>
      <c r="PV390" s="109"/>
      <c r="PW390" s="109"/>
      <c r="PX390" s="109"/>
      <c r="PY390" s="109"/>
      <c r="PZ390" s="109"/>
      <c r="QA390" s="109"/>
      <c r="QB390" s="109"/>
      <c r="QC390" s="109"/>
      <c r="QD390" s="109"/>
      <c r="QE390" s="109"/>
      <c r="QF390" s="109"/>
      <c r="QG390" s="109"/>
      <c r="QH390" s="109"/>
      <c r="QI390" s="109"/>
      <c r="QJ390" s="109"/>
      <c r="QK390" s="109"/>
      <c r="QL390" s="109"/>
      <c r="QM390" s="109"/>
      <c r="QN390" s="109"/>
      <c r="QO390" s="109"/>
      <c r="QP390" s="109"/>
      <c r="QQ390" s="109"/>
      <c r="QR390" s="109"/>
      <c r="QS390" s="109"/>
      <c r="QT390" s="109"/>
      <c r="QU390" s="109"/>
      <c r="QV390" s="109"/>
      <c r="QW390" s="109"/>
      <c r="QX390" s="109"/>
      <c r="QY390" s="109"/>
      <c r="QZ390" s="109"/>
      <c r="RA390" s="109"/>
      <c r="RB390" s="109"/>
      <c r="RC390" s="109"/>
      <c r="RD390" s="109"/>
      <c r="RE390" s="109"/>
      <c r="RF390" s="109"/>
      <c r="RG390" s="109"/>
      <c r="RH390" s="109"/>
      <c r="RI390" s="109"/>
      <c r="RJ390" s="109"/>
      <c r="RK390" s="109"/>
      <c r="RL390" s="109"/>
      <c r="RM390" s="109"/>
      <c r="RN390" s="109"/>
      <c r="RO390" s="109"/>
      <c r="RP390" s="109"/>
      <c r="RQ390" s="109"/>
      <c r="RR390" s="109"/>
      <c r="RS390" s="109"/>
      <c r="RT390" s="109"/>
      <c r="RU390" s="109"/>
      <c r="RV390" s="109"/>
      <c r="RW390" s="109"/>
      <c r="RX390" s="109"/>
      <c r="RY390" s="109"/>
      <c r="RZ390" s="109"/>
      <c r="SA390" s="109"/>
      <c r="SB390" s="109"/>
      <c r="SC390" s="109"/>
      <c r="SD390" s="109"/>
      <c r="SE390" s="109"/>
      <c r="SF390" s="109"/>
      <c r="SG390" s="109"/>
      <c r="SH390" s="109"/>
      <c r="SI390" s="109"/>
      <c r="SJ390" s="109"/>
      <c r="SK390" s="109"/>
      <c r="SL390" s="109"/>
      <c r="SM390" s="109"/>
      <c r="SN390" s="109"/>
      <c r="SO390" s="109"/>
      <c r="SP390" s="109"/>
      <c r="SQ390" s="109"/>
      <c r="SR390" s="109"/>
      <c r="SS390" s="109"/>
      <c r="ST390" s="109"/>
      <c r="SU390" s="109"/>
      <c r="SV390" s="109"/>
      <c r="SW390" s="109"/>
      <c r="SX390" s="109"/>
      <c r="SY390" s="109"/>
      <c r="SZ390" s="109"/>
      <c r="TA390" s="109"/>
      <c r="TB390" s="109"/>
      <c r="TC390" s="109"/>
      <c r="TD390" s="109"/>
      <c r="TE390" s="109"/>
      <c r="TF390" s="109"/>
      <c r="TG390" s="109"/>
      <c r="TH390" s="109"/>
      <c r="TI390" s="109"/>
      <c r="TJ390" s="109"/>
      <c r="TK390" s="109"/>
      <c r="TL390" s="109"/>
      <c r="TM390" s="109"/>
      <c r="TN390" s="109"/>
      <c r="TO390" s="109"/>
      <c r="TP390" s="109"/>
      <c r="TQ390" s="109"/>
      <c r="TR390" s="109"/>
      <c r="TS390" s="109"/>
      <c r="TT390" s="109"/>
      <c r="TU390" s="109"/>
      <c r="TV390" s="109"/>
      <c r="TW390" s="109"/>
      <c r="TX390" s="109"/>
      <c r="TY390" s="109"/>
      <c r="TZ390" s="109"/>
      <c r="UA390" s="109"/>
      <c r="UB390" s="109"/>
      <c r="UC390" s="109"/>
      <c r="UD390" s="109"/>
      <c r="UE390" s="109"/>
      <c r="UF390" s="109"/>
      <c r="UG390" s="109"/>
      <c r="UH390" s="109"/>
      <c r="UI390" s="109"/>
      <c r="UJ390" s="109"/>
      <c r="UK390" s="109"/>
      <c r="UL390" s="109"/>
      <c r="UM390" s="109"/>
      <c r="UN390" s="109"/>
      <c r="UO390" s="109"/>
      <c r="UP390" s="109"/>
      <c r="UQ390" s="109"/>
      <c r="UR390" s="109"/>
      <c r="US390" s="109"/>
      <c r="UT390" s="109"/>
      <c r="UU390" s="109"/>
      <c r="UV390" s="109"/>
      <c r="UW390" s="109"/>
      <c r="UX390" s="109"/>
      <c r="UY390" s="109"/>
      <c r="UZ390" s="109"/>
      <c r="VA390" s="109"/>
      <c r="VB390" s="109"/>
      <c r="VC390" s="109"/>
      <c r="VD390" s="109"/>
      <c r="VE390" s="109"/>
      <c r="VF390" s="109"/>
      <c r="VG390" s="109"/>
      <c r="VH390" s="109"/>
      <c r="VI390" s="109"/>
      <c r="VJ390" s="109"/>
      <c r="VK390" s="109"/>
      <c r="VL390" s="109"/>
      <c r="VM390" s="109"/>
      <c r="VN390" s="109"/>
      <c r="VO390" s="109"/>
      <c r="VP390" s="109"/>
      <c r="VQ390" s="109"/>
      <c r="VR390" s="109"/>
      <c r="VS390" s="109"/>
      <c r="VT390" s="109"/>
      <c r="VU390" s="109"/>
      <c r="VV390" s="109"/>
      <c r="VW390" s="109"/>
      <c r="VX390" s="109"/>
      <c r="VY390" s="109"/>
      <c r="VZ390" s="109"/>
      <c r="WA390" s="109"/>
      <c r="WB390" s="109"/>
      <c r="WC390" s="109"/>
      <c r="WD390" s="109"/>
      <c r="WE390" s="109"/>
      <c r="WF390" s="109"/>
      <c r="WG390" s="109"/>
      <c r="WH390" s="109"/>
      <c r="WI390" s="109"/>
      <c r="WJ390" s="109"/>
      <c r="WK390" s="109"/>
      <c r="WL390" s="109"/>
      <c r="WM390" s="109"/>
      <c r="WN390" s="109"/>
      <c r="WO390" s="109"/>
      <c r="WP390" s="109"/>
      <c r="WQ390" s="109"/>
      <c r="WR390" s="109"/>
      <c r="WS390" s="109"/>
      <c r="WT390" s="109"/>
      <c r="WU390" s="109"/>
      <c r="WV390" s="109"/>
      <c r="WW390" s="109"/>
      <c r="WX390" s="109"/>
      <c r="WY390" s="109"/>
      <c r="WZ390" s="109"/>
      <c r="XA390" s="109"/>
      <c r="XB390" s="109"/>
      <c r="XC390" s="109"/>
      <c r="XD390" s="109"/>
      <c r="XE390" s="109"/>
      <c r="XF390" s="109"/>
      <c r="XG390" s="109"/>
      <c r="XH390" s="109"/>
      <c r="XI390" s="109"/>
      <c r="XJ390" s="109"/>
      <c r="XK390" s="109"/>
      <c r="XL390" s="109"/>
      <c r="XM390" s="109"/>
      <c r="XN390" s="109"/>
      <c r="XO390" s="109"/>
      <c r="XP390" s="109"/>
      <c r="XQ390" s="109"/>
      <c r="XR390" s="109"/>
      <c r="XS390" s="109"/>
      <c r="XT390" s="109"/>
      <c r="XU390" s="109"/>
      <c r="XV390" s="109"/>
      <c r="XW390" s="109"/>
      <c r="XX390" s="109"/>
      <c r="XY390" s="109"/>
      <c r="XZ390" s="109"/>
      <c r="YA390" s="109"/>
      <c r="YB390" s="109"/>
      <c r="YC390" s="109"/>
      <c r="YD390" s="109"/>
      <c r="YE390" s="109"/>
      <c r="YF390" s="109"/>
      <c r="YG390" s="109"/>
      <c r="YH390" s="109"/>
      <c r="YI390" s="109"/>
      <c r="YJ390" s="109"/>
      <c r="YK390" s="109"/>
      <c r="YL390" s="109"/>
      <c r="YM390" s="109"/>
      <c r="YN390" s="109"/>
      <c r="YO390" s="109"/>
      <c r="YP390" s="109"/>
      <c r="YQ390" s="109"/>
      <c r="YR390" s="109"/>
      <c r="YS390" s="109"/>
      <c r="YT390" s="109"/>
      <c r="YU390" s="109"/>
      <c r="YV390" s="109"/>
      <c r="YW390" s="109"/>
      <c r="YX390" s="109"/>
      <c r="YY390" s="109"/>
      <c r="YZ390" s="109"/>
      <c r="ZA390" s="109"/>
      <c r="ZB390" s="109"/>
      <c r="ZC390" s="109"/>
      <c r="ZD390" s="109"/>
      <c r="ZE390" s="109"/>
      <c r="ZF390" s="109"/>
      <c r="ZG390" s="109"/>
      <c r="ZH390" s="109"/>
      <c r="ZI390" s="109"/>
      <c r="ZJ390" s="109"/>
      <c r="ZK390" s="109"/>
      <c r="ZL390" s="109"/>
      <c r="ZM390" s="109"/>
      <c r="ZN390" s="109"/>
      <c r="ZO390" s="109"/>
      <c r="ZP390" s="109"/>
      <c r="ZQ390" s="109"/>
      <c r="ZR390" s="109"/>
      <c r="ZS390" s="109"/>
      <c r="ZT390" s="109"/>
      <c r="ZU390" s="109"/>
      <c r="ZV390" s="109"/>
      <c r="ZW390" s="109"/>
      <c r="ZX390" s="109"/>
      <c r="ZY390" s="109"/>
      <c r="ZZ390" s="109"/>
      <c r="AAA390" s="109"/>
      <c r="AAB390" s="109"/>
      <c r="AAC390" s="109"/>
      <c r="AAD390" s="109"/>
      <c r="AAE390" s="109"/>
      <c r="AAF390" s="109"/>
      <c r="AAG390" s="109"/>
      <c r="AAH390" s="109"/>
      <c r="AAI390" s="109"/>
      <c r="AAJ390" s="109"/>
      <c r="AAK390" s="109"/>
      <c r="AAL390" s="109"/>
      <c r="AAM390" s="109"/>
      <c r="AAN390" s="109"/>
      <c r="AAO390" s="109"/>
      <c r="AAP390" s="109"/>
      <c r="AAQ390" s="109"/>
      <c r="AAR390" s="109"/>
      <c r="AAS390" s="109"/>
      <c r="AAT390" s="109"/>
      <c r="AAU390" s="109"/>
      <c r="AAV390" s="109"/>
      <c r="AAW390" s="109"/>
      <c r="AAX390" s="109"/>
      <c r="AAY390" s="109"/>
      <c r="AAZ390" s="109"/>
      <c r="ABA390" s="109"/>
      <c r="ABB390" s="109"/>
      <c r="ABC390" s="109"/>
      <c r="ABD390" s="109"/>
      <c r="ABE390" s="109"/>
      <c r="ABF390" s="109"/>
      <c r="ABG390" s="109"/>
      <c r="ABH390" s="109"/>
      <c r="ABI390" s="109"/>
      <c r="ABJ390" s="109"/>
      <c r="ABK390" s="109"/>
      <c r="ABL390" s="109"/>
      <c r="ABM390" s="109"/>
      <c r="ABN390" s="109"/>
      <c r="ABO390" s="109"/>
      <c r="ABP390" s="109"/>
      <c r="ABQ390" s="109"/>
      <c r="ABR390" s="109"/>
      <c r="ABS390" s="109"/>
      <c r="ABT390" s="109"/>
      <c r="ABU390" s="109"/>
      <c r="ABV390" s="109"/>
      <c r="ABW390" s="109"/>
      <c r="ABX390" s="109"/>
      <c r="ABY390" s="109"/>
      <c r="ABZ390" s="109"/>
      <c r="ACA390" s="109"/>
      <c r="ACB390" s="109"/>
      <c r="ACC390" s="109"/>
      <c r="ACD390" s="109"/>
      <c r="ACE390" s="109"/>
      <c r="ACF390" s="109"/>
      <c r="ACG390" s="109"/>
      <c r="ACH390" s="109"/>
      <c r="ACI390" s="109"/>
      <c r="ACJ390" s="109"/>
      <c r="ACK390" s="109"/>
      <c r="ACL390" s="109"/>
      <c r="ACM390" s="109"/>
      <c r="ACN390" s="109"/>
      <c r="ACO390" s="109"/>
      <c r="ACP390" s="109"/>
      <c r="ACQ390" s="109"/>
      <c r="ACR390" s="109"/>
      <c r="ACS390" s="109"/>
      <c r="ACT390" s="109"/>
      <c r="ACU390" s="109"/>
      <c r="ACV390" s="109"/>
      <c r="ACW390" s="109"/>
      <c r="ACX390" s="109"/>
      <c r="ACY390" s="109"/>
      <c r="ACZ390" s="109"/>
      <c r="ADA390" s="109"/>
      <c r="ADB390" s="109"/>
      <c r="ADC390" s="109"/>
      <c r="ADD390" s="109"/>
      <c r="ADE390" s="109"/>
      <c r="ADF390" s="109"/>
      <c r="ADG390" s="109"/>
      <c r="ADH390" s="109"/>
      <c r="ADI390" s="109"/>
      <c r="ADJ390" s="109"/>
      <c r="ADK390" s="109"/>
      <c r="ADL390" s="109"/>
      <c r="ADM390" s="109"/>
      <c r="ADN390" s="109"/>
      <c r="ADO390" s="109"/>
      <c r="ADP390" s="109"/>
      <c r="ADQ390" s="109"/>
      <c r="ADR390" s="109"/>
      <c r="ADS390" s="109"/>
      <c r="ADT390" s="109"/>
      <c r="ADU390" s="109"/>
      <c r="ADV390" s="109"/>
      <c r="ADW390" s="109"/>
      <c r="ADX390" s="109"/>
      <c r="ADY390" s="109"/>
      <c r="ADZ390" s="109"/>
      <c r="AEA390" s="109"/>
      <c r="AEB390" s="109"/>
      <c r="AEC390" s="109"/>
      <c r="AED390" s="109"/>
      <c r="AEE390" s="109"/>
      <c r="AEF390" s="109"/>
      <c r="AEG390" s="109"/>
      <c r="AEH390" s="109"/>
      <c r="AEI390" s="109"/>
      <c r="AEJ390" s="109"/>
      <c r="AEK390" s="109"/>
      <c r="AEL390" s="109"/>
      <c r="AEM390" s="109"/>
      <c r="AEN390" s="109"/>
      <c r="AEO390" s="109"/>
      <c r="AEP390" s="109"/>
      <c r="AEQ390" s="109"/>
      <c r="AER390" s="109"/>
      <c r="AES390" s="109"/>
      <c r="AET390" s="109"/>
      <c r="AEU390" s="109"/>
      <c r="AEV390" s="109"/>
      <c r="AEW390" s="109"/>
      <c r="AEX390" s="109"/>
      <c r="AEY390" s="109"/>
      <c r="AEZ390" s="109"/>
      <c r="AFA390" s="109"/>
      <c r="AFB390" s="109"/>
      <c r="AFC390" s="109"/>
      <c r="AFD390" s="109"/>
      <c r="AFE390" s="109"/>
      <c r="AFF390" s="109"/>
      <c r="AFG390" s="109"/>
      <c r="AFH390" s="109"/>
      <c r="AFI390" s="109"/>
      <c r="AFJ390" s="109"/>
      <c r="AFK390" s="109"/>
      <c r="AFL390" s="109"/>
      <c r="AFM390" s="109"/>
      <c r="AFN390" s="109"/>
      <c r="AFO390" s="109"/>
      <c r="AFP390" s="109"/>
      <c r="AFQ390" s="109"/>
      <c r="AFR390" s="109"/>
      <c r="AFS390" s="109"/>
      <c r="AFT390" s="109"/>
      <c r="AFU390" s="109"/>
      <c r="AFV390" s="109"/>
      <c r="AFW390" s="109"/>
      <c r="AFX390" s="109"/>
      <c r="AFY390" s="109"/>
      <c r="AFZ390" s="109"/>
      <c r="AGA390" s="109"/>
      <c r="AGB390" s="109"/>
      <c r="AGC390" s="109"/>
      <c r="AGD390" s="109"/>
      <c r="AGE390" s="109"/>
      <c r="AGF390" s="109"/>
      <c r="AGG390" s="109"/>
      <c r="AGH390" s="109"/>
      <c r="AGI390" s="109"/>
      <c r="AGJ390" s="109"/>
      <c r="AGK390" s="109"/>
      <c r="AGL390" s="109"/>
      <c r="AGM390" s="109"/>
      <c r="AGN390" s="109"/>
      <c r="AGO390" s="109"/>
      <c r="AGP390" s="109"/>
      <c r="AGQ390" s="109"/>
      <c r="AGR390" s="109"/>
      <c r="AGS390" s="109"/>
      <c r="AGT390" s="109"/>
      <c r="AGU390" s="109"/>
      <c r="AGV390" s="109"/>
      <c r="AGW390" s="109"/>
      <c r="AGX390" s="109"/>
      <c r="AGY390" s="109"/>
      <c r="AGZ390" s="109"/>
      <c r="AHA390" s="109"/>
      <c r="AHB390" s="109"/>
      <c r="AHC390" s="109"/>
      <c r="AHD390" s="109"/>
      <c r="AHE390" s="109"/>
      <c r="AHF390" s="109"/>
      <c r="AHG390" s="109"/>
      <c r="AHH390" s="109"/>
      <c r="AHI390" s="109"/>
      <c r="AHJ390" s="109"/>
      <c r="AHK390" s="109"/>
      <c r="AHL390" s="109"/>
      <c r="AHM390" s="109"/>
      <c r="AHN390" s="109"/>
      <c r="AHO390" s="109"/>
      <c r="AHP390" s="109"/>
      <c r="AHQ390" s="109"/>
      <c r="AHR390" s="109"/>
      <c r="AHS390" s="109"/>
      <c r="AHT390" s="109"/>
      <c r="AHU390" s="109"/>
      <c r="AHV390" s="109"/>
      <c r="AHW390" s="109"/>
      <c r="AHX390" s="109"/>
      <c r="AHY390" s="109"/>
      <c r="AHZ390" s="109"/>
      <c r="AIA390" s="109"/>
      <c r="AIB390" s="109"/>
      <c r="AIC390" s="109"/>
      <c r="AID390" s="109"/>
      <c r="AIE390" s="109"/>
      <c r="AIF390" s="109"/>
      <c r="AIG390" s="109"/>
      <c r="AIH390" s="109"/>
      <c r="AII390" s="109"/>
      <c r="AIJ390" s="109"/>
      <c r="AIK390" s="109"/>
      <c r="AIL390" s="109"/>
      <c r="AIM390" s="109"/>
      <c r="AIN390" s="109"/>
    </row>
    <row r="391" spans="1:924" ht="18.75" customHeight="1" x14ac:dyDescent="0.3">
      <c r="B391" s="31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105"/>
      <c r="T391" s="105"/>
      <c r="U391" s="105"/>
      <c r="V391" s="105"/>
      <c r="W391" s="105"/>
    </row>
    <row r="392" spans="1:924" ht="18.75" customHeight="1" x14ac:dyDescent="0.3">
      <c r="B392" s="31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105"/>
      <c r="T392" s="105"/>
      <c r="U392" s="105"/>
      <c r="V392" s="105"/>
      <c r="W392" s="105"/>
    </row>
    <row r="393" spans="1:924" ht="18.75" customHeight="1" x14ac:dyDescent="0.3">
      <c r="B393" s="31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105"/>
      <c r="T393" s="105"/>
      <c r="U393" s="105"/>
      <c r="V393" s="105"/>
      <c r="W393" s="105"/>
    </row>
    <row r="394" spans="1:924" ht="18.75" customHeight="1" x14ac:dyDescent="0.3">
      <c r="B394" s="31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105"/>
      <c r="T394" s="105"/>
      <c r="U394" s="105"/>
      <c r="V394" s="105"/>
      <c r="W394" s="105"/>
    </row>
    <row r="395" spans="1:924" ht="18.75" customHeight="1" x14ac:dyDescent="0.3">
      <c r="B395" s="31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105"/>
      <c r="T395" s="105"/>
      <c r="U395" s="105"/>
      <c r="V395" s="105"/>
      <c r="W395" s="105"/>
    </row>
    <row r="396" spans="1:924" ht="18.75" customHeight="1" x14ac:dyDescent="0.3">
      <c r="B396" s="31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105"/>
      <c r="T396" s="105"/>
      <c r="U396" s="105"/>
      <c r="V396" s="105"/>
      <c r="W396" s="105"/>
    </row>
    <row r="397" spans="1:924" ht="18.75" customHeight="1" x14ac:dyDescent="0.3">
      <c r="B397" s="31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105"/>
      <c r="T397" s="105"/>
      <c r="U397" s="105"/>
      <c r="V397" s="105"/>
      <c r="W397" s="105"/>
    </row>
    <row r="398" spans="1:924" ht="18.75" customHeight="1" x14ac:dyDescent="0.3">
      <c r="B398" s="31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105"/>
      <c r="T398" s="105"/>
      <c r="U398" s="105"/>
      <c r="V398" s="105"/>
      <c r="W398" s="105"/>
    </row>
    <row r="399" spans="1:924" ht="18.75" customHeight="1" x14ac:dyDescent="0.3">
      <c r="B399" s="31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105"/>
      <c r="T399" s="105"/>
      <c r="U399" s="105"/>
      <c r="V399" s="105"/>
      <c r="W399" s="105"/>
    </row>
    <row r="400" spans="1:924" ht="18.75" customHeight="1" x14ac:dyDescent="0.3">
      <c r="B400" s="31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105"/>
      <c r="T400" s="105"/>
      <c r="U400" s="105"/>
      <c r="V400" s="105"/>
      <c r="W400" s="105"/>
    </row>
    <row r="401" spans="2:23" ht="18.75" customHeight="1" x14ac:dyDescent="0.3">
      <c r="B401" s="31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105"/>
      <c r="T401" s="105"/>
      <c r="U401" s="105"/>
      <c r="V401" s="105"/>
      <c r="W401" s="105"/>
    </row>
    <row r="402" spans="2:23" ht="18.75" customHeight="1" x14ac:dyDescent="0.3">
      <c r="B402" s="31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105"/>
      <c r="T402" s="105"/>
      <c r="U402" s="105"/>
      <c r="V402" s="105"/>
      <c r="W402" s="105"/>
    </row>
    <row r="403" spans="2:23" ht="18.75" customHeight="1" x14ac:dyDescent="0.3">
      <c r="B403" s="31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105"/>
      <c r="T403" s="105"/>
      <c r="U403" s="105"/>
      <c r="V403" s="105"/>
      <c r="W403" s="105"/>
    </row>
    <row r="404" spans="2:23" ht="18.75" customHeight="1" x14ac:dyDescent="0.3">
      <c r="B404" s="31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105"/>
      <c r="T404" s="105"/>
      <c r="U404" s="105"/>
      <c r="V404" s="105"/>
      <c r="W404" s="105"/>
    </row>
    <row r="405" spans="2:23" ht="18.75" customHeight="1" x14ac:dyDescent="0.3">
      <c r="B405" s="31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105"/>
      <c r="T405" s="105"/>
      <c r="U405" s="105"/>
      <c r="V405" s="105"/>
      <c r="W405" s="105"/>
    </row>
    <row r="406" spans="2:23" ht="18.75" customHeight="1" x14ac:dyDescent="0.3">
      <c r="B406" s="31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105"/>
      <c r="T406" s="105"/>
      <c r="U406" s="105"/>
      <c r="V406" s="105"/>
      <c r="W406" s="105"/>
    </row>
    <row r="407" spans="2:23" ht="18.75" customHeight="1" x14ac:dyDescent="0.3">
      <c r="B407" s="31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105"/>
      <c r="T407" s="105"/>
      <c r="U407" s="105"/>
      <c r="V407" s="105"/>
      <c r="W407" s="105"/>
    </row>
    <row r="408" spans="2:23" ht="18.75" customHeight="1" x14ac:dyDescent="0.3">
      <c r="B408" s="31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105"/>
      <c r="T408" s="105"/>
      <c r="U408" s="105"/>
      <c r="V408" s="105"/>
      <c r="W408" s="105"/>
    </row>
    <row r="409" spans="2:23" ht="18.75" customHeight="1" x14ac:dyDescent="0.3">
      <c r="B409" s="31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105"/>
      <c r="T409" s="105"/>
      <c r="U409" s="105"/>
      <c r="V409" s="105"/>
      <c r="W409" s="105"/>
    </row>
    <row r="410" spans="2:23" ht="18.75" customHeight="1" x14ac:dyDescent="0.3">
      <c r="B410" s="31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105"/>
      <c r="T410" s="105"/>
      <c r="U410" s="105"/>
      <c r="V410" s="105"/>
      <c r="W410" s="105"/>
    </row>
    <row r="411" spans="2:23" ht="18.75" customHeight="1" x14ac:dyDescent="0.3">
      <c r="B411" s="31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105"/>
      <c r="T411" s="105"/>
      <c r="U411" s="105"/>
      <c r="V411" s="105"/>
      <c r="W411" s="105"/>
    </row>
    <row r="412" spans="2:23" ht="18.75" customHeight="1" x14ac:dyDescent="0.3">
      <c r="B412" s="31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105"/>
      <c r="T412" s="105"/>
      <c r="U412" s="105"/>
      <c r="V412" s="105"/>
      <c r="W412" s="105"/>
    </row>
    <row r="413" spans="2:23" ht="18.75" customHeight="1" x14ac:dyDescent="0.3">
      <c r="B413" s="31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105"/>
      <c r="T413" s="105"/>
      <c r="U413" s="105"/>
      <c r="V413" s="105"/>
      <c r="W413" s="105"/>
    </row>
    <row r="414" spans="2:23" ht="18.75" customHeight="1" x14ac:dyDescent="0.3">
      <c r="B414" s="31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105"/>
      <c r="T414" s="105"/>
      <c r="U414" s="105"/>
      <c r="V414" s="105"/>
      <c r="W414" s="105"/>
    </row>
    <row r="415" spans="2:23" ht="18.75" customHeight="1" x14ac:dyDescent="0.3">
      <c r="B415" s="31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105"/>
      <c r="T415" s="105"/>
      <c r="U415" s="105"/>
      <c r="V415" s="105"/>
      <c r="W415" s="105"/>
    </row>
    <row r="416" spans="2:23" ht="18.75" customHeight="1" x14ac:dyDescent="0.3">
      <c r="B416" s="31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105"/>
      <c r="T416" s="105"/>
      <c r="U416" s="105"/>
      <c r="V416" s="105"/>
      <c r="W416" s="105"/>
    </row>
    <row r="417" spans="2:23" ht="18.75" customHeight="1" x14ac:dyDescent="0.3">
      <c r="B417" s="31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105"/>
      <c r="T417" s="105"/>
      <c r="U417" s="105"/>
      <c r="V417" s="105"/>
      <c r="W417" s="105"/>
    </row>
    <row r="418" spans="2:23" ht="18.75" customHeight="1" x14ac:dyDescent="0.3">
      <c r="B418" s="31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105"/>
      <c r="T418" s="105"/>
      <c r="U418" s="105"/>
      <c r="V418" s="105"/>
      <c r="W418" s="105"/>
    </row>
    <row r="419" spans="2:23" ht="18.75" customHeight="1" x14ac:dyDescent="0.3">
      <c r="B419" s="31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105"/>
      <c r="T419" s="105"/>
      <c r="U419" s="105"/>
      <c r="V419" s="105"/>
      <c r="W419" s="105"/>
    </row>
    <row r="420" spans="2:23" ht="18.75" customHeight="1" x14ac:dyDescent="0.3">
      <c r="B420" s="31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105"/>
      <c r="T420" s="105"/>
      <c r="U420" s="105"/>
      <c r="V420" s="105"/>
      <c r="W420" s="105"/>
    </row>
    <row r="421" spans="2:23" ht="18.75" customHeight="1" x14ac:dyDescent="0.3">
      <c r="B421" s="31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105"/>
      <c r="T421" s="105"/>
      <c r="U421" s="105"/>
      <c r="V421" s="105"/>
      <c r="W421" s="105"/>
    </row>
    <row r="422" spans="2:23" ht="18.75" customHeight="1" x14ac:dyDescent="0.3">
      <c r="B422" s="31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105"/>
      <c r="T422" s="105"/>
      <c r="U422" s="105"/>
      <c r="V422" s="105"/>
      <c r="W422" s="105"/>
    </row>
    <row r="423" spans="2:23" ht="18.75" customHeight="1" x14ac:dyDescent="0.3">
      <c r="B423" s="31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105"/>
      <c r="T423" s="105"/>
      <c r="U423" s="105"/>
      <c r="V423" s="105"/>
      <c r="W423" s="105"/>
    </row>
    <row r="424" spans="2:23" ht="18.75" customHeight="1" x14ac:dyDescent="0.3">
      <c r="B424" s="31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105"/>
      <c r="T424" s="105"/>
      <c r="U424" s="105"/>
      <c r="V424" s="105"/>
      <c r="W424" s="105"/>
    </row>
    <row r="425" spans="2:23" ht="18.75" customHeight="1" x14ac:dyDescent="0.3">
      <c r="B425" s="31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105"/>
      <c r="T425" s="105"/>
      <c r="U425" s="105"/>
      <c r="V425" s="105"/>
      <c r="W425" s="105"/>
    </row>
    <row r="426" spans="2:23" ht="18.75" customHeight="1" x14ac:dyDescent="0.3">
      <c r="B426" s="31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105"/>
      <c r="T426" s="105"/>
      <c r="U426" s="105"/>
      <c r="V426" s="105"/>
      <c r="W426" s="105"/>
    </row>
    <row r="427" spans="2:23" ht="18.75" customHeight="1" x14ac:dyDescent="0.3">
      <c r="B427" s="31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105"/>
      <c r="T427" s="105"/>
      <c r="U427" s="105"/>
      <c r="V427" s="105"/>
      <c r="W427" s="105"/>
    </row>
    <row r="428" spans="2:23" ht="18.75" customHeight="1" x14ac:dyDescent="0.3">
      <c r="B428" s="31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105"/>
      <c r="T428" s="105"/>
      <c r="U428" s="105"/>
      <c r="V428" s="105"/>
      <c r="W428" s="105"/>
    </row>
    <row r="429" spans="2:23" ht="18.75" customHeight="1" x14ac:dyDescent="0.3">
      <c r="B429" s="31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105"/>
      <c r="T429" s="105"/>
      <c r="U429" s="105"/>
      <c r="V429" s="105"/>
      <c r="W429" s="105"/>
    </row>
    <row r="430" spans="2:23" ht="18.75" customHeight="1" x14ac:dyDescent="0.3">
      <c r="B430" s="31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105"/>
      <c r="T430" s="105"/>
      <c r="U430" s="105"/>
      <c r="V430" s="105"/>
      <c r="W430" s="105"/>
    </row>
    <row r="431" spans="2:23" ht="18.75" customHeight="1" x14ac:dyDescent="0.3">
      <c r="B431" s="31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105"/>
      <c r="T431" s="105"/>
      <c r="U431" s="105"/>
      <c r="V431" s="105"/>
      <c r="W431" s="105"/>
    </row>
    <row r="432" spans="2:23" ht="18.75" customHeight="1" x14ac:dyDescent="0.3">
      <c r="B432" s="31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105"/>
      <c r="T432" s="105"/>
      <c r="U432" s="105"/>
      <c r="V432" s="105"/>
      <c r="W432" s="105"/>
    </row>
    <row r="433" spans="2:23" ht="18.75" customHeight="1" x14ac:dyDescent="0.3">
      <c r="B433" s="31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105"/>
      <c r="T433" s="105"/>
      <c r="U433" s="105"/>
      <c r="V433" s="105"/>
      <c r="W433" s="105"/>
    </row>
    <row r="434" spans="2:23" ht="18.75" customHeight="1" x14ac:dyDescent="0.3">
      <c r="B434" s="31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105"/>
      <c r="T434" s="105"/>
      <c r="U434" s="105"/>
      <c r="V434" s="105"/>
      <c r="W434" s="105"/>
    </row>
    <row r="435" spans="2:23" ht="18.75" customHeight="1" x14ac:dyDescent="0.3">
      <c r="B435" s="31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105"/>
      <c r="T435" s="105"/>
      <c r="U435" s="105"/>
      <c r="V435" s="105"/>
      <c r="W435" s="105"/>
    </row>
    <row r="436" spans="2:23" ht="18.75" customHeight="1" x14ac:dyDescent="0.3">
      <c r="B436" s="31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105"/>
      <c r="T436" s="105"/>
      <c r="U436" s="105"/>
      <c r="V436" s="105"/>
      <c r="W436" s="105"/>
    </row>
    <row r="437" spans="2:23" ht="18.75" customHeight="1" x14ac:dyDescent="0.3">
      <c r="B437" s="31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105"/>
      <c r="T437" s="105"/>
      <c r="U437" s="105"/>
      <c r="V437" s="105"/>
      <c r="W437" s="105"/>
    </row>
    <row r="438" spans="2:23" ht="18.75" customHeight="1" x14ac:dyDescent="0.3">
      <c r="B438" s="31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105"/>
      <c r="T438" s="105"/>
      <c r="U438" s="105"/>
      <c r="V438" s="105"/>
      <c r="W438" s="105"/>
    </row>
    <row r="439" spans="2:23" ht="18.75" customHeight="1" x14ac:dyDescent="0.3">
      <c r="B439" s="31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105"/>
      <c r="T439" s="105"/>
      <c r="U439" s="105"/>
      <c r="V439" s="105"/>
      <c r="W439" s="105"/>
    </row>
    <row r="440" spans="2:23" ht="18.75" customHeight="1" x14ac:dyDescent="0.3">
      <c r="B440" s="31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105"/>
      <c r="T440" s="105"/>
      <c r="U440" s="105"/>
      <c r="V440" s="105"/>
      <c r="W440" s="105"/>
    </row>
    <row r="441" spans="2:23" ht="18.75" customHeight="1" x14ac:dyDescent="0.3">
      <c r="B441" s="31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105"/>
      <c r="T441" s="105"/>
      <c r="U441" s="105"/>
      <c r="V441" s="105"/>
      <c r="W441" s="105"/>
    </row>
    <row r="442" spans="2:23" ht="18.75" customHeight="1" x14ac:dyDescent="0.3">
      <c r="B442" s="31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105"/>
      <c r="T442" s="105"/>
      <c r="U442" s="105"/>
      <c r="V442" s="105"/>
      <c r="W442" s="105"/>
    </row>
    <row r="443" spans="2:23" ht="18.75" customHeight="1" x14ac:dyDescent="0.3">
      <c r="B443" s="31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105"/>
      <c r="T443" s="105"/>
      <c r="U443" s="105"/>
      <c r="V443" s="105"/>
      <c r="W443" s="105"/>
    </row>
    <row r="444" spans="2:23" ht="18.75" customHeight="1" x14ac:dyDescent="0.3">
      <c r="B444" s="31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105"/>
      <c r="T444" s="105"/>
      <c r="U444" s="105"/>
      <c r="V444" s="105"/>
      <c r="W444" s="105"/>
    </row>
    <row r="445" spans="2:23" ht="18.75" customHeight="1" x14ac:dyDescent="0.3">
      <c r="B445" s="31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105"/>
      <c r="T445" s="105"/>
      <c r="U445" s="105"/>
      <c r="V445" s="105"/>
      <c r="W445" s="105"/>
    </row>
    <row r="446" spans="2:23" ht="18.75" customHeight="1" x14ac:dyDescent="0.3">
      <c r="B446" s="31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105"/>
      <c r="T446" s="105"/>
      <c r="U446" s="105"/>
      <c r="V446" s="105"/>
      <c r="W446" s="105"/>
    </row>
    <row r="447" spans="2:23" ht="18.75" customHeight="1" x14ac:dyDescent="0.3">
      <c r="B447" s="31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105"/>
      <c r="T447" s="105"/>
      <c r="U447" s="105"/>
      <c r="V447" s="105"/>
      <c r="W447" s="105"/>
    </row>
    <row r="448" spans="2:23" ht="18.75" customHeight="1" x14ac:dyDescent="0.3">
      <c r="B448" s="31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105"/>
      <c r="T448" s="105"/>
      <c r="U448" s="105"/>
      <c r="V448" s="105"/>
      <c r="W448" s="105"/>
    </row>
    <row r="449" spans="2:23" ht="18.75" customHeight="1" x14ac:dyDescent="0.3">
      <c r="B449" s="31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105"/>
      <c r="T449" s="105"/>
      <c r="U449" s="105"/>
      <c r="V449" s="105"/>
      <c r="W449" s="105"/>
    </row>
    <row r="450" spans="2:23" ht="18.75" customHeight="1" x14ac:dyDescent="0.3">
      <c r="B450" s="31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105"/>
      <c r="T450" s="105"/>
      <c r="U450" s="105"/>
      <c r="V450" s="105"/>
      <c r="W450" s="105"/>
    </row>
    <row r="451" spans="2:23" ht="18.75" customHeight="1" x14ac:dyDescent="0.3">
      <c r="B451" s="31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105"/>
      <c r="T451" s="105"/>
      <c r="U451" s="105"/>
      <c r="V451" s="105"/>
      <c r="W451" s="105"/>
    </row>
    <row r="452" spans="2:23" ht="18.75" customHeight="1" x14ac:dyDescent="0.3">
      <c r="B452" s="31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105"/>
      <c r="T452" s="105"/>
      <c r="U452" s="105"/>
      <c r="V452" s="105"/>
      <c r="W452" s="105"/>
    </row>
    <row r="453" spans="2:23" ht="18.75" customHeight="1" x14ac:dyDescent="0.3">
      <c r="B453" s="31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105"/>
      <c r="T453" s="105"/>
      <c r="U453" s="105"/>
      <c r="V453" s="105"/>
      <c r="W453" s="105"/>
    </row>
    <row r="454" spans="2:23" ht="18.75" customHeight="1" x14ac:dyDescent="0.3">
      <c r="B454" s="31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105"/>
      <c r="T454" s="105"/>
      <c r="U454" s="105"/>
      <c r="V454" s="105"/>
      <c r="W454" s="105"/>
    </row>
    <row r="455" spans="2:23" ht="18.75" customHeight="1" x14ac:dyDescent="0.3">
      <c r="B455" s="31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105"/>
      <c r="T455" s="105"/>
      <c r="U455" s="105"/>
      <c r="V455" s="105"/>
      <c r="W455" s="105"/>
    </row>
    <row r="456" spans="2:23" ht="18.75" customHeight="1" x14ac:dyDescent="0.3">
      <c r="B456" s="31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105"/>
      <c r="T456" s="105"/>
      <c r="U456" s="105"/>
      <c r="V456" s="105"/>
      <c r="W456" s="105"/>
    </row>
    <row r="457" spans="2:23" ht="18.75" customHeight="1" x14ac:dyDescent="0.3">
      <c r="B457" s="31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105"/>
      <c r="T457" s="105"/>
      <c r="U457" s="105"/>
      <c r="V457" s="105"/>
      <c r="W457" s="105"/>
    </row>
    <row r="458" spans="2:23" ht="18.75" customHeight="1" x14ac:dyDescent="0.3">
      <c r="B458" s="31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105"/>
      <c r="T458" s="105"/>
      <c r="U458" s="105"/>
      <c r="V458" s="105"/>
      <c r="W458" s="105"/>
    </row>
    <row r="459" spans="2:23" ht="18.75" customHeight="1" x14ac:dyDescent="0.3">
      <c r="B459" s="31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105"/>
      <c r="T459" s="105"/>
      <c r="U459" s="105"/>
      <c r="V459" s="105"/>
      <c r="W459" s="105"/>
    </row>
    <row r="460" spans="2:23" ht="18.75" customHeight="1" x14ac:dyDescent="0.3">
      <c r="B460" s="31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105"/>
      <c r="T460" s="105"/>
      <c r="U460" s="105"/>
      <c r="V460" s="105"/>
      <c r="W460" s="105"/>
    </row>
    <row r="461" spans="2:23" ht="18.75" customHeight="1" x14ac:dyDescent="0.3">
      <c r="B461" s="31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105"/>
      <c r="T461" s="105"/>
      <c r="U461" s="105"/>
      <c r="V461" s="105"/>
      <c r="W461" s="105"/>
    </row>
    <row r="462" spans="2:23" ht="18.75" customHeight="1" x14ac:dyDescent="0.3">
      <c r="B462" s="31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105"/>
      <c r="T462" s="105"/>
      <c r="U462" s="105"/>
      <c r="V462" s="105"/>
      <c r="W462" s="105"/>
    </row>
    <row r="463" spans="2:23" ht="18.75" customHeight="1" x14ac:dyDescent="0.3">
      <c r="B463" s="31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105"/>
      <c r="T463" s="105"/>
      <c r="U463" s="105"/>
      <c r="V463" s="105"/>
      <c r="W463" s="105"/>
    </row>
    <row r="464" spans="2:23" ht="18.75" customHeight="1" x14ac:dyDescent="0.3">
      <c r="B464" s="31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105"/>
      <c r="T464" s="105"/>
      <c r="U464" s="105"/>
      <c r="V464" s="105"/>
      <c r="W464" s="105"/>
    </row>
    <row r="465" spans="2:23" ht="18.75" customHeight="1" x14ac:dyDescent="0.3">
      <c r="B465" s="31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105"/>
      <c r="T465" s="105"/>
      <c r="U465" s="105"/>
      <c r="V465" s="105"/>
      <c r="W465" s="105"/>
    </row>
    <row r="466" spans="2:23" ht="18.75" customHeight="1" x14ac:dyDescent="0.3">
      <c r="B466" s="31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105"/>
      <c r="T466" s="105"/>
      <c r="U466" s="105"/>
      <c r="V466" s="105"/>
      <c r="W466" s="105"/>
    </row>
    <row r="467" spans="2:23" ht="18.75" customHeight="1" x14ac:dyDescent="0.3">
      <c r="B467" s="31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105"/>
      <c r="T467" s="105"/>
      <c r="U467" s="105"/>
      <c r="V467" s="105"/>
      <c r="W467" s="105"/>
    </row>
    <row r="468" spans="2:23" ht="18.75" customHeight="1" x14ac:dyDescent="0.3">
      <c r="B468" s="31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105"/>
      <c r="T468" s="105"/>
      <c r="U468" s="105"/>
      <c r="V468" s="105"/>
      <c r="W468" s="105"/>
    </row>
    <row r="469" spans="2:23" ht="18.75" customHeight="1" x14ac:dyDescent="0.3">
      <c r="B469" s="31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105"/>
      <c r="T469" s="105"/>
      <c r="U469" s="105"/>
      <c r="V469" s="105"/>
      <c r="W469" s="105"/>
    </row>
    <row r="470" spans="2:23" ht="18.75" customHeight="1" x14ac:dyDescent="0.3">
      <c r="B470" s="31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105"/>
      <c r="T470" s="105"/>
      <c r="U470" s="105"/>
      <c r="V470" s="105"/>
      <c r="W470" s="105"/>
    </row>
    <row r="471" spans="2:23" ht="18.75" customHeight="1" x14ac:dyDescent="0.3">
      <c r="B471" s="31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105"/>
      <c r="T471" s="105"/>
      <c r="U471" s="105"/>
      <c r="V471" s="105"/>
      <c r="W471" s="105"/>
    </row>
    <row r="472" spans="2:23" ht="18.75" customHeight="1" x14ac:dyDescent="0.3">
      <c r="B472" s="31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105"/>
      <c r="T472" s="105"/>
      <c r="U472" s="105"/>
      <c r="V472" s="105"/>
      <c r="W472" s="105"/>
    </row>
    <row r="473" spans="2:23" ht="18.75" customHeight="1" x14ac:dyDescent="0.3">
      <c r="B473" s="31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105"/>
      <c r="T473" s="105"/>
      <c r="U473" s="105"/>
      <c r="V473" s="105"/>
      <c r="W473" s="105"/>
    </row>
    <row r="474" spans="2:23" ht="18.75" customHeight="1" x14ac:dyDescent="0.3">
      <c r="B474" s="31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105"/>
      <c r="T474" s="105"/>
      <c r="U474" s="105"/>
      <c r="V474" s="105"/>
      <c r="W474" s="105"/>
    </row>
    <row r="475" spans="2:23" ht="18.75" customHeight="1" x14ac:dyDescent="0.3">
      <c r="B475" s="31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105"/>
      <c r="T475" s="105"/>
      <c r="U475" s="105"/>
      <c r="V475" s="105"/>
      <c r="W475" s="105"/>
    </row>
    <row r="476" spans="2:23" ht="18.75" customHeight="1" x14ac:dyDescent="0.3">
      <c r="B476" s="31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105"/>
      <c r="T476" s="105"/>
      <c r="U476" s="105"/>
      <c r="V476" s="105"/>
      <c r="W476" s="105"/>
    </row>
    <row r="477" spans="2:23" ht="18.75" customHeight="1" x14ac:dyDescent="0.3">
      <c r="B477" s="31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105"/>
      <c r="T477" s="105"/>
      <c r="U477" s="105"/>
      <c r="V477" s="105"/>
      <c r="W477" s="105"/>
    </row>
    <row r="478" spans="2:23" ht="18.75" customHeight="1" x14ac:dyDescent="0.3">
      <c r="B478" s="31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105"/>
      <c r="T478" s="105"/>
      <c r="U478" s="105"/>
      <c r="V478" s="105"/>
      <c r="W478" s="105"/>
    </row>
    <row r="479" spans="2:23" ht="18.75" customHeight="1" x14ac:dyDescent="0.3">
      <c r="B479" s="31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105"/>
      <c r="T479" s="105"/>
      <c r="U479" s="105"/>
      <c r="V479" s="105"/>
      <c r="W479" s="105"/>
    </row>
    <row r="480" spans="2:23" ht="18.75" customHeight="1" x14ac:dyDescent="0.3">
      <c r="B480" s="31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105"/>
      <c r="T480" s="105"/>
      <c r="U480" s="105"/>
      <c r="V480" s="105"/>
      <c r="W480" s="105"/>
    </row>
    <row r="481" spans="2:23" ht="18.75" customHeight="1" x14ac:dyDescent="0.3">
      <c r="B481" s="31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105"/>
      <c r="T481" s="105"/>
      <c r="U481" s="105"/>
      <c r="V481" s="105"/>
      <c r="W481" s="105"/>
    </row>
    <row r="482" spans="2:23" ht="18.75" customHeight="1" x14ac:dyDescent="0.3">
      <c r="B482" s="31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105"/>
      <c r="T482" s="105"/>
      <c r="U482" s="105"/>
      <c r="V482" s="105"/>
      <c r="W482" s="105"/>
    </row>
    <row r="483" spans="2:23" ht="18.75" customHeight="1" x14ac:dyDescent="0.3">
      <c r="B483" s="31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105"/>
      <c r="T483" s="105"/>
      <c r="U483" s="105"/>
      <c r="V483" s="105"/>
      <c r="W483" s="105"/>
    </row>
    <row r="484" spans="2:23" ht="18.75" customHeight="1" x14ac:dyDescent="0.3">
      <c r="B484" s="31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105"/>
      <c r="T484" s="105"/>
      <c r="U484" s="105"/>
      <c r="V484" s="105"/>
      <c r="W484" s="105"/>
    </row>
    <row r="485" spans="2:23" ht="18.75" customHeight="1" x14ac:dyDescent="0.3">
      <c r="B485" s="31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105"/>
      <c r="T485" s="105"/>
      <c r="U485" s="105"/>
      <c r="V485" s="105"/>
      <c r="W485" s="105"/>
    </row>
    <row r="486" spans="2:23" ht="18.75" customHeight="1" x14ac:dyDescent="0.3">
      <c r="B486" s="31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105"/>
      <c r="T486" s="105"/>
      <c r="U486" s="105"/>
      <c r="V486" s="105"/>
      <c r="W486" s="105"/>
    </row>
    <row r="487" spans="2:23" ht="18.75" customHeight="1" x14ac:dyDescent="0.3">
      <c r="B487" s="31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105"/>
      <c r="T487" s="105"/>
      <c r="U487" s="105"/>
      <c r="V487" s="105"/>
      <c r="W487" s="105"/>
    </row>
    <row r="488" spans="2:23" ht="18.75" customHeight="1" x14ac:dyDescent="0.3">
      <c r="B488" s="31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105"/>
      <c r="T488" s="105"/>
      <c r="U488" s="105"/>
      <c r="V488" s="105"/>
      <c r="W488" s="105"/>
    </row>
    <row r="489" spans="2:23" ht="18.75" customHeight="1" x14ac:dyDescent="0.3">
      <c r="B489" s="31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105"/>
      <c r="T489" s="105"/>
      <c r="U489" s="105"/>
      <c r="V489" s="105"/>
      <c r="W489" s="105"/>
    </row>
    <row r="490" spans="2:23" ht="18.75" customHeight="1" x14ac:dyDescent="0.3">
      <c r="B490" s="31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105"/>
      <c r="T490" s="105"/>
      <c r="U490" s="105"/>
      <c r="V490" s="105"/>
      <c r="W490" s="105"/>
    </row>
    <row r="491" spans="2:23" ht="18.75" customHeight="1" x14ac:dyDescent="0.3">
      <c r="B491" s="31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105"/>
      <c r="T491" s="105"/>
      <c r="U491" s="105"/>
      <c r="V491" s="105"/>
      <c r="W491" s="105"/>
    </row>
    <row r="492" spans="2:23" ht="18.75" customHeight="1" x14ac:dyDescent="0.3">
      <c r="B492" s="31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105"/>
      <c r="T492" s="105"/>
      <c r="U492" s="105"/>
      <c r="V492" s="105"/>
      <c r="W492" s="105"/>
    </row>
    <row r="493" spans="2:23" ht="18.75" customHeight="1" x14ac:dyDescent="0.3">
      <c r="B493" s="31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105"/>
      <c r="T493" s="105"/>
      <c r="U493" s="105"/>
      <c r="V493" s="105"/>
      <c r="W493" s="105"/>
    </row>
    <row r="494" spans="2:23" ht="18.75" customHeight="1" x14ac:dyDescent="0.3">
      <c r="B494" s="31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105"/>
      <c r="T494" s="105"/>
      <c r="U494" s="105"/>
      <c r="V494" s="105"/>
      <c r="W494" s="105"/>
    </row>
    <row r="495" spans="2:23" ht="18.75" customHeight="1" x14ac:dyDescent="0.3">
      <c r="B495" s="31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105"/>
      <c r="T495" s="105"/>
      <c r="U495" s="105"/>
      <c r="V495" s="105"/>
      <c r="W495" s="105"/>
    </row>
    <row r="496" spans="2:23" ht="18.75" customHeight="1" x14ac:dyDescent="0.3">
      <c r="B496" s="31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105"/>
      <c r="T496" s="105"/>
      <c r="U496" s="105"/>
      <c r="V496" s="105"/>
      <c r="W496" s="105"/>
    </row>
    <row r="497" spans="2:23" ht="18.75" customHeight="1" x14ac:dyDescent="0.3">
      <c r="B497" s="31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105"/>
      <c r="T497" s="105"/>
      <c r="U497" s="105"/>
      <c r="V497" s="105"/>
      <c r="W497" s="105"/>
    </row>
    <row r="498" spans="2:23" ht="18.75" customHeight="1" x14ac:dyDescent="0.3">
      <c r="B498" s="31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105"/>
      <c r="T498" s="105"/>
      <c r="U498" s="105"/>
      <c r="V498" s="105"/>
      <c r="W498" s="105"/>
    </row>
    <row r="499" spans="2:23" ht="18.75" customHeight="1" x14ac:dyDescent="0.3">
      <c r="B499" s="31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105"/>
      <c r="T499" s="105"/>
      <c r="U499" s="105"/>
      <c r="V499" s="105"/>
      <c r="W499" s="105"/>
    </row>
    <row r="500" spans="2:23" ht="18.75" customHeight="1" x14ac:dyDescent="0.3">
      <c r="B500" s="31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105"/>
      <c r="T500" s="105"/>
      <c r="U500" s="105"/>
      <c r="V500" s="105"/>
      <c r="W500" s="105"/>
    </row>
    <row r="501" spans="2:23" ht="18.75" customHeight="1" x14ac:dyDescent="0.3">
      <c r="B501" s="31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105"/>
      <c r="T501" s="105"/>
      <c r="U501" s="105"/>
      <c r="V501" s="105"/>
      <c r="W501" s="105"/>
    </row>
    <row r="502" spans="2:23" ht="18.75" customHeight="1" x14ac:dyDescent="0.3">
      <c r="B502" s="31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105"/>
      <c r="T502" s="105"/>
      <c r="U502" s="105"/>
      <c r="V502" s="105"/>
      <c r="W502" s="105"/>
    </row>
    <row r="503" spans="2:23" ht="18.75" customHeight="1" x14ac:dyDescent="0.3">
      <c r="B503" s="31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105"/>
      <c r="T503" s="105"/>
      <c r="U503" s="105"/>
      <c r="V503" s="105"/>
      <c r="W503" s="105"/>
    </row>
    <row r="504" spans="2:23" ht="18.75" customHeight="1" x14ac:dyDescent="0.3">
      <c r="B504" s="31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105"/>
      <c r="T504" s="105"/>
      <c r="U504" s="105"/>
      <c r="V504" s="105"/>
      <c r="W504" s="105"/>
    </row>
    <row r="505" spans="2:23" ht="18.75" customHeight="1" x14ac:dyDescent="0.3">
      <c r="B505" s="31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105"/>
      <c r="T505" s="105"/>
      <c r="U505" s="105"/>
      <c r="V505" s="105"/>
      <c r="W505" s="105"/>
    </row>
    <row r="506" spans="2:23" ht="18.75" customHeight="1" x14ac:dyDescent="0.3">
      <c r="B506" s="31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105"/>
      <c r="T506" s="105"/>
      <c r="U506" s="105"/>
      <c r="V506" s="105"/>
      <c r="W506" s="105"/>
    </row>
    <row r="507" spans="2:23" ht="18.75" customHeight="1" x14ac:dyDescent="0.3">
      <c r="B507" s="31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105"/>
      <c r="T507" s="105"/>
      <c r="U507" s="105"/>
      <c r="V507" s="105"/>
      <c r="W507" s="105"/>
    </row>
    <row r="508" spans="2:23" ht="18.75" customHeight="1" x14ac:dyDescent="0.3">
      <c r="B508" s="31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105"/>
      <c r="T508" s="105"/>
      <c r="U508" s="105"/>
      <c r="V508" s="105"/>
      <c r="W508" s="105"/>
    </row>
    <row r="509" spans="2:23" ht="18.75" customHeight="1" x14ac:dyDescent="0.3">
      <c r="B509" s="31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105"/>
      <c r="T509" s="105"/>
      <c r="U509" s="105"/>
      <c r="V509" s="105"/>
      <c r="W509" s="105"/>
    </row>
    <row r="510" spans="2:23" ht="18.75" customHeight="1" x14ac:dyDescent="0.3">
      <c r="B510" s="31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105"/>
      <c r="T510" s="105"/>
      <c r="U510" s="105"/>
      <c r="V510" s="105"/>
      <c r="W510" s="105"/>
    </row>
    <row r="511" spans="2:23" ht="18.75" customHeight="1" x14ac:dyDescent="0.3">
      <c r="B511" s="31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105"/>
      <c r="T511" s="105"/>
      <c r="U511" s="105"/>
      <c r="V511" s="105"/>
      <c r="W511" s="105"/>
    </row>
    <row r="512" spans="2:23" ht="18.75" customHeight="1" x14ac:dyDescent="0.3">
      <c r="B512" s="31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105"/>
      <c r="T512" s="105"/>
      <c r="U512" s="105"/>
      <c r="V512" s="105"/>
      <c r="W512" s="105"/>
    </row>
    <row r="513" spans="2:23" ht="18.75" customHeight="1" x14ac:dyDescent="0.3">
      <c r="B513" s="31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105"/>
      <c r="T513" s="105"/>
      <c r="U513" s="105"/>
      <c r="V513" s="105"/>
      <c r="W513" s="105"/>
    </row>
    <row r="514" spans="2:23" ht="18.75" customHeight="1" x14ac:dyDescent="0.3">
      <c r="B514" s="31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105"/>
      <c r="T514" s="105"/>
      <c r="U514" s="105"/>
      <c r="V514" s="105"/>
      <c r="W514" s="105"/>
    </row>
    <row r="515" spans="2:23" ht="18.75" customHeight="1" x14ac:dyDescent="0.3">
      <c r="B515" s="31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105"/>
      <c r="T515" s="105"/>
      <c r="U515" s="105"/>
      <c r="V515" s="105"/>
      <c r="W515" s="105"/>
    </row>
    <row r="516" spans="2:23" ht="18.75" customHeight="1" x14ac:dyDescent="0.3">
      <c r="B516" s="31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105"/>
      <c r="T516" s="105"/>
      <c r="U516" s="105"/>
      <c r="V516" s="105"/>
      <c r="W516" s="105"/>
    </row>
    <row r="517" spans="2:23" ht="18.75" customHeight="1" x14ac:dyDescent="0.3">
      <c r="B517" s="31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105"/>
      <c r="T517" s="105"/>
      <c r="U517" s="105"/>
      <c r="V517" s="105"/>
      <c r="W517" s="105"/>
    </row>
    <row r="518" spans="2:23" ht="18.75" customHeight="1" x14ac:dyDescent="0.3">
      <c r="B518" s="31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105"/>
      <c r="T518" s="105"/>
      <c r="U518" s="105"/>
      <c r="V518" s="105"/>
      <c r="W518" s="105"/>
    </row>
    <row r="519" spans="2:23" ht="18.75" customHeight="1" x14ac:dyDescent="0.3">
      <c r="B519" s="31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105"/>
      <c r="T519" s="105"/>
      <c r="U519" s="105"/>
      <c r="V519" s="105"/>
      <c r="W519" s="105"/>
    </row>
    <row r="520" spans="2:23" ht="18.75" customHeight="1" x14ac:dyDescent="0.3">
      <c r="B520" s="31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105"/>
      <c r="T520" s="105"/>
      <c r="U520" s="105"/>
      <c r="V520" s="105"/>
      <c r="W520" s="105"/>
    </row>
    <row r="521" spans="2:23" ht="18.75" customHeight="1" x14ac:dyDescent="0.3">
      <c r="B521" s="31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105"/>
      <c r="T521" s="105"/>
      <c r="U521" s="105"/>
      <c r="V521" s="105"/>
      <c r="W521" s="105"/>
    </row>
    <row r="522" spans="2:23" ht="18.75" customHeight="1" x14ac:dyDescent="0.3">
      <c r="B522" s="31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105"/>
      <c r="T522" s="105"/>
      <c r="U522" s="105"/>
      <c r="V522" s="105"/>
      <c r="W522" s="105"/>
    </row>
    <row r="523" spans="2:23" ht="18.75" customHeight="1" x14ac:dyDescent="0.3">
      <c r="B523" s="31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105"/>
      <c r="T523" s="105"/>
      <c r="U523" s="105"/>
      <c r="V523" s="105"/>
      <c r="W523" s="105"/>
    </row>
    <row r="524" spans="2:23" ht="18.75" customHeight="1" x14ac:dyDescent="0.3">
      <c r="B524" s="31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105"/>
      <c r="T524" s="105"/>
      <c r="U524" s="105"/>
      <c r="V524" s="105"/>
      <c r="W524" s="105"/>
    </row>
    <row r="525" spans="2:23" ht="18.75" customHeight="1" x14ac:dyDescent="0.3">
      <c r="B525" s="31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105"/>
      <c r="T525" s="105"/>
      <c r="U525" s="105"/>
      <c r="V525" s="105"/>
      <c r="W525" s="105"/>
    </row>
    <row r="526" spans="2:23" ht="18.75" customHeight="1" x14ac:dyDescent="0.3">
      <c r="B526" s="31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105"/>
      <c r="T526" s="105"/>
      <c r="U526" s="105"/>
      <c r="V526" s="105"/>
      <c r="W526" s="105"/>
    </row>
    <row r="527" spans="2:23" ht="18.75" customHeight="1" x14ac:dyDescent="0.3">
      <c r="B527" s="31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105"/>
      <c r="T527" s="105"/>
      <c r="U527" s="105"/>
      <c r="V527" s="105"/>
      <c r="W527" s="105"/>
    </row>
    <row r="528" spans="2:23" ht="18.75" customHeight="1" x14ac:dyDescent="0.3">
      <c r="B528" s="31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105"/>
      <c r="T528" s="105"/>
      <c r="U528" s="105"/>
      <c r="V528" s="105"/>
      <c r="W528" s="105"/>
    </row>
    <row r="529" spans="2:23" ht="18.75" customHeight="1" x14ac:dyDescent="0.3">
      <c r="B529" s="31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105"/>
      <c r="T529" s="105"/>
      <c r="U529" s="105"/>
      <c r="V529" s="105"/>
      <c r="W529" s="105"/>
    </row>
    <row r="530" spans="2:23" ht="18.75" customHeight="1" x14ac:dyDescent="0.3">
      <c r="B530" s="31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105"/>
      <c r="T530" s="105"/>
      <c r="U530" s="105"/>
      <c r="V530" s="105"/>
      <c r="W530" s="105"/>
    </row>
    <row r="531" spans="2:23" ht="18.75" customHeight="1" x14ac:dyDescent="0.3">
      <c r="B531" s="31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105"/>
      <c r="T531" s="105"/>
      <c r="U531" s="105"/>
      <c r="V531" s="105"/>
      <c r="W531" s="105"/>
    </row>
    <row r="532" spans="2:23" ht="18.75" customHeight="1" x14ac:dyDescent="0.3">
      <c r="B532" s="31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105"/>
      <c r="T532" s="105"/>
      <c r="U532" s="105"/>
      <c r="V532" s="105"/>
      <c r="W532" s="105"/>
    </row>
    <row r="533" spans="2:23" ht="18.75" customHeight="1" x14ac:dyDescent="0.3">
      <c r="B533" s="31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105"/>
      <c r="T533" s="105"/>
      <c r="U533" s="105"/>
      <c r="V533" s="105"/>
      <c r="W533" s="105"/>
    </row>
    <row r="534" spans="2:23" ht="18.75" customHeight="1" x14ac:dyDescent="0.3">
      <c r="B534" s="31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105"/>
      <c r="T534" s="105"/>
      <c r="U534" s="105"/>
      <c r="V534" s="105"/>
      <c r="W534" s="105"/>
    </row>
    <row r="535" spans="2:23" ht="18.75" customHeight="1" x14ac:dyDescent="0.3">
      <c r="B535" s="31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105"/>
      <c r="T535" s="105"/>
      <c r="U535" s="105"/>
      <c r="V535" s="105"/>
      <c r="W535" s="105"/>
    </row>
    <row r="536" spans="2:23" ht="18.75" customHeight="1" x14ac:dyDescent="0.3">
      <c r="B536" s="31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105"/>
      <c r="T536" s="105"/>
      <c r="U536" s="105"/>
      <c r="V536" s="105"/>
      <c r="W536" s="105"/>
    </row>
    <row r="537" spans="2:23" ht="18.75" customHeight="1" x14ac:dyDescent="0.3">
      <c r="B537" s="31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105"/>
      <c r="T537" s="105"/>
      <c r="U537" s="105"/>
      <c r="V537" s="105"/>
      <c r="W537" s="105"/>
    </row>
    <row r="538" spans="2:23" ht="18.75" customHeight="1" x14ac:dyDescent="0.3">
      <c r="B538" s="31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105"/>
      <c r="T538" s="105"/>
      <c r="U538" s="105"/>
      <c r="V538" s="105"/>
      <c r="W538" s="105"/>
    </row>
    <row r="539" spans="2:23" ht="18.75" customHeight="1" x14ac:dyDescent="0.3">
      <c r="B539" s="31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105"/>
      <c r="T539" s="105"/>
      <c r="U539" s="105"/>
      <c r="V539" s="105"/>
      <c r="W539" s="105"/>
    </row>
    <row r="540" spans="2:23" ht="18.75" customHeight="1" x14ac:dyDescent="0.3">
      <c r="B540" s="31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105"/>
      <c r="T540" s="105"/>
      <c r="U540" s="105"/>
      <c r="V540" s="105"/>
      <c r="W540" s="105"/>
    </row>
    <row r="541" spans="2:23" ht="18.75" customHeight="1" x14ac:dyDescent="0.3">
      <c r="B541" s="31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105"/>
      <c r="T541" s="105"/>
      <c r="U541" s="105"/>
      <c r="V541" s="105"/>
      <c r="W541" s="105"/>
    </row>
    <row r="542" spans="2:23" ht="18.75" customHeight="1" x14ac:dyDescent="0.3">
      <c r="B542" s="31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105"/>
      <c r="T542" s="105"/>
      <c r="U542" s="105"/>
      <c r="V542" s="105"/>
      <c r="W542" s="105"/>
    </row>
    <row r="543" spans="2:23" ht="18.75" customHeight="1" x14ac:dyDescent="0.3">
      <c r="B543" s="31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105"/>
      <c r="T543" s="105"/>
      <c r="U543" s="105"/>
      <c r="V543" s="105"/>
      <c r="W543" s="105"/>
    </row>
    <row r="544" spans="2:23" ht="18.75" customHeight="1" x14ac:dyDescent="0.3">
      <c r="B544" s="31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105"/>
      <c r="T544" s="105"/>
      <c r="U544" s="105"/>
      <c r="V544" s="105"/>
      <c r="W544" s="105"/>
    </row>
    <row r="545" spans="2:23" ht="18.75" customHeight="1" x14ac:dyDescent="0.3">
      <c r="B545" s="31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105"/>
      <c r="T545" s="105"/>
      <c r="U545" s="105"/>
      <c r="V545" s="105"/>
      <c r="W545" s="105"/>
    </row>
    <row r="546" spans="2:23" ht="18.75" customHeight="1" x14ac:dyDescent="0.3">
      <c r="B546" s="31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105"/>
      <c r="T546" s="105"/>
      <c r="U546" s="105"/>
      <c r="V546" s="105"/>
      <c r="W546" s="105"/>
    </row>
    <row r="547" spans="2:23" ht="18.75" customHeight="1" x14ac:dyDescent="0.3">
      <c r="B547" s="31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105"/>
      <c r="T547" s="105"/>
      <c r="U547" s="105"/>
      <c r="V547" s="105"/>
      <c r="W547" s="105"/>
    </row>
    <row r="548" spans="2:23" ht="18.75" customHeight="1" x14ac:dyDescent="0.3">
      <c r="B548" s="31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105"/>
      <c r="T548" s="105"/>
      <c r="U548" s="105"/>
      <c r="V548" s="105"/>
      <c r="W548" s="105"/>
    </row>
    <row r="549" spans="2:23" ht="18.75" customHeight="1" x14ac:dyDescent="0.3">
      <c r="B549" s="31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105"/>
      <c r="T549" s="105"/>
      <c r="U549" s="105"/>
      <c r="V549" s="105"/>
      <c r="W549" s="105"/>
    </row>
    <row r="550" spans="2:23" ht="18.75" customHeight="1" x14ac:dyDescent="0.3">
      <c r="B550" s="31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105"/>
      <c r="T550" s="105"/>
      <c r="U550" s="105"/>
      <c r="V550" s="105"/>
      <c r="W550" s="105"/>
    </row>
    <row r="551" spans="2:23" ht="18.75" customHeight="1" x14ac:dyDescent="0.3">
      <c r="B551" s="31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105"/>
      <c r="T551" s="105"/>
      <c r="U551" s="105"/>
      <c r="V551" s="105"/>
      <c r="W551" s="105"/>
    </row>
    <row r="552" spans="2:23" ht="18.75" customHeight="1" x14ac:dyDescent="0.3">
      <c r="B552" s="31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105"/>
      <c r="T552" s="105"/>
      <c r="U552" s="105"/>
      <c r="V552" s="105"/>
      <c r="W552" s="105"/>
    </row>
    <row r="553" spans="2:23" ht="18.75" customHeight="1" x14ac:dyDescent="0.3">
      <c r="B553" s="31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105"/>
      <c r="T553" s="105"/>
      <c r="U553" s="105"/>
      <c r="V553" s="105"/>
      <c r="W553" s="105"/>
    </row>
    <row r="554" spans="2:23" ht="18.75" customHeight="1" x14ac:dyDescent="0.3">
      <c r="B554" s="31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105"/>
      <c r="T554" s="105"/>
      <c r="U554" s="105"/>
      <c r="V554" s="105"/>
      <c r="W554" s="105"/>
    </row>
    <row r="555" spans="2:23" ht="18.75" customHeight="1" x14ac:dyDescent="0.3">
      <c r="B555" s="31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105"/>
      <c r="T555" s="105"/>
      <c r="U555" s="105"/>
      <c r="V555" s="105"/>
      <c r="W555" s="105"/>
    </row>
    <row r="556" spans="2:23" ht="18.75" customHeight="1" x14ac:dyDescent="0.3">
      <c r="B556" s="31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105"/>
      <c r="T556" s="105"/>
      <c r="U556" s="105"/>
      <c r="V556" s="105"/>
      <c r="W556" s="105"/>
    </row>
    <row r="557" spans="2:23" ht="18.75" customHeight="1" x14ac:dyDescent="0.3">
      <c r="B557" s="31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105"/>
      <c r="T557" s="105"/>
      <c r="U557" s="105"/>
      <c r="V557" s="105"/>
      <c r="W557" s="105"/>
    </row>
    <row r="558" spans="2:23" ht="18.75" customHeight="1" x14ac:dyDescent="0.3">
      <c r="B558" s="31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105"/>
      <c r="T558" s="105"/>
      <c r="U558" s="105"/>
      <c r="V558" s="105"/>
      <c r="W558" s="105"/>
    </row>
    <row r="559" spans="2:23" ht="18.75" customHeight="1" x14ac:dyDescent="0.3">
      <c r="B559" s="31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105"/>
      <c r="T559" s="105"/>
      <c r="U559" s="105"/>
      <c r="V559" s="105"/>
      <c r="W559" s="105"/>
    </row>
    <row r="560" spans="2:23" ht="18.75" customHeight="1" x14ac:dyDescent="0.3">
      <c r="B560" s="31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105"/>
      <c r="T560" s="105"/>
      <c r="U560" s="105"/>
      <c r="V560" s="105"/>
      <c r="W560" s="105"/>
    </row>
    <row r="561" spans="2:23" ht="18.75" customHeight="1" x14ac:dyDescent="0.3">
      <c r="B561" s="31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105"/>
      <c r="T561" s="105"/>
      <c r="U561" s="105"/>
      <c r="V561" s="105"/>
      <c r="W561" s="105"/>
    </row>
    <row r="562" spans="2:23" ht="18.75" customHeight="1" x14ac:dyDescent="0.3">
      <c r="B562" s="31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105"/>
      <c r="T562" s="105"/>
      <c r="U562" s="105"/>
      <c r="V562" s="105"/>
      <c r="W562" s="105"/>
    </row>
    <row r="563" spans="2:23" ht="18.75" customHeight="1" x14ac:dyDescent="0.3">
      <c r="B563" s="31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105"/>
      <c r="T563" s="105"/>
      <c r="U563" s="105"/>
      <c r="V563" s="105"/>
      <c r="W563" s="105"/>
    </row>
    <row r="564" spans="2:23" ht="18.75" customHeight="1" x14ac:dyDescent="0.3">
      <c r="B564" s="31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105"/>
      <c r="T564" s="105"/>
      <c r="U564" s="105"/>
      <c r="V564" s="105"/>
      <c r="W564" s="105"/>
    </row>
    <row r="565" spans="2:23" ht="18.75" customHeight="1" x14ac:dyDescent="0.3">
      <c r="B565" s="31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105"/>
      <c r="T565" s="105"/>
      <c r="U565" s="105"/>
      <c r="V565" s="105"/>
      <c r="W565" s="105"/>
    </row>
    <row r="566" spans="2:23" ht="18.75" customHeight="1" x14ac:dyDescent="0.3">
      <c r="B566" s="31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105"/>
      <c r="T566" s="105"/>
      <c r="U566" s="105"/>
      <c r="V566" s="105"/>
      <c r="W566" s="105"/>
    </row>
    <row r="567" spans="2:23" ht="18.75" customHeight="1" x14ac:dyDescent="0.3">
      <c r="B567" s="31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105"/>
      <c r="T567" s="105"/>
      <c r="U567" s="105"/>
      <c r="V567" s="105"/>
      <c r="W567" s="105"/>
    </row>
    <row r="568" spans="2:23" ht="18.75" customHeight="1" x14ac:dyDescent="0.3">
      <c r="B568" s="31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105"/>
      <c r="T568" s="105"/>
      <c r="U568" s="105"/>
      <c r="V568" s="105"/>
      <c r="W568" s="105"/>
    </row>
    <row r="569" spans="2:23" ht="18.75" customHeight="1" x14ac:dyDescent="0.3">
      <c r="B569" s="31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105"/>
      <c r="T569" s="105"/>
      <c r="U569" s="105"/>
      <c r="V569" s="105"/>
      <c r="W569" s="105"/>
    </row>
    <row r="570" spans="2:23" ht="18.75" customHeight="1" x14ac:dyDescent="0.3">
      <c r="B570" s="31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105"/>
      <c r="T570" s="105"/>
      <c r="U570" s="105"/>
      <c r="V570" s="105"/>
      <c r="W570" s="105"/>
    </row>
    <row r="571" spans="2:23" ht="18.75" customHeight="1" x14ac:dyDescent="0.3">
      <c r="B571" s="31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105"/>
      <c r="T571" s="105"/>
      <c r="U571" s="105"/>
      <c r="V571" s="105"/>
      <c r="W571" s="105"/>
    </row>
    <row r="572" spans="2:23" ht="18.75" customHeight="1" x14ac:dyDescent="0.3">
      <c r="B572" s="31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105"/>
      <c r="T572" s="105"/>
      <c r="U572" s="105"/>
      <c r="V572" s="105"/>
      <c r="W572" s="105"/>
    </row>
    <row r="573" spans="2:23" ht="18.75" customHeight="1" x14ac:dyDescent="0.3">
      <c r="B573" s="31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105"/>
      <c r="T573" s="105"/>
      <c r="U573" s="105"/>
      <c r="V573" s="105"/>
      <c r="W573" s="105"/>
    </row>
    <row r="574" spans="2:23" ht="18.75" customHeight="1" x14ac:dyDescent="0.3">
      <c r="B574" s="31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105"/>
      <c r="T574" s="105"/>
      <c r="U574" s="105"/>
      <c r="V574" s="105"/>
      <c r="W574" s="105"/>
    </row>
    <row r="575" spans="2:23" ht="18.75" customHeight="1" x14ac:dyDescent="0.3">
      <c r="B575" s="31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105"/>
      <c r="T575" s="105"/>
      <c r="U575" s="105"/>
      <c r="V575" s="105"/>
      <c r="W575" s="105"/>
    </row>
    <row r="576" spans="2:23" ht="18.75" customHeight="1" x14ac:dyDescent="0.3">
      <c r="B576" s="31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105"/>
      <c r="T576" s="105"/>
      <c r="U576" s="105"/>
      <c r="V576" s="105"/>
      <c r="W576" s="105"/>
    </row>
    <row r="577" spans="2:23" ht="18.75" customHeight="1" x14ac:dyDescent="0.3">
      <c r="B577" s="31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105"/>
      <c r="T577" s="105"/>
      <c r="U577" s="105"/>
      <c r="V577" s="105"/>
      <c r="W577" s="105"/>
    </row>
    <row r="578" spans="2:23" ht="18.75" customHeight="1" x14ac:dyDescent="0.3">
      <c r="B578" s="31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105"/>
      <c r="T578" s="105"/>
      <c r="U578" s="105"/>
      <c r="V578" s="105"/>
      <c r="W578" s="105"/>
    </row>
    <row r="579" spans="2:23" ht="18.75" customHeight="1" x14ac:dyDescent="0.3">
      <c r="B579" s="31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105"/>
      <c r="T579" s="105"/>
      <c r="U579" s="105"/>
      <c r="V579" s="105"/>
      <c r="W579" s="105"/>
    </row>
    <row r="580" spans="2:23" ht="18.75" customHeight="1" x14ac:dyDescent="0.3">
      <c r="B580" s="31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105"/>
      <c r="T580" s="105"/>
      <c r="U580" s="105"/>
      <c r="V580" s="105"/>
      <c r="W580" s="105"/>
    </row>
    <row r="581" spans="2:23" ht="18.75" customHeight="1" x14ac:dyDescent="0.3">
      <c r="B581" s="31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105"/>
      <c r="T581" s="105"/>
      <c r="U581" s="105"/>
      <c r="V581" s="105"/>
      <c r="W581" s="105"/>
    </row>
    <row r="582" spans="2:23" ht="18.75" customHeight="1" x14ac:dyDescent="0.3">
      <c r="B582" s="31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105"/>
      <c r="T582" s="105"/>
      <c r="U582" s="105"/>
      <c r="V582" s="105"/>
      <c r="W582" s="105"/>
    </row>
    <row r="583" spans="2:23" ht="18.75" customHeight="1" x14ac:dyDescent="0.3">
      <c r="B583" s="31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105"/>
      <c r="T583" s="105"/>
      <c r="U583" s="105"/>
      <c r="V583" s="105"/>
      <c r="W583" s="105"/>
    </row>
    <row r="584" spans="2:23" ht="18.75" customHeight="1" x14ac:dyDescent="0.3">
      <c r="B584" s="31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105"/>
      <c r="T584" s="105"/>
      <c r="U584" s="105"/>
      <c r="V584" s="105"/>
      <c r="W584" s="105"/>
    </row>
    <row r="585" spans="2:23" ht="18.75" customHeight="1" x14ac:dyDescent="0.3">
      <c r="B585" s="31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105"/>
      <c r="T585" s="105"/>
      <c r="U585" s="105"/>
      <c r="V585" s="105"/>
      <c r="W585" s="105"/>
    </row>
    <row r="586" spans="2:23" ht="18.75" customHeight="1" x14ac:dyDescent="0.3">
      <c r="B586" s="31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105"/>
      <c r="T586" s="105"/>
      <c r="U586" s="105"/>
      <c r="V586" s="105"/>
      <c r="W586" s="105"/>
    </row>
    <row r="587" spans="2:23" ht="18.75" customHeight="1" x14ac:dyDescent="0.3">
      <c r="B587" s="31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105"/>
      <c r="T587" s="105"/>
      <c r="U587" s="105"/>
      <c r="V587" s="105"/>
      <c r="W587" s="105"/>
    </row>
    <row r="588" spans="2:23" ht="18.75" customHeight="1" x14ac:dyDescent="0.3">
      <c r="B588" s="31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105"/>
      <c r="T588" s="105"/>
      <c r="U588" s="105"/>
      <c r="V588" s="105"/>
      <c r="W588" s="105"/>
    </row>
    <row r="589" spans="2:23" ht="18.75" customHeight="1" x14ac:dyDescent="0.3">
      <c r="B589" s="31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105"/>
      <c r="T589" s="105"/>
      <c r="U589" s="105"/>
      <c r="V589" s="105"/>
      <c r="W589" s="105"/>
    </row>
    <row r="590" spans="2:23" ht="18.75" customHeight="1" x14ac:dyDescent="0.3">
      <c r="B590" s="31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105"/>
      <c r="T590" s="105"/>
      <c r="U590" s="105"/>
      <c r="V590" s="105"/>
      <c r="W590" s="105"/>
    </row>
    <row r="591" spans="2:23" ht="18.75" customHeight="1" x14ac:dyDescent="0.3">
      <c r="B591" s="31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105"/>
      <c r="T591" s="105"/>
      <c r="U591" s="105"/>
      <c r="V591" s="105"/>
      <c r="W591" s="105"/>
    </row>
    <row r="592" spans="2:23" ht="18.75" customHeight="1" x14ac:dyDescent="0.3">
      <c r="B592" s="31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105"/>
      <c r="T592" s="105"/>
      <c r="U592" s="105"/>
      <c r="V592" s="105"/>
      <c r="W592" s="105"/>
    </row>
    <row r="593" spans="2:23" ht="18.75" customHeight="1" x14ac:dyDescent="0.3">
      <c r="B593" s="31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105"/>
      <c r="T593" s="105"/>
      <c r="U593" s="105"/>
      <c r="V593" s="105"/>
      <c r="W593" s="105"/>
    </row>
    <row r="594" spans="2:23" ht="18.75" customHeight="1" x14ac:dyDescent="0.3">
      <c r="B594" s="31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105"/>
      <c r="T594" s="105"/>
      <c r="U594" s="105"/>
      <c r="V594" s="105"/>
      <c r="W594" s="105"/>
    </row>
    <row r="595" spans="2:23" ht="18.75" customHeight="1" x14ac:dyDescent="0.3">
      <c r="B595" s="31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105"/>
      <c r="T595" s="105"/>
      <c r="U595" s="105"/>
      <c r="V595" s="105"/>
      <c r="W595" s="105"/>
    </row>
    <row r="596" spans="2:23" ht="18.75" customHeight="1" x14ac:dyDescent="0.3">
      <c r="B596" s="31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105"/>
      <c r="T596" s="105"/>
      <c r="U596" s="105"/>
      <c r="V596" s="105"/>
      <c r="W596" s="105"/>
    </row>
    <row r="597" spans="2:23" ht="18.75" customHeight="1" x14ac:dyDescent="0.3">
      <c r="B597" s="31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105"/>
      <c r="T597" s="105"/>
      <c r="U597" s="105"/>
      <c r="V597" s="105"/>
      <c r="W597" s="105"/>
    </row>
    <row r="598" spans="2:23" ht="18.75" customHeight="1" x14ac:dyDescent="0.3">
      <c r="B598" s="31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105"/>
      <c r="T598" s="105"/>
      <c r="U598" s="105"/>
      <c r="V598" s="105"/>
      <c r="W598" s="105"/>
    </row>
    <row r="599" spans="2:23" ht="18.75" customHeight="1" x14ac:dyDescent="0.3">
      <c r="B599" s="31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105"/>
      <c r="T599" s="105"/>
      <c r="U599" s="105"/>
      <c r="V599" s="105"/>
      <c r="W599" s="105"/>
    </row>
    <row r="600" spans="2:23" ht="18.75" customHeight="1" x14ac:dyDescent="0.3">
      <c r="B600" s="31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105"/>
      <c r="T600" s="105"/>
      <c r="U600" s="105"/>
      <c r="V600" s="105"/>
      <c r="W600" s="105"/>
    </row>
    <row r="601" spans="2:23" ht="18.75" customHeight="1" x14ac:dyDescent="0.3">
      <c r="B601" s="31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105"/>
      <c r="T601" s="105"/>
      <c r="U601" s="105"/>
      <c r="V601" s="105"/>
      <c r="W601" s="105"/>
    </row>
    <row r="602" spans="2:23" ht="18.75" customHeight="1" x14ac:dyDescent="0.3">
      <c r="B602" s="31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105"/>
      <c r="T602" s="105"/>
      <c r="U602" s="105"/>
      <c r="V602" s="105"/>
      <c r="W602" s="105"/>
    </row>
    <row r="603" spans="2:23" ht="18.75" customHeight="1" x14ac:dyDescent="0.3">
      <c r="B603" s="31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105"/>
      <c r="T603" s="105"/>
      <c r="U603" s="105"/>
      <c r="V603" s="105"/>
      <c r="W603" s="105"/>
    </row>
    <row r="604" spans="2:23" ht="18.75" customHeight="1" x14ac:dyDescent="0.3">
      <c r="B604" s="31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105"/>
      <c r="T604" s="105"/>
      <c r="U604" s="105"/>
      <c r="V604" s="105"/>
      <c r="W604" s="105"/>
    </row>
    <row r="605" spans="2:23" ht="18.75" customHeight="1" x14ac:dyDescent="0.3">
      <c r="B605" s="31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105"/>
      <c r="T605" s="105"/>
      <c r="U605" s="105"/>
      <c r="V605" s="105"/>
      <c r="W605" s="105"/>
    </row>
    <row r="606" spans="2:23" ht="18.75" customHeight="1" x14ac:dyDescent="0.3">
      <c r="B606" s="31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105"/>
      <c r="T606" s="105"/>
      <c r="U606" s="105"/>
      <c r="V606" s="105"/>
      <c r="W606" s="105"/>
    </row>
    <row r="607" spans="2:23" ht="18.75" customHeight="1" x14ac:dyDescent="0.3">
      <c r="B607" s="31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105"/>
      <c r="T607" s="105"/>
      <c r="U607" s="105"/>
      <c r="V607" s="105"/>
      <c r="W607" s="105"/>
    </row>
    <row r="608" spans="2:23" ht="18.75" customHeight="1" x14ac:dyDescent="0.3">
      <c r="B608" s="31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105"/>
      <c r="T608" s="105"/>
      <c r="U608" s="105"/>
      <c r="V608" s="105"/>
      <c r="W608" s="105"/>
    </row>
    <row r="609" spans="2:23" ht="18.75" customHeight="1" x14ac:dyDescent="0.3">
      <c r="B609" s="31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105"/>
      <c r="T609" s="105"/>
      <c r="U609" s="105"/>
      <c r="V609" s="105"/>
      <c r="W609" s="105"/>
    </row>
    <row r="610" spans="2:23" ht="18.75" customHeight="1" x14ac:dyDescent="0.3">
      <c r="B610" s="31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105"/>
      <c r="T610" s="105"/>
      <c r="U610" s="105"/>
      <c r="V610" s="105"/>
      <c r="W610" s="105"/>
    </row>
    <row r="611" spans="2:23" ht="18.75" customHeight="1" x14ac:dyDescent="0.3">
      <c r="B611" s="31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105"/>
      <c r="T611" s="105"/>
      <c r="U611" s="105"/>
      <c r="V611" s="105"/>
      <c r="W611" s="105"/>
    </row>
    <row r="612" spans="2:23" ht="18.75" customHeight="1" x14ac:dyDescent="0.3">
      <c r="B612" s="31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105"/>
      <c r="T612" s="105"/>
      <c r="U612" s="105"/>
      <c r="V612" s="105"/>
      <c r="W612" s="105"/>
    </row>
    <row r="613" spans="2:23" ht="18.75" customHeight="1" x14ac:dyDescent="0.3">
      <c r="B613" s="31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105"/>
      <c r="T613" s="105"/>
      <c r="U613" s="105"/>
      <c r="V613" s="105"/>
      <c r="W613" s="105"/>
    </row>
    <row r="614" spans="2:23" ht="18.75" customHeight="1" x14ac:dyDescent="0.3">
      <c r="B614" s="31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105"/>
      <c r="T614" s="105"/>
      <c r="U614" s="105"/>
      <c r="V614" s="105"/>
      <c r="W614" s="105"/>
    </row>
    <row r="615" spans="2:23" ht="18.75" customHeight="1" x14ac:dyDescent="0.3">
      <c r="B615" s="31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105"/>
      <c r="T615" s="105"/>
      <c r="U615" s="105"/>
      <c r="V615" s="105"/>
      <c r="W615" s="105"/>
    </row>
    <row r="616" spans="2:23" ht="18.75" customHeight="1" x14ac:dyDescent="0.3">
      <c r="B616" s="31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105"/>
      <c r="T616" s="105"/>
      <c r="U616" s="105"/>
      <c r="V616" s="105"/>
      <c r="W616" s="105"/>
    </row>
    <row r="617" spans="2:23" ht="18.75" customHeight="1" x14ac:dyDescent="0.3">
      <c r="B617" s="31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105"/>
      <c r="T617" s="105"/>
      <c r="U617" s="105"/>
      <c r="V617" s="105"/>
      <c r="W617" s="105"/>
    </row>
    <row r="618" spans="2:23" ht="18.75" customHeight="1" x14ac:dyDescent="0.3">
      <c r="B618" s="31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105"/>
      <c r="T618" s="105"/>
      <c r="U618" s="105"/>
      <c r="V618" s="105"/>
      <c r="W618" s="105"/>
    </row>
    <row r="619" spans="2:23" ht="18.75" customHeight="1" x14ac:dyDescent="0.3">
      <c r="B619" s="31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105"/>
      <c r="T619" s="105"/>
      <c r="U619" s="105"/>
      <c r="V619" s="105"/>
      <c r="W619" s="105"/>
    </row>
    <row r="620" spans="2:23" ht="18.75" customHeight="1" x14ac:dyDescent="0.3">
      <c r="B620" s="31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105"/>
      <c r="T620" s="105"/>
      <c r="U620" s="105"/>
      <c r="V620" s="105"/>
      <c r="W620" s="105"/>
    </row>
    <row r="621" spans="2:23" ht="18.75" customHeight="1" x14ac:dyDescent="0.3">
      <c r="B621" s="31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105"/>
      <c r="T621" s="105"/>
      <c r="U621" s="105"/>
      <c r="V621" s="105"/>
      <c r="W621" s="105"/>
    </row>
    <row r="622" spans="2:23" ht="18.75" customHeight="1" x14ac:dyDescent="0.3">
      <c r="B622" s="31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105"/>
      <c r="T622" s="105"/>
      <c r="U622" s="105"/>
      <c r="V622" s="105"/>
      <c r="W622" s="105"/>
    </row>
    <row r="623" spans="2:23" ht="18.75" customHeight="1" x14ac:dyDescent="0.3">
      <c r="B623" s="31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105"/>
      <c r="T623" s="105"/>
      <c r="U623" s="105"/>
      <c r="V623" s="105"/>
      <c r="W623" s="105"/>
    </row>
    <row r="624" spans="2:23" ht="18.75" customHeight="1" x14ac:dyDescent="0.3">
      <c r="B624" s="31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105"/>
      <c r="T624" s="105"/>
      <c r="U624" s="105"/>
      <c r="V624" s="105"/>
      <c r="W624" s="105"/>
    </row>
    <row r="625" spans="2:23" ht="18.75" customHeight="1" x14ac:dyDescent="0.3">
      <c r="B625" s="31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105"/>
      <c r="T625" s="105"/>
      <c r="U625" s="105"/>
      <c r="V625" s="105"/>
      <c r="W625" s="105"/>
    </row>
    <row r="626" spans="2:23" ht="18.75" customHeight="1" x14ac:dyDescent="0.3">
      <c r="B626" s="31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105"/>
      <c r="T626" s="105"/>
      <c r="U626" s="105"/>
      <c r="V626" s="105"/>
      <c r="W626" s="105"/>
    </row>
    <row r="627" spans="2:23" ht="18.75" customHeight="1" x14ac:dyDescent="0.3">
      <c r="B627" s="31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105"/>
      <c r="T627" s="105"/>
      <c r="U627" s="105"/>
      <c r="V627" s="105"/>
      <c r="W627" s="105"/>
    </row>
    <row r="628" spans="2:23" ht="18.75" customHeight="1" x14ac:dyDescent="0.3">
      <c r="B628" s="31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105"/>
      <c r="T628" s="105"/>
      <c r="U628" s="105"/>
      <c r="V628" s="105"/>
      <c r="W628" s="105"/>
    </row>
    <row r="629" spans="2:23" ht="18.75" customHeight="1" x14ac:dyDescent="0.3">
      <c r="B629" s="31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105"/>
      <c r="T629" s="105"/>
      <c r="U629" s="105"/>
      <c r="V629" s="105"/>
      <c r="W629" s="105"/>
    </row>
    <row r="630" spans="2:23" ht="18.75" customHeight="1" x14ac:dyDescent="0.3">
      <c r="B630" s="31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105"/>
      <c r="T630" s="105"/>
      <c r="U630" s="105"/>
      <c r="V630" s="105"/>
      <c r="W630" s="105"/>
    </row>
    <row r="631" spans="2:23" ht="18.75" customHeight="1" x14ac:dyDescent="0.3">
      <c r="B631" s="31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105"/>
      <c r="T631" s="105"/>
      <c r="U631" s="105"/>
      <c r="V631" s="105"/>
      <c r="W631" s="105"/>
    </row>
    <row r="632" spans="2:23" ht="18.75" customHeight="1" x14ac:dyDescent="0.3">
      <c r="B632" s="31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105"/>
      <c r="T632" s="105"/>
      <c r="U632" s="105"/>
      <c r="V632" s="105"/>
      <c r="W632" s="105"/>
    </row>
    <row r="633" spans="2:23" ht="18.75" customHeight="1" x14ac:dyDescent="0.3">
      <c r="B633" s="31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105"/>
      <c r="T633" s="105"/>
      <c r="U633" s="105"/>
      <c r="V633" s="105"/>
      <c r="W633" s="105"/>
    </row>
    <row r="634" spans="2:23" ht="18.75" customHeight="1" x14ac:dyDescent="0.3">
      <c r="B634" s="31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105"/>
      <c r="T634" s="105"/>
      <c r="U634" s="105"/>
      <c r="V634" s="105"/>
      <c r="W634" s="105"/>
    </row>
    <row r="635" spans="2:23" ht="18.75" customHeight="1" x14ac:dyDescent="0.3">
      <c r="B635" s="31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105"/>
      <c r="T635" s="105"/>
      <c r="U635" s="105"/>
      <c r="V635" s="105"/>
      <c r="W635" s="105"/>
    </row>
    <row r="636" spans="2:23" ht="18.75" customHeight="1" x14ac:dyDescent="0.3">
      <c r="B636" s="31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105"/>
      <c r="T636" s="105"/>
      <c r="U636" s="105"/>
      <c r="V636" s="105"/>
      <c r="W636" s="105"/>
    </row>
    <row r="637" spans="2:23" ht="18.75" customHeight="1" x14ac:dyDescent="0.3">
      <c r="B637" s="31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105"/>
      <c r="T637" s="105"/>
      <c r="U637" s="105"/>
      <c r="V637" s="105"/>
      <c r="W637" s="105"/>
    </row>
    <row r="638" spans="2:23" ht="18.75" customHeight="1" x14ac:dyDescent="0.3">
      <c r="B638" s="31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105"/>
      <c r="T638" s="105"/>
      <c r="U638" s="105"/>
      <c r="V638" s="105"/>
      <c r="W638" s="105"/>
    </row>
    <row r="639" spans="2:23" ht="18.75" customHeight="1" x14ac:dyDescent="0.3">
      <c r="B639" s="31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105"/>
      <c r="T639" s="105"/>
      <c r="U639" s="105"/>
      <c r="V639" s="105"/>
      <c r="W639" s="105"/>
    </row>
    <row r="640" spans="2:23" ht="18.75" customHeight="1" x14ac:dyDescent="0.3">
      <c r="B640" s="31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105"/>
      <c r="T640" s="105"/>
      <c r="U640" s="105"/>
      <c r="V640" s="105"/>
      <c r="W640" s="105"/>
    </row>
    <row r="641" spans="2:23" ht="18.75" customHeight="1" x14ac:dyDescent="0.3">
      <c r="B641" s="31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105"/>
      <c r="T641" s="105"/>
      <c r="U641" s="105"/>
      <c r="V641" s="105"/>
      <c r="W641" s="105"/>
    </row>
    <row r="642" spans="2:23" ht="18.75" customHeight="1" x14ac:dyDescent="0.3">
      <c r="B642" s="31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105"/>
      <c r="T642" s="105"/>
      <c r="U642" s="105"/>
      <c r="V642" s="105"/>
      <c r="W642" s="105"/>
    </row>
    <row r="643" spans="2:23" ht="18.75" customHeight="1" x14ac:dyDescent="0.3">
      <c r="B643" s="31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105"/>
      <c r="T643" s="105"/>
      <c r="U643" s="105"/>
      <c r="V643" s="105"/>
      <c r="W643" s="105"/>
    </row>
    <row r="644" spans="2:23" ht="18.75" customHeight="1" x14ac:dyDescent="0.3">
      <c r="B644" s="31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105"/>
      <c r="T644" s="105"/>
      <c r="U644" s="105"/>
      <c r="V644" s="105"/>
      <c r="W644" s="105"/>
    </row>
    <row r="645" spans="2:23" ht="18.75" customHeight="1" x14ac:dyDescent="0.3">
      <c r="B645" s="31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105"/>
      <c r="T645" s="105"/>
      <c r="U645" s="105"/>
      <c r="V645" s="105"/>
      <c r="W645" s="105"/>
    </row>
    <row r="646" spans="2:23" ht="18.75" customHeight="1" x14ac:dyDescent="0.3">
      <c r="B646" s="31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105"/>
      <c r="T646" s="105"/>
      <c r="U646" s="105"/>
      <c r="V646" s="105"/>
      <c r="W646" s="105"/>
    </row>
    <row r="647" spans="2:23" ht="18.75" customHeight="1" x14ac:dyDescent="0.3">
      <c r="B647" s="31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105"/>
      <c r="T647" s="105"/>
      <c r="U647" s="105"/>
      <c r="V647" s="105"/>
      <c r="W647" s="105"/>
    </row>
    <row r="648" spans="2:23" ht="18.75" customHeight="1" x14ac:dyDescent="0.3">
      <c r="B648" s="31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105"/>
      <c r="T648" s="105"/>
      <c r="U648" s="105"/>
      <c r="V648" s="105"/>
      <c r="W648" s="105"/>
    </row>
    <row r="649" spans="2:23" ht="18.75" customHeight="1" x14ac:dyDescent="0.3">
      <c r="B649" s="31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105"/>
      <c r="T649" s="105"/>
      <c r="U649" s="105"/>
      <c r="V649" s="105"/>
      <c r="W649" s="105"/>
    </row>
    <row r="650" spans="2:23" ht="18.75" customHeight="1" x14ac:dyDescent="0.3">
      <c r="B650" s="31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105"/>
      <c r="T650" s="105"/>
      <c r="U650" s="105"/>
      <c r="V650" s="105"/>
      <c r="W650" s="105"/>
    </row>
    <row r="651" spans="2:23" ht="18.75" customHeight="1" x14ac:dyDescent="0.3">
      <c r="B651" s="31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105"/>
      <c r="T651" s="105"/>
      <c r="U651" s="105"/>
      <c r="V651" s="105"/>
      <c r="W651" s="105"/>
    </row>
    <row r="652" spans="2:23" ht="18.75" customHeight="1" x14ac:dyDescent="0.3">
      <c r="B652" s="31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105"/>
      <c r="T652" s="105"/>
      <c r="U652" s="105"/>
      <c r="V652" s="105"/>
      <c r="W652" s="105"/>
    </row>
    <row r="653" spans="2:23" ht="18.75" customHeight="1" x14ac:dyDescent="0.3">
      <c r="B653" s="31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105"/>
      <c r="T653" s="105"/>
      <c r="U653" s="105"/>
      <c r="V653" s="105"/>
      <c r="W653" s="105"/>
    </row>
    <row r="654" spans="2:23" ht="18.75" customHeight="1" x14ac:dyDescent="0.3">
      <c r="B654" s="31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105"/>
      <c r="T654" s="105"/>
      <c r="U654" s="105"/>
      <c r="V654" s="105"/>
      <c r="W654" s="105"/>
    </row>
    <row r="655" spans="2:23" ht="18.75" customHeight="1" x14ac:dyDescent="0.3">
      <c r="B655" s="31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105"/>
      <c r="T655" s="105"/>
      <c r="U655" s="105"/>
      <c r="V655" s="105"/>
      <c r="W655" s="105"/>
    </row>
    <row r="656" spans="2:23" ht="18.75" customHeight="1" x14ac:dyDescent="0.3">
      <c r="B656" s="31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105"/>
      <c r="T656" s="105"/>
      <c r="U656" s="105"/>
      <c r="V656" s="105"/>
      <c r="W656" s="105"/>
    </row>
    <row r="657" spans="2:23" ht="18.75" customHeight="1" x14ac:dyDescent="0.3">
      <c r="B657" s="31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105"/>
      <c r="T657" s="105"/>
      <c r="U657" s="105"/>
      <c r="V657" s="105"/>
      <c r="W657" s="105"/>
    </row>
    <row r="658" spans="2:23" ht="18.75" customHeight="1" x14ac:dyDescent="0.3">
      <c r="B658" s="31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105"/>
      <c r="T658" s="105"/>
      <c r="U658" s="105"/>
      <c r="V658" s="105"/>
      <c r="W658" s="105"/>
    </row>
    <row r="659" spans="2:23" ht="18.75" customHeight="1" x14ac:dyDescent="0.3">
      <c r="B659" s="31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105"/>
      <c r="T659" s="105"/>
      <c r="U659" s="105"/>
      <c r="V659" s="105"/>
      <c r="W659" s="105"/>
    </row>
    <row r="660" spans="2:23" ht="18.75" customHeight="1" x14ac:dyDescent="0.3">
      <c r="B660" s="31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105"/>
      <c r="T660" s="105"/>
      <c r="U660" s="105"/>
      <c r="V660" s="105"/>
      <c r="W660" s="105"/>
    </row>
    <row r="661" spans="2:23" ht="18.75" customHeight="1" x14ac:dyDescent="0.3">
      <c r="B661" s="31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105"/>
      <c r="T661" s="105"/>
      <c r="U661" s="105"/>
      <c r="V661" s="105"/>
      <c r="W661" s="105"/>
    </row>
    <row r="662" spans="2:23" ht="18.75" customHeight="1" x14ac:dyDescent="0.3">
      <c r="B662" s="31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105"/>
      <c r="T662" s="105"/>
      <c r="U662" s="105"/>
      <c r="V662" s="105"/>
      <c r="W662" s="105"/>
    </row>
    <row r="663" spans="2:23" ht="18.75" customHeight="1" x14ac:dyDescent="0.3">
      <c r="B663" s="31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105"/>
      <c r="T663" s="105"/>
      <c r="U663" s="105"/>
      <c r="V663" s="105"/>
      <c r="W663" s="105"/>
    </row>
    <row r="664" spans="2:23" ht="18.75" customHeight="1" x14ac:dyDescent="0.3">
      <c r="B664" s="31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105"/>
      <c r="T664" s="105"/>
      <c r="U664" s="105"/>
      <c r="V664" s="105"/>
      <c r="W664" s="105"/>
    </row>
    <row r="665" spans="2:23" ht="18.75" customHeight="1" x14ac:dyDescent="0.3">
      <c r="B665" s="31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105"/>
      <c r="T665" s="105"/>
      <c r="U665" s="105"/>
      <c r="V665" s="105"/>
      <c r="W665" s="105"/>
    </row>
    <row r="666" spans="2:23" ht="18.75" customHeight="1" x14ac:dyDescent="0.3">
      <c r="B666" s="31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105"/>
      <c r="T666" s="105"/>
      <c r="U666" s="105"/>
      <c r="V666" s="105"/>
      <c r="W666" s="105"/>
    </row>
    <row r="667" spans="2:23" ht="18.75" customHeight="1" x14ac:dyDescent="0.3">
      <c r="B667" s="31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105"/>
      <c r="T667" s="105"/>
      <c r="U667" s="105"/>
      <c r="V667" s="105"/>
      <c r="W667" s="105"/>
    </row>
    <row r="668" spans="2:23" ht="18.75" customHeight="1" x14ac:dyDescent="0.3">
      <c r="B668" s="31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105"/>
      <c r="T668" s="105"/>
      <c r="U668" s="105"/>
      <c r="V668" s="105"/>
      <c r="W668" s="105"/>
    </row>
    <row r="669" spans="2:23" ht="18.75" customHeight="1" x14ac:dyDescent="0.3">
      <c r="B669" s="31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105"/>
      <c r="T669" s="105"/>
      <c r="U669" s="105"/>
      <c r="V669" s="105"/>
      <c r="W669" s="105"/>
    </row>
    <row r="670" spans="2:23" ht="18.75" customHeight="1" x14ac:dyDescent="0.3">
      <c r="B670" s="31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105"/>
      <c r="T670" s="105"/>
      <c r="U670" s="105"/>
      <c r="V670" s="105"/>
      <c r="W670" s="105"/>
    </row>
    <row r="671" spans="2:23" ht="18.75" customHeight="1" x14ac:dyDescent="0.3">
      <c r="B671" s="31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105"/>
      <c r="T671" s="105"/>
      <c r="U671" s="105"/>
      <c r="V671" s="105"/>
      <c r="W671" s="105"/>
    </row>
    <row r="672" spans="2:23" ht="18.75" customHeight="1" x14ac:dyDescent="0.3">
      <c r="B672" s="31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105"/>
      <c r="T672" s="105"/>
      <c r="U672" s="105"/>
      <c r="V672" s="105"/>
      <c r="W672" s="105"/>
    </row>
    <row r="673" spans="2:23" ht="18.75" customHeight="1" x14ac:dyDescent="0.3">
      <c r="B673" s="31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105"/>
      <c r="T673" s="105"/>
      <c r="U673" s="105"/>
      <c r="V673" s="105"/>
      <c r="W673" s="105"/>
    </row>
    <row r="674" spans="2:23" ht="18.75" customHeight="1" x14ac:dyDescent="0.3">
      <c r="B674" s="31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105"/>
      <c r="T674" s="105"/>
      <c r="U674" s="105"/>
      <c r="V674" s="105"/>
      <c r="W674" s="105"/>
    </row>
    <row r="675" spans="2:23" ht="18.75" customHeight="1" x14ac:dyDescent="0.3">
      <c r="B675" s="31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105"/>
      <c r="T675" s="105"/>
      <c r="U675" s="105"/>
      <c r="V675" s="105"/>
      <c r="W675" s="105"/>
    </row>
    <row r="676" spans="2:23" ht="18.75" customHeight="1" x14ac:dyDescent="0.3">
      <c r="B676" s="31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105"/>
      <c r="T676" s="105"/>
      <c r="U676" s="105"/>
      <c r="V676" s="105"/>
      <c r="W676" s="105"/>
    </row>
    <row r="677" spans="2:23" ht="18.75" customHeight="1" x14ac:dyDescent="0.3">
      <c r="B677" s="31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105"/>
      <c r="T677" s="105"/>
      <c r="U677" s="105"/>
      <c r="V677" s="105"/>
      <c r="W677" s="105"/>
    </row>
    <row r="678" spans="2:23" ht="18.75" customHeight="1" x14ac:dyDescent="0.3">
      <c r="B678" s="31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105"/>
      <c r="T678" s="105"/>
      <c r="U678" s="105"/>
      <c r="V678" s="105"/>
      <c r="W678" s="105"/>
    </row>
    <row r="679" spans="2:23" ht="18.75" customHeight="1" x14ac:dyDescent="0.3">
      <c r="B679" s="31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105"/>
      <c r="T679" s="105"/>
      <c r="U679" s="105"/>
      <c r="V679" s="105"/>
      <c r="W679" s="105"/>
    </row>
    <row r="680" spans="2:23" ht="18.75" customHeight="1" x14ac:dyDescent="0.3">
      <c r="B680" s="31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105"/>
      <c r="T680" s="105"/>
      <c r="U680" s="105"/>
      <c r="V680" s="105"/>
      <c r="W680" s="105"/>
    </row>
    <row r="681" spans="2:23" ht="18.75" customHeight="1" x14ac:dyDescent="0.3">
      <c r="B681" s="31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105"/>
      <c r="T681" s="105"/>
      <c r="U681" s="105"/>
      <c r="V681" s="105"/>
      <c r="W681" s="105"/>
    </row>
    <row r="682" spans="2:23" ht="18.75" customHeight="1" x14ac:dyDescent="0.3">
      <c r="B682" s="31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105"/>
      <c r="T682" s="105"/>
      <c r="U682" s="105"/>
      <c r="V682" s="105"/>
      <c r="W682" s="105"/>
    </row>
    <row r="683" spans="2:23" ht="18.75" customHeight="1" x14ac:dyDescent="0.3">
      <c r="B683" s="31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105"/>
      <c r="T683" s="105"/>
      <c r="U683" s="105"/>
      <c r="V683" s="105"/>
      <c r="W683" s="105"/>
    </row>
    <row r="684" spans="2:23" ht="18.75" customHeight="1" x14ac:dyDescent="0.3">
      <c r="B684" s="31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105"/>
      <c r="T684" s="105"/>
      <c r="U684" s="105"/>
      <c r="V684" s="105"/>
      <c r="W684" s="105"/>
    </row>
    <row r="685" spans="2:23" ht="18.75" customHeight="1" x14ac:dyDescent="0.3">
      <c r="B685" s="31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105"/>
      <c r="T685" s="105"/>
      <c r="U685" s="105"/>
      <c r="V685" s="105"/>
      <c r="W685" s="105"/>
    </row>
    <row r="686" spans="2:23" ht="18.75" customHeight="1" x14ac:dyDescent="0.3">
      <c r="B686" s="31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105"/>
      <c r="T686" s="105"/>
      <c r="U686" s="105"/>
      <c r="V686" s="105"/>
      <c r="W686" s="105"/>
    </row>
    <row r="687" spans="2:23" ht="18.75" customHeight="1" x14ac:dyDescent="0.3">
      <c r="B687" s="31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105"/>
      <c r="T687" s="105"/>
      <c r="U687" s="105"/>
      <c r="V687" s="105"/>
      <c r="W687" s="105"/>
    </row>
    <row r="688" spans="2:23" ht="18.75" customHeight="1" x14ac:dyDescent="0.3">
      <c r="B688" s="31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105"/>
      <c r="T688" s="105"/>
      <c r="U688" s="105"/>
      <c r="V688" s="105"/>
      <c r="W688" s="105"/>
    </row>
    <row r="689" spans="2:23" ht="18.75" customHeight="1" x14ac:dyDescent="0.3">
      <c r="B689" s="31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105"/>
      <c r="T689" s="105"/>
      <c r="U689" s="105"/>
      <c r="V689" s="105"/>
      <c r="W689" s="105"/>
    </row>
    <row r="690" spans="2:23" ht="18.75" customHeight="1" x14ac:dyDescent="0.3">
      <c r="B690" s="31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105"/>
      <c r="T690" s="105"/>
      <c r="U690" s="105"/>
      <c r="V690" s="105"/>
      <c r="W690" s="105"/>
    </row>
    <row r="691" spans="2:23" ht="18.75" customHeight="1" x14ac:dyDescent="0.3">
      <c r="B691" s="31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105"/>
      <c r="T691" s="105"/>
      <c r="U691" s="105"/>
      <c r="V691" s="105"/>
      <c r="W691" s="105"/>
    </row>
    <row r="692" spans="2:23" ht="18.75" customHeight="1" x14ac:dyDescent="0.3">
      <c r="B692" s="31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105"/>
      <c r="T692" s="105"/>
      <c r="U692" s="105"/>
      <c r="V692" s="105"/>
      <c r="W692" s="105"/>
    </row>
    <row r="693" spans="2:23" ht="18.75" customHeight="1" x14ac:dyDescent="0.3">
      <c r="B693" s="31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105"/>
      <c r="T693" s="105"/>
      <c r="U693" s="105"/>
      <c r="V693" s="105"/>
      <c r="W693" s="105"/>
    </row>
    <row r="694" spans="2:23" ht="18.75" customHeight="1" x14ac:dyDescent="0.3">
      <c r="B694" s="31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105"/>
      <c r="T694" s="105"/>
      <c r="U694" s="105"/>
      <c r="V694" s="105"/>
      <c r="W694" s="105"/>
    </row>
    <row r="695" spans="2:23" ht="18.75" customHeight="1" x14ac:dyDescent="0.3">
      <c r="B695" s="31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105"/>
      <c r="T695" s="105"/>
      <c r="U695" s="105"/>
      <c r="V695" s="105"/>
      <c r="W695" s="105"/>
    </row>
    <row r="696" spans="2:23" ht="18.75" customHeight="1" x14ac:dyDescent="0.3">
      <c r="B696" s="31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105"/>
      <c r="T696" s="105"/>
      <c r="U696" s="105"/>
      <c r="V696" s="105"/>
      <c r="W696" s="105"/>
    </row>
    <row r="697" spans="2:23" ht="18.75" customHeight="1" x14ac:dyDescent="0.3">
      <c r="B697" s="31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105"/>
      <c r="T697" s="105"/>
      <c r="U697" s="105"/>
      <c r="V697" s="105"/>
      <c r="W697" s="105"/>
    </row>
    <row r="698" spans="2:23" ht="18.75" customHeight="1" x14ac:dyDescent="0.3">
      <c r="B698" s="31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105"/>
      <c r="T698" s="105"/>
      <c r="U698" s="105"/>
      <c r="V698" s="105"/>
      <c r="W698" s="105"/>
    </row>
    <row r="699" spans="2:23" ht="18.75" customHeight="1" x14ac:dyDescent="0.3">
      <c r="B699" s="31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105"/>
      <c r="T699" s="105"/>
      <c r="U699" s="105"/>
      <c r="V699" s="105"/>
      <c r="W699" s="105"/>
    </row>
    <row r="700" spans="2:23" ht="18.75" customHeight="1" x14ac:dyDescent="0.3">
      <c r="B700" s="31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105"/>
      <c r="T700" s="105"/>
      <c r="U700" s="105"/>
      <c r="V700" s="105"/>
      <c r="W700" s="105"/>
    </row>
    <row r="701" spans="2:23" ht="18.75" customHeight="1" x14ac:dyDescent="0.3">
      <c r="B701" s="31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105"/>
      <c r="T701" s="105"/>
      <c r="U701" s="105"/>
      <c r="V701" s="105"/>
      <c r="W701" s="105"/>
    </row>
    <row r="702" spans="2:23" ht="18.75" customHeight="1" x14ac:dyDescent="0.3">
      <c r="B702" s="31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105"/>
      <c r="T702" s="105"/>
      <c r="U702" s="105"/>
      <c r="V702" s="105"/>
      <c r="W702" s="105"/>
    </row>
    <row r="703" spans="2:23" ht="18.75" customHeight="1" x14ac:dyDescent="0.3">
      <c r="B703" s="31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105"/>
      <c r="T703" s="105"/>
      <c r="U703" s="105"/>
      <c r="V703" s="105"/>
      <c r="W703" s="105"/>
    </row>
    <row r="704" spans="2:23" ht="18.75" customHeight="1" x14ac:dyDescent="0.3">
      <c r="B704" s="31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105"/>
      <c r="T704" s="105"/>
      <c r="U704" s="105"/>
      <c r="V704" s="105"/>
      <c r="W704" s="105"/>
    </row>
    <row r="705" spans="2:23" ht="18.75" customHeight="1" x14ac:dyDescent="0.3">
      <c r="B705" s="31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105"/>
      <c r="T705" s="105"/>
      <c r="U705" s="105"/>
      <c r="V705" s="105"/>
      <c r="W705" s="105"/>
    </row>
    <row r="706" spans="2:23" ht="18.75" customHeight="1" x14ac:dyDescent="0.3">
      <c r="B706" s="31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105"/>
      <c r="T706" s="105"/>
      <c r="U706" s="105"/>
      <c r="V706" s="105"/>
      <c r="W706" s="105"/>
    </row>
    <row r="707" spans="2:23" ht="18.75" customHeight="1" x14ac:dyDescent="0.3">
      <c r="B707" s="31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105"/>
      <c r="T707" s="105"/>
      <c r="U707" s="105"/>
      <c r="V707" s="105"/>
      <c r="W707" s="105"/>
    </row>
    <row r="708" spans="2:23" ht="18.75" customHeight="1" x14ac:dyDescent="0.3">
      <c r="B708" s="31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105"/>
      <c r="T708" s="105"/>
      <c r="U708" s="105"/>
      <c r="V708" s="105"/>
      <c r="W708" s="105"/>
    </row>
    <row r="709" spans="2:23" ht="18.75" customHeight="1" x14ac:dyDescent="0.3">
      <c r="B709" s="31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105"/>
      <c r="T709" s="105"/>
      <c r="U709" s="105"/>
      <c r="V709" s="105"/>
      <c r="W709" s="105"/>
    </row>
    <row r="710" spans="2:23" ht="18.75" customHeight="1" x14ac:dyDescent="0.3">
      <c r="B710" s="31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105"/>
      <c r="T710" s="105"/>
      <c r="U710" s="105"/>
      <c r="V710" s="105"/>
      <c r="W710" s="105"/>
    </row>
    <row r="711" spans="2:23" ht="18.75" customHeight="1" x14ac:dyDescent="0.3">
      <c r="B711" s="31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105"/>
      <c r="T711" s="105"/>
      <c r="U711" s="105"/>
      <c r="V711" s="105"/>
      <c r="W711" s="105"/>
    </row>
    <row r="712" spans="2:23" ht="18.75" customHeight="1" x14ac:dyDescent="0.3">
      <c r="B712" s="31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105"/>
      <c r="T712" s="105"/>
      <c r="U712" s="105"/>
      <c r="V712" s="105"/>
      <c r="W712" s="105"/>
    </row>
    <row r="713" spans="2:23" ht="18.75" customHeight="1" x14ac:dyDescent="0.3">
      <c r="B713" s="31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105"/>
      <c r="T713" s="105"/>
      <c r="U713" s="105"/>
      <c r="V713" s="105"/>
      <c r="W713" s="105"/>
    </row>
    <row r="714" spans="2:23" ht="18.75" customHeight="1" x14ac:dyDescent="0.3">
      <c r="B714" s="31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105"/>
      <c r="T714" s="105"/>
      <c r="U714" s="105"/>
      <c r="V714" s="105"/>
      <c r="W714" s="105"/>
    </row>
    <row r="715" spans="2:23" ht="18.75" customHeight="1" x14ac:dyDescent="0.3">
      <c r="B715" s="31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105"/>
      <c r="T715" s="105"/>
      <c r="U715" s="105"/>
      <c r="V715" s="105"/>
      <c r="W715" s="105"/>
    </row>
    <row r="716" spans="2:23" ht="18.75" customHeight="1" x14ac:dyDescent="0.3">
      <c r="B716" s="31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105"/>
      <c r="T716" s="105"/>
      <c r="U716" s="105"/>
      <c r="V716" s="105"/>
      <c r="W716" s="105"/>
    </row>
    <row r="717" spans="2:23" ht="18.75" customHeight="1" x14ac:dyDescent="0.3">
      <c r="B717" s="31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105"/>
      <c r="T717" s="105"/>
      <c r="U717" s="105"/>
      <c r="V717" s="105"/>
      <c r="W717" s="105"/>
    </row>
    <row r="718" spans="2:23" ht="18.75" customHeight="1" x14ac:dyDescent="0.3">
      <c r="B718" s="31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105"/>
      <c r="T718" s="105"/>
      <c r="U718" s="105"/>
      <c r="V718" s="105"/>
      <c r="W718" s="105"/>
    </row>
    <row r="719" spans="2:23" ht="18.75" customHeight="1" x14ac:dyDescent="0.3">
      <c r="B719" s="31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105"/>
      <c r="T719" s="105"/>
      <c r="U719" s="105"/>
      <c r="V719" s="105"/>
      <c r="W719" s="105"/>
    </row>
    <row r="720" spans="2:23" ht="18.75" customHeight="1" x14ac:dyDescent="0.3">
      <c r="B720" s="31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105"/>
      <c r="T720" s="105"/>
      <c r="U720" s="105"/>
      <c r="V720" s="105"/>
      <c r="W720" s="105"/>
    </row>
    <row r="721" spans="2:23" ht="18.75" customHeight="1" x14ac:dyDescent="0.3">
      <c r="B721" s="31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105"/>
      <c r="T721" s="105"/>
      <c r="U721" s="105"/>
      <c r="V721" s="105"/>
      <c r="W721" s="105"/>
    </row>
    <row r="722" spans="2:23" ht="18.75" customHeight="1" x14ac:dyDescent="0.3">
      <c r="B722" s="31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105"/>
      <c r="T722" s="105"/>
      <c r="U722" s="105"/>
      <c r="V722" s="105"/>
      <c r="W722" s="105"/>
    </row>
    <row r="723" spans="2:23" ht="18.75" customHeight="1" x14ac:dyDescent="0.3">
      <c r="B723" s="31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105"/>
      <c r="T723" s="105"/>
      <c r="U723" s="105"/>
      <c r="V723" s="105"/>
      <c r="W723" s="105"/>
    </row>
    <row r="724" spans="2:23" ht="18.75" customHeight="1" x14ac:dyDescent="0.3">
      <c r="B724" s="31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105"/>
      <c r="T724" s="105"/>
      <c r="U724" s="105"/>
      <c r="V724" s="105"/>
      <c r="W724" s="105"/>
    </row>
    <row r="725" spans="2:23" ht="18.75" customHeight="1" x14ac:dyDescent="0.3">
      <c r="B725" s="31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105"/>
      <c r="T725" s="105"/>
      <c r="U725" s="105"/>
      <c r="V725" s="105"/>
      <c r="W725" s="105"/>
    </row>
    <row r="726" spans="2:23" ht="18.75" customHeight="1" x14ac:dyDescent="0.3">
      <c r="B726" s="31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105"/>
      <c r="T726" s="105"/>
      <c r="U726" s="105"/>
      <c r="V726" s="105"/>
      <c r="W726" s="105"/>
    </row>
    <row r="727" spans="2:23" ht="18.75" customHeight="1" x14ac:dyDescent="0.3">
      <c r="B727" s="31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105"/>
      <c r="T727" s="105"/>
      <c r="U727" s="105"/>
      <c r="V727" s="105"/>
      <c r="W727" s="105"/>
    </row>
    <row r="728" spans="2:23" ht="18.75" customHeight="1" x14ac:dyDescent="0.3">
      <c r="B728" s="31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105"/>
      <c r="T728" s="105"/>
      <c r="U728" s="105"/>
      <c r="V728" s="105"/>
      <c r="W728" s="105"/>
    </row>
    <row r="729" spans="2:23" ht="18.75" customHeight="1" x14ac:dyDescent="0.3">
      <c r="B729" s="31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105"/>
      <c r="T729" s="105"/>
      <c r="U729" s="105"/>
      <c r="V729" s="105"/>
      <c r="W729" s="105"/>
    </row>
    <row r="730" spans="2:23" ht="18.75" customHeight="1" x14ac:dyDescent="0.3">
      <c r="B730" s="31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105"/>
      <c r="T730" s="105"/>
      <c r="U730" s="105"/>
      <c r="V730" s="105"/>
      <c r="W730" s="105"/>
    </row>
    <row r="731" spans="2:23" ht="18.75" customHeight="1" x14ac:dyDescent="0.3">
      <c r="B731" s="31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105"/>
      <c r="T731" s="105"/>
      <c r="U731" s="105"/>
      <c r="V731" s="105"/>
      <c r="W731" s="105"/>
    </row>
    <row r="732" spans="2:23" ht="18.75" customHeight="1" x14ac:dyDescent="0.3">
      <c r="B732" s="31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105"/>
      <c r="T732" s="105"/>
      <c r="U732" s="105"/>
      <c r="V732" s="105"/>
      <c r="W732" s="105"/>
    </row>
    <row r="733" spans="2:23" ht="18.75" customHeight="1" x14ac:dyDescent="0.3">
      <c r="B733" s="31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105"/>
      <c r="T733" s="105"/>
      <c r="U733" s="105"/>
      <c r="V733" s="105"/>
      <c r="W733" s="105"/>
    </row>
    <row r="734" spans="2:23" ht="18.75" customHeight="1" x14ac:dyDescent="0.3">
      <c r="B734" s="31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105"/>
      <c r="T734" s="105"/>
      <c r="U734" s="105"/>
      <c r="V734" s="105"/>
      <c r="W734" s="105"/>
    </row>
    <row r="735" spans="2:23" ht="18.75" customHeight="1" x14ac:dyDescent="0.3">
      <c r="B735" s="31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105"/>
      <c r="T735" s="105"/>
      <c r="U735" s="105"/>
      <c r="V735" s="105"/>
      <c r="W735" s="105"/>
    </row>
    <row r="736" spans="2:23" ht="18.75" customHeight="1" x14ac:dyDescent="0.3">
      <c r="B736" s="31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105"/>
      <c r="T736" s="105"/>
      <c r="U736" s="105"/>
      <c r="V736" s="105"/>
      <c r="W736" s="105"/>
    </row>
    <row r="737" spans="2:23" ht="18.75" customHeight="1" x14ac:dyDescent="0.3">
      <c r="B737" s="31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105"/>
      <c r="T737" s="105"/>
      <c r="U737" s="105"/>
      <c r="V737" s="105"/>
      <c r="W737" s="105"/>
    </row>
    <row r="738" spans="2:23" ht="18.75" customHeight="1" x14ac:dyDescent="0.3">
      <c r="B738" s="31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105"/>
      <c r="T738" s="105"/>
      <c r="U738" s="105"/>
      <c r="V738" s="105"/>
      <c r="W738" s="105"/>
    </row>
    <row r="739" spans="2:23" ht="18.75" customHeight="1" x14ac:dyDescent="0.3">
      <c r="B739" s="31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105"/>
      <c r="T739" s="105"/>
      <c r="U739" s="105"/>
      <c r="V739" s="105"/>
      <c r="W739" s="105"/>
    </row>
    <row r="740" spans="2:23" ht="18.75" customHeight="1" x14ac:dyDescent="0.3">
      <c r="B740" s="31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105"/>
      <c r="T740" s="105"/>
      <c r="U740" s="105"/>
      <c r="V740" s="105"/>
      <c r="W740" s="105"/>
    </row>
    <row r="741" spans="2:23" ht="18.75" customHeight="1" x14ac:dyDescent="0.3">
      <c r="B741" s="31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105"/>
      <c r="T741" s="105"/>
      <c r="U741" s="105"/>
      <c r="V741" s="105"/>
      <c r="W741" s="105"/>
    </row>
    <row r="742" spans="2:23" ht="18.75" customHeight="1" x14ac:dyDescent="0.3">
      <c r="B742" s="31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105"/>
      <c r="T742" s="105"/>
      <c r="U742" s="105"/>
      <c r="V742" s="105"/>
      <c r="W742" s="105"/>
    </row>
    <row r="743" spans="2:23" ht="18.75" customHeight="1" x14ac:dyDescent="0.3">
      <c r="B743" s="31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105"/>
      <c r="T743" s="105"/>
      <c r="U743" s="105"/>
      <c r="V743" s="105"/>
      <c r="W743" s="105"/>
    </row>
    <row r="744" spans="2:23" ht="18.75" customHeight="1" x14ac:dyDescent="0.3">
      <c r="B744" s="31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105"/>
      <c r="T744" s="105"/>
      <c r="U744" s="105"/>
      <c r="V744" s="105"/>
      <c r="W744" s="105"/>
    </row>
    <row r="745" spans="2:23" ht="18.75" customHeight="1" x14ac:dyDescent="0.3">
      <c r="B745" s="31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105"/>
      <c r="T745" s="105"/>
      <c r="U745" s="105"/>
      <c r="V745" s="105"/>
      <c r="W745" s="105"/>
    </row>
    <row r="746" spans="2:23" ht="18.75" customHeight="1" x14ac:dyDescent="0.3">
      <c r="B746" s="31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105"/>
      <c r="T746" s="105"/>
      <c r="U746" s="105"/>
      <c r="V746" s="105"/>
      <c r="W746" s="105"/>
    </row>
    <row r="747" spans="2:23" ht="18.75" customHeight="1" x14ac:dyDescent="0.3">
      <c r="B747" s="31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105"/>
      <c r="T747" s="105"/>
      <c r="U747" s="105"/>
      <c r="V747" s="105"/>
      <c r="W747" s="105"/>
    </row>
    <row r="748" spans="2:23" ht="18.75" customHeight="1" x14ac:dyDescent="0.3">
      <c r="B748" s="31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105"/>
      <c r="T748" s="105"/>
      <c r="U748" s="105"/>
      <c r="V748" s="105"/>
      <c r="W748" s="105"/>
    </row>
    <row r="749" spans="2:23" ht="18.75" customHeight="1" x14ac:dyDescent="0.3">
      <c r="B749" s="31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105"/>
      <c r="T749" s="105"/>
      <c r="U749" s="105"/>
      <c r="V749" s="105"/>
      <c r="W749" s="105"/>
    </row>
    <row r="750" spans="2:23" ht="18.75" customHeight="1" x14ac:dyDescent="0.3">
      <c r="B750" s="31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105"/>
      <c r="T750" s="105"/>
      <c r="U750" s="105"/>
      <c r="V750" s="105"/>
      <c r="W750" s="105"/>
    </row>
    <row r="751" spans="2:23" ht="18.75" customHeight="1" x14ac:dyDescent="0.3">
      <c r="B751" s="31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105"/>
      <c r="T751" s="105"/>
      <c r="U751" s="105"/>
      <c r="V751" s="105"/>
      <c r="W751" s="105"/>
    </row>
    <row r="752" spans="2:23" ht="18.75" customHeight="1" x14ac:dyDescent="0.3">
      <c r="B752" s="31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105"/>
      <c r="T752" s="105"/>
      <c r="U752" s="105"/>
      <c r="V752" s="105"/>
      <c r="W752" s="105"/>
    </row>
    <row r="753" spans="2:23" ht="18.75" customHeight="1" x14ac:dyDescent="0.3">
      <c r="B753" s="31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105"/>
      <c r="T753" s="105"/>
      <c r="U753" s="105"/>
      <c r="V753" s="105"/>
      <c r="W753" s="105"/>
    </row>
    <row r="754" spans="2:23" ht="18.75" customHeight="1" x14ac:dyDescent="0.3">
      <c r="B754" s="31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105"/>
      <c r="T754" s="105"/>
      <c r="U754" s="105"/>
      <c r="V754" s="105"/>
      <c r="W754" s="105"/>
    </row>
    <row r="755" spans="2:23" ht="18.75" customHeight="1" x14ac:dyDescent="0.3">
      <c r="B755" s="31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105"/>
      <c r="T755" s="105"/>
      <c r="U755" s="105"/>
      <c r="V755" s="105"/>
      <c r="W755" s="105"/>
    </row>
    <row r="756" spans="2:23" ht="18.75" customHeight="1" x14ac:dyDescent="0.3">
      <c r="B756" s="31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105"/>
      <c r="T756" s="105"/>
      <c r="U756" s="105"/>
      <c r="V756" s="105"/>
      <c r="W756" s="105"/>
    </row>
    <row r="757" spans="2:23" ht="18.75" customHeight="1" x14ac:dyDescent="0.3">
      <c r="B757" s="31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105"/>
      <c r="T757" s="105"/>
      <c r="U757" s="105"/>
      <c r="V757" s="105"/>
      <c r="W757" s="105"/>
    </row>
    <row r="758" spans="2:23" ht="18.75" customHeight="1" x14ac:dyDescent="0.3">
      <c r="B758" s="31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105"/>
      <c r="T758" s="105"/>
      <c r="U758" s="105"/>
      <c r="V758" s="105"/>
      <c r="W758" s="105"/>
    </row>
    <row r="759" spans="2:23" ht="18.75" customHeight="1" x14ac:dyDescent="0.3">
      <c r="B759" s="31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105"/>
      <c r="T759" s="105"/>
      <c r="U759" s="105"/>
      <c r="V759" s="105"/>
      <c r="W759" s="105"/>
    </row>
    <row r="760" spans="2:23" ht="18.75" customHeight="1" x14ac:dyDescent="0.3">
      <c r="B760" s="31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105"/>
      <c r="T760" s="105"/>
      <c r="U760" s="105"/>
      <c r="V760" s="105"/>
      <c r="W760" s="105"/>
    </row>
    <row r="761" spans="2:23" ht="18.75" customHeight="1" x14ac:dyDescent="0.3">
      <c r="B761" s="31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105"/>
      <c r="T761" s="105"/>
      <c r="U761" s="105"/>
      <c r="V761" s="105"/>
      <c r="W761" s="105"/>
    </row>
    <row r="762" spans="2:23" ht="18.75" customHeight="1" x14ac:dyDescent="0.3">
      <c r="B762" s="31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105"/>
      <c r="T762" s="105"/>
      <c r="U762" s="105"/>
      <c r="V762" s="105"/>
      <c r="W762" s="105"/>
    </row>
    <row r="763" spans="2:23" ht="18.75" customHeight="1" x14ac:dyDescent="0.3">
      <c r="B763" s="31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105"/>
      <c r="T763" s="105"/>
      <c r="U763" s="105"/>
      <c r="V763" s="105"/>
      <c r="W763" s="105"/>
    </row>
    <row r="764" spans="2:23" ht="18.75" customHeight="1" x14ac:dyDescent="0.3">
      <c r="B764" s="31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105"/>
      <c r="T764" s="105"/>
      <c r="U764" s="105"/>
      <c r="V764" s="105"/>
      <c r="W764" s="105"/>
    </row>
    <row r="765" spans="2:23" ht="18.75" customHeight="1" x14ac:dyDescent="0.3">
      <c r="B765" s="31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105"/>
      <c r="T765" s="105"/>
      <c r="U765" s="105"/>
      <c r="V765" s="105"/>
      <c r="W765" s="105"/>
    </row>
    <row r="766" spans="2:23" ht="18.75" customHeight="1" x14ac:dyDescent="0.3">
      <c r="B766" s="31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105"/>
      <c r="T766" s="105"/>
      <c r="U766" s="105"/>
      <c r="V766" s="105"/>
      <c r="W766" s="105"/>
    </row>
    <row r="767" spans="2:23" ht="18.75" customHeight="1" x14ac:dyDescent="0.3">
      <c r="B767" s="31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105"/>
      <c r="T767" s="105"/>
      <c r="U767" s="105"/>
      <c r="V767" s="105"/>
      <c r="W767" s="105"/>
    </row>
    <row r="768" spans="2:23" ht="18.75" customHeight="1" x14ac:dyDescent="0.3">
      <c r="B768" s="31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105"/>
      <c r="T768" s="105"/>
      <c r="U768" s="105"/>
      <c r="V768" s="105"/>
      <c r="W768" s="105"/>
    </row>
    <row r="769" spans="2:23" ht="18.75" customHeight="1" x14ac:dyDescent="0.3">
      <c r="B769" s="31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105"/>
      <c r="T769" s="105"/>
      <c r="U769" s="105"/>
      <c r="V769" s="105"/>
      <c r="W769" s="105"/>
    </row>
    <row r="770" spans="2:23" ht="18.75" customHeight="1" x14ac:dyDescent="0.3">
      <c r="B770" s="31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105"/>
      <c r="T770" s="105"/>
      <c r="U770" s="105"/>
      <c r="V770" s="105"/>
      <c r="W770" s="105"/>
    </row>
    <row r="771" spans="2:23" ht="18.75" customHeight="1" x14ac:dyDescent="0.3">
      <c r="B771" s="31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105"/>
      <c r="T771" s="105"/>
      <c r="U771" s="105"/>
      <c r="V771" s="105"/>
      <c r="W771" s="105"/>
    </row>
    <row r="772" spans="2:23" ht="18.75" customHeight="1" x14ac:dyDescent="0.3">
      <c r="B772" s="31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105"/>
      <c r="T772" s="105"/>
      <c r="U772" s="105"/>
      <c r="V772" s="105"/>
      <c r="W772" s="105"/>
    </row>
    <row r="773" spans="2:23" ht="18.75" customHeight="1" x14ac:dyDescent="0.3">
      <c r="B773" s="31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105"/>
      <c r="T773" s="105"/>
      <c r="U773" s="105"/>
      <c r="V773" s="105"/>
      <c r="W773" s="105"/>
    </row>
    <row r="774" spans="2:23" ht="18.75" customHeight="1" x14ac:dyDescent="0.3">
      <c r="B774" s="31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105"/>
      <c r="T774" s="105"/>
      <c r="U774" s="105"/>
      <c r="V774" s="105"/>
      <c r="W774" s="105"/>
    </row>
    <row r="775" spans="2:23" ht="18.75" customHeight="1" x14ac:dyDescent="0.3">
      <c r="B775" s="31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105"/>
      <c r="T775" s="105"/>
      <c r="U775" s="105"/>
      <c r="V775" s="105"/>
      <c r="W775" s="105"/>
    </row>
    <row r="776" spans="2:23" ht="18.75" customHeight="1" x14ac:dyDescent="0.3">
      <c r="B776" s="31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105"/>
      <c r="T776" s="105"/>
      <c r="U776" s="105"/>
      <c r="V776" s="105"/>
      <c r="W776" s="105"/>
    </row>
    <row r="777" spans="2:23" ht="18.75" customHeight="1" x14ac:dyDescent="0.3">
      <c r="B777" s="31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105"/>
      <c r="T777" s="105"/>
      <c r="U777" s="105"/>
      <c r="V777" s="105"/>
      <c r="W777" s="105"/>
    </row>
    <row r="778" spans="2:23" ht="18.75" customHeight="1" x14ac:dyDescent="0.3">
      <c r="B778" s="31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105"/>
      <c r="T778" s="105"/>
      <c r="U778" s="105"/>
      <c r="V778" s="105"/>
      <c r="W778" s="105"/>
    </row>
    <row r="779" spans="2:23" ht="18.75" customHeight="1" x14ac:dyDescent="0.3">
      <c r="B779" s="31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105"/>
      <c r="T779" s="105"/>
      <c r="U779" s="105"/>
      <c r="V779" s="105"/>
      <c r="W779" s="105"/>
    </row>
    <row r="780" spans="2:23" ht="18.75" customHeight="1" x14ac:dyDescent="0.3">
      <c r="B780" s="31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105"/>
      <c r="T780" s="105"/>
      <c r="U780" s="105"/>
      <c r="V780" s="105"/>
      <c r="W780" s="105"/>
    </row>
    <row r="781" spans="2:23" ht="18.75" customHeight="1" x14ac:dyDescent="0.3">
      <c r="B781" s="31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105"/>
      <c r="T781" s="105"/>
      <c r="U781" s="105"/>
      <c r="V781" s="105"/>
      <c r="W781" s="105"/>
    </row>
    <row r="782" spans="2:23" ht="18.75" customHeight="1" x14ac:dyDescent="0.3">
      <c r="B782" s="31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105"/>
      <c r="T782" s="105"/>
      <c r="U782" s="105"/>
      <c r="V782" s="105"/>
      <c r="W782" s="105"/>
    </row>
    <row r="783" spans="2:23" ht="18.75" customHeight="1" x14ac:dyDescent="0.3">
      <c r="B783" s="31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105"/>
      <c r="T783" s="105"/>
      <c r="U783" s="105"/>
      <c r="V783" s="105"/>
      <c r="W783" s="105"/>
    </row>
    <row r="784" spans="2:23" ht="18.75" customHeight="1" x14ac:dyDescent="0.3">
      <c r="B784" s="31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105"/>
      <c r="T784" s="105"/>
      <c r="U784" s="105"/>
      <c r="V784" s="105"/>
      <c r="W784" s="105"/>
    </row>
    <row r="785" spans="2:23" ht="18.75" customHeight="1" x14ac:dyDescent="0.3">
      <c r="B785" s="31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105"/>
      <c r="T785" s="105"/>
      <c r="U785" s="105"/>
      <c r="V785" s="105"/>
      <c r="W785" s="105"/>
    </row>
    <row r="786" spans="2:23" ht="18.75" customHeight="1" x14ac:dyDescent="0.3">
      <c r="B786" s="31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105"/>
      <c r="T786" s="105"/>
      <c r="U786" s="105"/>
      <c r="V786" s="105"/>
      <c r="W786" s="105"/>
    </row>
    <row r="787" spans="2:23" ht="18.75" customHeight="1" x14ac:dyDescent="0.3">
      <c r="B787" s="31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105"/>
      <c r="T787" s="105"/>
      <c r="U787" s="105"/>
      <c r="V787" s="105"/>
      <c r="W787" s="105"/>
    </row>
    <row r="788" spans="2:23" ht="18.75" customHeight="1" x14ac:dyDescent="0.3">
      <c r="B788" s="31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105"/>
      <c r="T788" s="105"/>
      <c r="U788" s="105"/>
      <c r="V788" s="105"/>
      <c r="W788" s="105"/>
    </row>
    <row r="789" spans="2:23" ht="18.75" customHeight="1" x14ac:dyDescent="0.3">
      <c r="B789" s="31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105"/>
      <c r="T789" s="105"/>
      <c r="U789" s="105"/>
      <c r="V789" s="105"/>
      <c r="W789" s="105"/>
    </row>
    <row r="790" spans="2:23" ht="18.75" customHeight="1" x14ac:dyDescent="0.3">
      <c r="B790" s="31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105"/>
      <c r="T790" s="105"/>
      <c r="U790" s="105"/>
      <c r="V790" s="105"/>
      <c r="W790" s="105"/>
    </row>
    <row r="791" spans="2:23" ht="18.75" customHeight="1" x14ac:dyDescent="0.3">
      <c r="B791" s="31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105"/>
      <c r="T791" s="105"/>
      <c r="U791" s="105"/>
      <c r="V791" s="105"/>
      <c r="W791" s="105"/>
    </row>
    <row r="792" spans="2:23" ht="18.75" customHeight="1" x14ac:dyDescent="0.3">
      <c r="B792" s="31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105"/>
      <c r="T792" s="105"/>
      <c r="U792" s="105"/>
      <c r="V792" s="105"/>
      <c r="W792" s="105"/>
    </row>
    <row r="793" spans="2:23" ht="18.75" customHeight="1" x14ac:dyDescent="0.3">
      <c r="B793" s="31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105"/>
      <c r="T793" s="105"/>
      <c r="U793" s="105"/>
      <c r="V793" s="105"/>
      <c r="W793" s="105"/>
    </row>
    <row r="794" spans="2:23" ht="18.75" customHeight="1" x14ac:dyDescent="0.3">
      <c r="B794" s="31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105"/>
      <c r="T794" s="105"/>
      <c r="U794" s="105"/>
      <c r="V794" s="105"/>
      <c r="W794" s="105"/>
    </row>
    <row r="795" spans="2:23" ht="18.75" customHeight="1" x14ac:dyDescent="0.3">
      <c r="B795" s="31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105"/>
      <c r="T795" s="105"/>
      <c r="U795" s="105"/>
      <c r="V795" s="105"/>
      <c r="W795" s="105"/>
    </row>
    <row r="796" spans="2:23" ht="18.75" customHeight="1" x14ac:dyDescent="0.3">
      <c r="B796" s="31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105"/>
      <c r="T796" s="105"/>
      <c r="U796" s="105"/>
      <c r="V796" s="105"/>
      <c r="W796" s="105"/>
    </row>
    <row r="797" spans="2:23" ht="18.75" customHeight="1" x14ac:dyDescent="0.3">
      <c r="B797" s="31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105"/>
      <c r="T797" s="105"/>
      <c r="U797" s="105"/>
      <c r="V797" s="105"/>
      <c r="W797" s="105"/>
    </row>
    <row r="798" spans="2:23" ht="18.75" customHeight="1" x14ac:dyDescent="0.3">
      <c r="B798" s="31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105"/>
      <c r="T798" s="105"/>
      <c r="U798" s="105"/>
      <c r="V798" s="105"/>
      <c r="W798" s="105"/>
    </row>
    <row r="799" spans="2:23" ht="18.75" customHeight="1" x14ac:dyDescent="0.3">
      <c r="B799" s="31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105"/>
      <c r="T799" s="105"/>
      <c r="U799" s="105"/>
      <c r="V799" s="105"/>
      <c r="W799" s="105"/>
    </row>
    <row r="800" spans="2:23" ht="18.75" customHeight="1" x14ac:dyDescent="0.3">
      <c r="B800" s="31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105"/>
      <c r="T800" s="105"/>
      <c r="U800" s="105"/>
      <c r="V800" s="105"/>
      <c r="W800" s="105"/>
    </row>
    <row r="801" spans="2:23" ht="18.75" customHeight="1" x14ac:dyDescent="0.3">
      <c r="B801" s="31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105"/>
      <c r="T801" s="105"/>
      <c r="U801" s="105"/>
      <c r="V801" s="105"/>
      <c r="W801" s="105"/>
    </row>
    <row r="802" spans="2:23" ht="18.75" customHeight="1" x14ac:dyDescent="0.3">
      <c r="B802" s="31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105"/>
      <c r="T802" s="105"/>
      <c r="U802" s="105"/>
      <c r="V802" s="105"/>
      <c r="W802" s="105"/>
    </row>
    <row r="803" spans="2:23" ht="18.75" customHeight="1" x14ac:dyDescent="0.3">
      <c r="B803" s="31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105"/>
      <c r="T803" s="105"/>
      <c r="U803" s="105"/>
      <c r="V803" s="105"/>
      <c r="W803" s="105"/>
    </row>
    <row r="804" spans="2:23" ht="18.75" customHeight="1" x14ac:dyDescent="0.3">
      <c r="B804" s="31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105"/>
      <c r="T804" s="105"/>
      <c r="U804" s="105"/>
      <c r="V804" s="105"/>
      <c r="W804" s="105"/>
    </row>
    <row r="805" spans="2:23" ht="18.75" customHeight="1" x14ac:dyDescent="0.3">
      <c r="B805" s="31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105"/>
      <c r="T805" s="105"/>
      <c r="U805" s="105"/>
      <c r="V805" s="105"/>
      <c r="W805" s="105"/>
    </row>
    <row r="806" spans="2:23" ht="18.75" customHeight="1" x14ac:dyDescent="0.3">
      <c r="B806" s="31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105"/>
      <c r="T806" s="105"/>
      <c r="U806" s="105"/>
      <c r="V806" s="105"/>
      <c r="W806" s="105"/>
    </row>
    <row r="807" spans="2:23" ht="18.75" customHeight="1" x14ac:dyDescent="0.3">
      <c r="B807" s="31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105"/>
      <c r="T807" s="105"/>
      <c r="U807" s="105"/>
      <c r="V807" s="105"/>
      <c r="W807" s="105"/>
    </row>
    <row r="808" spans="2:23" ht="18.75" customHeight="1" x14ac:dyDescent="0.3">
      <c r="B808" s="31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105"/>
      <c r="T808" s="105"/>
      <c r="U808" s="105"/>
      <c r="V808" s="105"/>
      <c r="W808" s="105"/>
    </row>
    <row r="809" spans="2:23" ht="18.75" customHeight="1" x14ac:dyDescent="0.3">
      <c r="B809" s="31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105"/>
      <c r="T809" s="105"/>
      <c r="U809" s="105"/>
      <c r="V809" s="105"/>
      <c r="W809" s="105"/>
    </row>
    <row r="810" spans="2:23" ht="18.75" customHeight="1" x14ac:dyDescent="0.3">
      <c r="B810" s="31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105"/>
      <c r="T810" s="105"/>
      <c r="U810" s="105"/>
      <c r="V810" s="105"/>
      <c r="W810" s="105"/>
    </row>
    <row r="811" spans="2:23" ht="18.75" customHeight="1" x14ac:dyDescent="0.3">
      <c r="B811" s="31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105"/>
      <c r="T811" s="105"/>
      <c r="U811" s="105"/>
      <c r="V811" s="105"/>
      <c r="W811" s="105"/>
    </row>
    <row r="812" spans="2:23" ht="18.75" customHeight="1" x14ac:dyDescent="0.3">
      <c r="B812" s="31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105"/>
      <c r="T812" s="105"/>
      <c r="U812" s="105"/>
      <c r="V812" s="105"/>
      <c r="W812" s="105"/>
    </row>
    <row r="813" spans="2:23" ht="18.75" customHeight="1" x14ac:dyDescent="0.3">
      <c r="B813" s="31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105"/>
      <c r="T813" s="105"/>
      <c r="U813" s="105"/>
      <c r="V813" s="105"/>
      <c r="W813" s="105"/>
    </row>
    <row r="814" spans="2:23" ht="18.75" customHeight="1" x14ac:dyDescent="0.3">
      <c r="B814" s="31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105"/>
      <c r="T814" s="105"/>
      <c r="U814" s="105"/>
      <c r="V814" s="105"/>
      <c r="W814" s="105"/>
    </row>
    <row r="815" spans="2:23" ht="18.75" customHeight="1" x14ac:dyDescent="0.3">
      <c r="B815" s="31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105"/>
      <c r="T815" s="105"/>
      <c r="U815" s="105"/>
      <c r="V815" s="105"/>
      <c r="W815" s="105"/>
    </row>
    <row r="816" spans="2:23" ht="18.75" customHeight="1" x14ac:dyDescent="0.3">
      <c r="B816" s="31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105"/>
      <c r="T816" s="105"/>
      <c r="U816" s="105"/>
      <c r="V816" s="105"/>
      <c r="W816" s="105"/>
    </row>
    <row r="817" spans="2:23" ht="18.75" customHeight="1" x14ac:dyDescent="0.3">
      <c r="B817" s="31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105"/>
      <c r="T817" s="105"/>
      <c r="U817" s="105"/>
      <c r="V817" s="105"/>
      <c r="W817" s="105"/>
    </row>
    <row r="818" spans="2:23" ht="18.75" customHeight="1" x14ac:dyDescent="0.3">
      <c r="B818" s="31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105"/>
      <c r="T818" s="105"/>
      <c r="U818" s="105"/>
      <c r="V818" s="105"/>
      <c r="W818" s="105"/>
    </row>
    <row r="819" spans="2:23" ht="18.75" customHeight="1" x14ac:dyDescent="0.3">
      <c r="B819" s="31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105"/>
      <c r="T819" s="105"/>
      <c r="U819" s="105"/>
      <c r="V819" s="105"/>
      <c r="W819" s="105"/>
    </row>
    <row r="820" spans="2:23" ht="18.75" customHeight="1" x14ac:dyDescent="0.3">
      <c r="B820" s="31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105"/>
      <c r="T820" s="105"/>
      <c r="U820" s="105"/>
      <c r="V820" s="105"/>
      <c r="W820" s="105"/>
    </row>
    <row r="821" spans="2:23" ht="18.75" customHeight="1" x14ac:dyDescent="0.3">
      <c r="B821" s="31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105"/>
      <c r="T821" s="105"/>
      <c r="U821" s="105"/>
      <c r="V821" s="105"/>
      <c r="W821" s="105"/>
    </row>
    <row r="822" spans="2:23" ht="18.75" customHeight="1" x14ac:dyDescent="0.3">
      <c r="B822" s="31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105"/>
      <c r="T822" s="105"/>
      <c r="U822" s="105"/>
      <c r="V822" s="105"/>
      <c r="W822" s="105"/>
    </row>
    <row r="823" spans="2:23" ht="18.75" customHeight="1" x14ac:dyDescent="0.3">
      <c r="B823" s="31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105"/>
      <c r="T823" s="105"/>
      <c r="U823" s="105"/>
      <c r="V823" s="105"/>
      <c r="W823" s="105"/>
    </row>
    <row r="824" spans="2:23" ht="18.75" customHeight="1" x14ac:dyDescent="0.3">
      <c r="B824" s="31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105"/>
      <c r="T824" s="105"/>
      <c r="U824" s="105"/>
      <c r="V824" s="105"/>
      <c r="W824" s="105"/>
    </row>
    <row r="825" spans="2:23" ht="18.75" customHeight="1" x14ac:dyDescent="0.3">
      <c r="B825" s="31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105"/>
      <c r="T825" s="105"/>
      <c r="U825" s="105"/>
      <c r="V825" s="105"/>
      <c r="W825" s="105"/>
    </row>
    <row r="826" spans="2:23" ht="18.75" customHeight="1" x14ac:dyDescent="0.3">
      <c r="B826" s="31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105"/>
      <c r="T826" s="105"/>
      <c r="U826" s="105"/>
      <c r="V826" s="105"/>
      <c r="W826" s="105"/>
    </row>
    <row r="827" spans="2:23" ht="18.75" customHeight="1" x14ac:dyDescent="0.3">
      <c r="B827" s="31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105"/>
      <c r="T827" s="105"/>
      <c r="U827" s="105"/>
      <c r="V827" s="105"/>
      <c r="W827" s="105"/>
    </row>
    <row r="828" spans="2:23" ht="18.75" customHeight="1" x14ac:dyDescent="0.3">
      <c r="B828" s="31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105"/>
      <c r="T828" s="105"/>
      <c r="U828" s="105"/>
      <c r="V828" s="105"/>
      <c r="W828" s="105"/>
    </row>
    <row r="829" spans="2:23" ht="18.75" customHeight="1" x14ac:dyDescent="0.3">
      <c r="B829" s="31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105"/>
      <c r="T829" s="105"/>
      <c r="U829" s="105"/>
      <c r="V829" s="105"/>
      <c r="W829" s="105"/>
    </row>
    <row r="830" spans="2:23" ht="18.75" customHeight="1" x14ac:dyDescent="0.3">
      <c r="B830" s="31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105"/>
      <c r="T830" s="105"/>
      <c r="U830" s="105"/>
      <c r="V830" s="105"/>
      <c r="W830" s="105"/>
    </row>
    <row r="831" spans="2:23" ht="18.75" customHeight="1" x14ac:dyDescent="0.3">
      <c r="B831" s="31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105"/>
      <c r="T831" s="105"/>
      <c r="U831" s="105"/>
      <c r="V831" s="105"/>
      <c r="W831" s="105"/>
    </row>
    <row r="832" spans="2:23" ht="18.75" customHeight="1" x14ac:dyDescent="0.3">
      <c r="B832" s="31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105"/>
      <c r="T832" s="105"/>
      <c r="U832" s="105"/>
      <c r="V832" s="105"/>
      <c r="W832" s="105"/>
    </row>
    <row r="833" spans="2:23" ht="18.75" customHeight="1" x14ac:dyDescent="0.3">
      <c r="B833" s="31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105"/>
      <c r="T833" s="105"/>
      <c r="U833" s="105"/>
      <c r="V833" s="105"/>
      <c r="W833" s="105"/>
    </row>
    <row r="834" spans="2:23" ht="18.75" customHeight="1" x14ac:dyDescent="0.3">
      <c r="B834" s="31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105"/>
      <c r="T834" s="105"/>
      <c r="U834" s="105"/>
      <c r="V834" s="105"/>
      <c r="W834" s="105"/>
    </row>
    <row r="835" spans="2:23" ht="18.75" customHeight="1" x14ac:dyDescent="0.3">
      <c r="B835" s="31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105"/>
      <c r="T835" s="105"/>
      <c r="U835" s="105"/>
      <c r="V835" s="105"/>
      <c r="W835" s="105"/>
    </row>
    <row r="836" spans="2:23" ht="18.75" customHeight="1" x14ac:dyDescent="0.3">
      <c r="B836" s="31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105"/>
      <c r="T836" s="105"/>
      <c r="U836" s="105"/>
      <c r="V836" s="105"/>
      <c r="W836" s="105"/>
    </row>
    <row r="837" spans="2:23" ht="18.75" customHeight="1" x14ac:dyDescent="0.3">
      <c r="B837" s="31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105"/>
      <c r="T837" s="105"/>
      <c r="U837" s="105"/>
      <c r="V837" s="105"/>
      <c r="W837" s="105"/>
    </row>
    <row r="838" spans="2:23" ht="18.75" customHeight="1" x14ac:dyDescent="0.3">
      <c r="B838" s="31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105"/>
      <c r="T838" s="105"/>
      <c r="U838" s="105"/>
      <c r="V838" s="105"/>
      <c r="W838" s="105"/>
    </row>
    <row r="839" spans="2:23" ht="18.75" customHeight="1" x14ac:dyDescent="0.3">
      <c r="B839" s="31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105"/>
      <c r="T839" s="105"/>
      <c r="U839" s="105"/>
      <c r="V839" s="105"/>
      <c r="W839" s="105"/>
    </row>
    <row r="840" spans="2:23" ht="18.75" customHeight="1" x14ac:dyDescent="0.3">
      <c r="B840" s="31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105"/>
      <c r="T840" s="105"/>
      <c r="U840" s="105"/>
      <c r="V840" s="105"/>
      <c r="W840" s="105"/>
    </row>
    <row r="841" spans="2:23" ht="18.75" customHeight="1" x14ac:dyDescent="0.3">
      <c r="B841" s="31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105"/>
      <c r="T841" s="105"/>
      <c r="U841" s="105"/>
      <c r="V841" s="105"/>
      <c r="W841" s="105"/>
    </row>
    <row r="842" spans="2:23" ht="18.75" customHeight="1" x14ac:dyDescent="0.3">
      <c r="B842" s="31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105"/>
      <c r="T842" s="105"/>
      <c r="U842" s="105"/>
      <c r="V842" s="105"/>
      <c r="W842" s="105"/>
    </row>
    <row r="843" spans="2:23" ht="18.75" customHeight="1" x14ac:dyDescent="0.3">
      <c r="B843" s="31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105"/>
      <c r="T843" s="105"/>
      <c r="U843" s="105"/>
      <c r="V843" s="105"/>
      <c r="W843" s="105"/>
    </row>
    <row r="844" spans="2:23" ht="18.75" customHeight="1" x14ac:dyDescent="0.3">
      <c r="B844" s="31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105"/>
      <c r="T844" s="105"/>
      <c r="U844" s="105"/>
      <c r="V844" s="105"/>
      <c r="W844" s="105"/>
    </row>
    <row r="845" spans="2:23" ht="18.75" customHeight="1" x14ac:dyDescent="0.3">
      <c r="B845" s="31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105"/>
      <c r="T845" s="105"/>
      <c r="U845" s="105"/>
      <c r="V845" s="105"/>
      <c r="W845" s="105"/>
    </row>
    <row r="846" spans="2:23" ht="18.75" customHeight="1" x14ac:dyDescent="0.3">
      <c r="B846" s="31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105"/>
      <c r="T846" s="105"/>
      <c r="U846" s="105"/>
      <c r="V846" s="105"/>
      <c r="W846" s="105"/>
    </row>
    <row r="847" spans="2:23" ht="18.75" customHeight="1" x14ac:dyDescent="0.3">
      <c r="B847" s="31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105"/>
      <c r="T847" s="105"/>
      <c r="U847" s="105"/>
      <c r="V847" s="105"/>
      <c r="W847" s="105"/>
    </row>
    <row r="848" spans="2:23" ht="18.75" customHeight="1" x14ac:dyDescent="0.3">
      <c r="B848" s="31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105"/>
      <c r="T848" s="105"/>
      <c r="U848" s="105"/>
      <c r="V848" s="105"/>
      <c r="W848" s="105"/>
    </row>
    <row r="849" spans="2:23" ht="18.75" customHeight="1" x14ac:dyDescent="0.3">
      <c r="B849" s="31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105"/>
      <c r="T849" s="105"/>
      <c r="U849" s="105"/>
      <c r="V849" s="105"/>
      <c r="W849" s="105"/>
    </row>
    <row r="850" spans="2:23" ht="18.75" customHeight="1" x14ac:dyDescent="0.3">
      <c r="B850" s="31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105"/>
      <c r="T850" s="105"/>
      <c r="U850" s="105"/>
      <c r="V850" s="105"/>
      <c r="W850" s="105"/>
    </row>
    <row r="851" spans="2:23" ht="18.75" customHeight="1" x14ac:dyDescent="0.3">
      <c r="B851" s="31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105"/>
      <c r="T851" s="105"/>
      <c r="U851" s="105"/>
      <c r="V851" s="105"/>
      <c r="W851" s="105"/>
    </row>
    <row r="852" spans="2:23" ht="18.75" customHeight="1" x14ac:dyDescent="0.3">
      <c r="B852" s="31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105"/>
      <c r="T852" s="105"/>
      <c r="U852" s="105"/>
      <c r="V852" s="105"/>
      <c r="W852" s="105"/>
    </row>
    <row r="853" spans="2:23" ht="18.75" customHeight="1" x14ac:dyDescent="0.3">
      <c r="B853" s="31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105"/>
      <c r="T853" s="105"/>
      <c r="U853" s="105"/>
      <c r="V853" s="105"/>
      <c r="W853" s="105"/>
    </row>
    <row r="854" spans="2:23" ht="18.75" customHeight="1" x14ac:dyDescent="0.3">
      <c r="B854" s="31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105"/>
      <c r="T854" s="105"/>
      <c r="U854" s="105"/>
      <c r="V854" s="105"/>
      <c r="W854" s="105"/>
    </row>
    <row r="855" spans="2:23" ht="18.75" customHeight="1" x14ac:dyDescent="0.3">
      <c r="B855" s="31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105"/>
      <c r="T855" s="105"/>
      <c r="U855" s="105"/>
      <c r="V855" s="105"/>
      <c r="W855" s="105"/>
    </row>
    <row r="856" spans="2:23" ht="18.75" customHeight="1" x14ac:dyDescent="0.3">
      <c r="B856" s="31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105"/>
      <c r="T856" s="105"/>
      <c r="U856" s="105"/>
      <c r="V856" s="105"/>
      <c r="W856" s="105"/>
    </row>
    <row r="857" spans="2:23" ht="18.75" customHeight="1" x14ac:dyDescent="0.3">
      <c r="B857" s="31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105"/>
      <c r="T857" s="105"/>
      <c r="U857" s="105"/>
      <c r="V857" s="105"/>
      <c r="W857" s="105"/>
    </row>
    <row r="858" spans="2:23" ht="18.75" customHeight="1" x14ac:dyDescent="0.3">
      <c r="B858" s="31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105"/>
      <c r="T858" s="105"/>
      <c r="U858" s="105"/>
      <c r="V858" s="105"/>
      <c r="W858" s="105"/>
    </row>
    <row r="859" spans="2:23" ht="18.75" customHeight="1" x14ac:dyDescent="0.3">
      <c r="B859" s="31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105"/>
      <c r="T859" s="105"/>
      <c r="U859" s="105"/>
      <c r="V859" s="105"/>
      <c r="W859" s="105"/>
    </row>
    <row r="860" spans="2:23" ht="18.75" customHeight="1" x14ac:dyDescent="0.3">
      <c r="B860" s="31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105"/>
      <c r="T860" s="105"/>
      <c r="U860" s="105"/>
      <c r="V860" s="105"/>
      <c r="W860" s="105"/>
    </row>
    <row r="861" spans="2:23" ht="18.75" customHeight="1" x14ac:dyDescent="0.3">
      <c r="B861" s="31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105"/>
      <c r="T861" s="105"/>
      <c r="U861" s="105"/>
      <c r="V861" s="105"/>
      <c r="W861" s="105"/>
    </row>
    <row r="862" spans="2:23" ht="18.75" customHeight="1" x14ac:dyDescent="0.3">
      <c r="B862" s="31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105"/>
      <c r="T862" s="105"/>
      <c r="U862" s="105"/>
      <c r="V862" s="105"/>
      <c r="W862" s="105"/>
    </row>
    <row r="863" spans="2:23" ht="18.75" customHeight="1" x14ac:dyDescent="0.3">
      <c r="B863" s="31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105"/>
      <c r="T863" s="105"/>
      <c r="U863" s="105"/>
      <c r="V863" s="105"/>
      <c r="W863" s="105"/>
    </row>
    <row r="864" spans="2:23" ht="18.75" customHeight="1" x14ac:dyDescent="0.3">
      <c r="B864" s="31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105"/>
      <c r="T864" s="105"/>
      <c r="U864" s="105"/>
      <c r="V864" s="105"/>
      <c r="W864" s="105"/>
    </row>
    <row r="865" spans="2:23" ht="18.75" customHeight="1" x14ac:dyDescent="0.3">
      <c r="B865" s="31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105"/>
      <c r="T865" s="105"/>
      <c r="U865" s="105"/>
      <c r="V865" s="105"/>
      <c r="W865" s="105"/>
    </row>
    <row r="866" spans="2:23" ht="18.75" customHeight="1" x14ac:dyDescent="0.3">
      <c r="B866" s="31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105"/>
      <c r="T866" s="105"/>
      <c r="U866" s="105"/>
      <c r="V866" s="105"/>
      <c r="W866" s="105"/>
    </row>
    <row r="867" spans="2:23" ht="18.75" customHeight="1" x14ac:dyDescent="0.3">
      <c r="B867" s="31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105"/>
      <c r="T867" s="105"/>
      <c r="U867" s="105"/>
      <c r="V867" s="105"/>
      <c r="W867" s="105"/>
    </row>
    <row r="868" spans="2:23" ht="18.75" customHeight="1" x14ac:dyDescent="0.3">
      <c r="B868" s="31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105"/>
      <c r="T868" s="105"/>
      <c r="U868" s="105"/>
      <c r="V868" s="105"/>
      <c r="W868" s="105"/>
    </row>
    <row r="869" spans="2:23" ht="18.75" customHeight="1" x14ac:dyDescent="0.3">
      <c r="B869" s="31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105"/>
      <c r="T869" s="105"/>
      <c r="U869" s="105"/>
      <c r="V869" s="105"/>
      <c r="W869" s="105"/>
    </row>
    <row r="870" spans="2:23" ht="18.75" customHeight="1" x14ac:dyDescent="0.3">
      <c r="B870" s="31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105"/>
      <c r="T870" s="105"/>
      <c r="U870" s="105"/>
      <c r="V870" s="105"/>
      <c r="W870" s="105"/>
    </row>
    <row r="871" spans="2:23" ht="18.75" customHeight="1" x14ac:dyDescent="0.3">
      <c r="B871" s="31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105"/>
      <c r="T871" s="105"/>
      <c r="U871" s="105"/>
      <c r="V871" s="105"/>
      <c r="W871" s="105"/>
    </row>
    <row r="872" spans="2:23" ht="18.75" customHeight="1" x14ac:dyDescent="0.3">
      <c r="B872" s="31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105"/>
      <c r="T872" s="105"/>
      <c r="U872" s="105"/>
      <c r="V872" s="105"/>
      <c r="W872" s="105"/>
    </row>
    <row r="873" spans="2:23" ht="18.75" customHeight="1" x14ac:dyDescent="0.3">
      <c r="B873" s="31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105"/>
      <c r="T873" s="105"/>
      <c r="U873" s="105"/>
      <c r="V873" s="105"/>
      <c r="W873" s="105"/>
    </row>
    <row r="874" spans="2:23" ht="18.75" customHeight="1" x14ac:dyDescent="0.3">
      <c r="B874" s="31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105"/>
      <c r="T874" s="105"/>
      <c r="U874" s="105"/>
      <c r="V874" s="105"/>
      <c r="W874" s="105"/>
    </row>
    <row r="875" spans="2:23" ht="18.75" customHeight="1" x14ac:dyDescent="0.3">
      <c r="B875" s="31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105"/>
      <c r="T875" s="105"/>
      <c r="U875" s="105"/>
      <c r="V875" s="105"/>
      <c r="W875" s="105"/>
    </row>
    <row r="876" spans="2:23" ht="18.75" customHeight="1" x14ac:dyDescent="0.3">
      <c r="B876" s="31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105"/>
      <c r="T876" s="105"/>
      <c r="U876" s="105"/>
      <c r="V876" s="105"/>
      <c r="W876" s="105"/>
    </row>
    <row r="877" spans="2:23" ht="18.75" customHeight="1" x14ac:dyDescent="0.3">
      <c r="B877" s="31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105"/>
      <c r="T877" s="105"/>
      <c r="U877" s="105"/>
      <c r="V877" s="105"/>
      <c r="W877" s="105"/>
    </row>
    <row r="878" spans="2:23" ht="18.75" customHeight="1" x14ac:dyDescent="0.3">
      <c r="B878" s="31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105"/>
      <c r="T878" s="105"/>
      <c r="U878" s="105"/>
      <c r="V878" s="105"/>
      <c r="W878" s="105"/>
    </row>
    <row r="879" spans="2:23" ht="18.75" customHeight="1" x14ac:dyDescent="0.3">
      <c r="B879" s="31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105"/>
      <c r="T879" s="105"/>
      <c r="U879" s="105"/>
      <c r="V879" s="105"/>
      <c r="W879" s="105"/>
    </row>
    <row r="880" spans="2:23" ht="18.75" customHeight="1" x14ac:dyDescent="0.3">
      <c r="B880" s="31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105"/>
      <c r="T880" s="105"/>
      <c r="U880" s="105"/>
      <c r="V880" s="105"/>
      <c r="W880" s="105"/>
    </row>
    <row r="881" spans="2:23" ht="18.75" customHeight="1" x14ac:dyDescent="0.3">
      <c r="B881" s="31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105"/>
      <c r="T881" s="105"/>
      <c r="U881" s="105"/>
      <c r="V881" s="105"/>
      <c r="W881" s="105"/>
    </row>
    <row r="882" spans="2:23" ht="18.75" customHeight="1" x14ac:dyDescent="0.3">
      <c r="B882" s="31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105"/>
      <c r="T882" s="105"/>
      <c r="U882" s="105"/>
      <c r="V882" s="105"/>
      <c r="W882" s="105"/>
    </row>
    <row r="883" spans="2:23" ht="18.75" customHeight="1" x14ac:dyDescent="0.3">
      <c r="B883" s="31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105"/>
      <c r="T883" s="105"/>
      <c r="U883" s="105"/>
      <c r="V883" s="105"/>
      <c r="W883" s="105"/>
    </row>
    <row r="884" spans="2:23" ht="18.75" customHeight="1" x14ac:dyDescent="0.3">
      <c r="B884" s="31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105"/>
      <c r="T884" s="105"/>
      <c r="U884" s="105"/>
      <c r="V884" s="105"/>
      <c r="W884" s="105"/>
    </row>
    <row r="885" spans="2:23" ht="18.75" customHeight="1" x14ac:dyDescent="0.3">
      <c r="B885" s="31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105"/>
      <c r="T885" s="105"/>
      <c r="U885" s="105"/>
      <c r="V885" s="105"/>
      <c r="W885" s="105"/>
    </row>
    <row r="886" spans="2:23" ht="18.75" customHeight="1" x14ac:dyDescent="0.3">
      <c r="B886" s="31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105"/>
      <c r="T886" s="105"/>
      <c r="U886" s="105"/>
      <c r="V886" s="105"/>
      <c r="W886" s="105"/>
    </row>
    <row r="887" spans="2:23" ht="18.75" customHeight="1" x14ac:dyDescent="0.3">
      <c r="B887" s="31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105"/>
      <c r="T887" s="105"/>
      <c r="U887" s="105"/>
      <c r="V887" s="105"/>
      <c r="W887" s="105"/>
    </row>
    <row r="888" spans="2:23" ht="18.75" customHeight="1" x14ac:dyDescent="0.3">
      <c r="B888" s="31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105"/>
      <c r="T888" s="105"/>
      <c r="U888" s="105"/>
      <c r="V888" s="105"/>
      <c r="W888" s="105"/>
    </row>
    <row r="889" spans="2:23" ht="18.75" customHeight="1" x14ac:dyDescent="0.3">
      <c r="B889" s="31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105"/>
      <c r="T889" s="105"/>
      <c r="U889" s="105"/>
      <c r="V889" s="105"/>
      <c r="W889" s="105"/>
    </row>
    <row r="890" spans="2:23" ht="18.75" customHeight="1" x14ac:dyDescent="0.3">
      <c r="B890" s="31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105"/>
      <c r="T890" s="105"/>
      <c r="U890" s="105"/>
      <c r="V890" s="105"/>
      <c r="W890" s="105"/>
    </row>
    <row r="891" spans="2:23" ht="18.75" customHeight="1" x14ac:dyDescent="0.3">
      <c r="B891" s="31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105"/>
      <c r="T891" s="105"/>
      <c r="U891" s="105"/>
      <c r="V891" s="105"/>
      <c r="W891" s="105"/>
    </row>
    <row r="892" spans="2:23" ht="18.75" customHeight="1" x14ac:dyDescent="0.3">
      <c r="B892" s="31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105"/>
      <c r="T892" s="105"/>
      <c r="U892" s="105"/>
      <c r="V892" s="105"/>
      <c r="W892" s="105"/>
    </row>
    <row r="893" spans="2:23" ht="18.75" customHeight="1" x14ac:dyDescent="0.3">
      <c r="B893" s="31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105"/>
      <c r="T893" s="105"/>
      <c r="U893" s="105"/>
      <c r="V893" s="105"/>
      <c r="W893" s="105"/>
    </row>
    <row r="894" spans="2:23" ht="18.75" customHeight="1" x14ac:dyDescent="0.3">
      <c r="B894" s="31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105"/>
      <c r="T894" s="105"/>
      <c r="U894" s="105"/>
      <c r="V894" s="105"/>
      <c r="W894" s="105"/>
    </row>
    <row r="895" spans="2:23" ht="18.75" customHeight="1" x14ac:dyDescent="0.3">
      <c r="B895" s="31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105"/>
      <c r="T895" s="105"/>
      <c r="U895" s="105"/>
      <c r="V895" s="105"/>
      <c r="W895" s="105"/>
    </row>
    <row r="896" spans="2:23" ht="18.75" customHeight="1" x14ac:dyDescent="0.3">
      <c r="B896" s="31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105"/>
      <c r="T896" s="105"/>
      <c r="U896" s="105"/>
      <c r="V896" s="105"/>
      <c r="W896" s="105"/>
    </row>
    <row r="897" spans="2:23" ht="18.75" customHeight="1" x14ac:dyDescent="0.3">
      <c r="B897" s="31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105"/>
      <c r="T897" s="105"/>
      <c r="U897" s="105"/>
      <c r="V897" s="105"/>
      <c r="W897" s="105"/>
    </row>
    <row r="898" spans="2:23" ht="18.75" customHeight="1" x14ac:dyDescent="0.3">
      <c r="B898" s="31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105"/>
      <c r="T898" s="105"/>
      <c r="U898" s="105"/>
      <c r="V898" s="105"/>
      <c r="W898" s="105"/>
    </row>
    <row r="899" spans="2:23" ht="18.75" customHeight="1" x14ac:dyDescent="0.3">
      <c r="B899" s="31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105"/>
      <c r="T899" s="105"/>
      <c r="U899" s="105"/>
      <c r="V899" s="105"/>
      <c r="W899" s="105"/>
    </row>
    <row r="900" spans="2:23" ht="18.75" customHeight="1" x14ac:dyDescent="0.3">
      <c r="B900" s="31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105"/>
      <c r="T900" s="105"/>
      <c r="U900" s="105"/>
      <c r="V900" s="105"/>
      <c r="W900" s="105"/>
    </row>
    <row r="901" spans="2:23" ht="18.75" customHeight="1" x14ac:dyDescent="0.3">
      <c r="B901" s="31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105"/>
      <c r="T901" s="105"/>
      <c r="U901" s="105"/>
      <c r="V901" s="105"/>
      <c r="W901" s="105"/>
    </row>
    <row r="902" spans="2:23" ht="18.75" customHeight="1" x14ac:dyDescent="0.3">
      <c r="B902" s="31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105"/>
      <c r="T902" s="105"/>
      <c r="U902" s="105"/>
      <c r="V902" s="105"/>
      <c r="W902" s="105"/>
    </row>
    <row r="903" spans="2:23" ht="18.75" customHeight="1" x14ac:dyDescent="0.3">
      <c r="B903" s="31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105"/>
      <c r="T903" s="105"/>
      <c r="U903" s="105"/>
      <c r="V903" s="105"/>
      <c r="W903" s="105"/>
    </row>
    <row r="904" spans="2:23" ht="18.75" customHeight="1" x14ac:dyDescent="0.3">
      <c r="B904" s="31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105"/>
      <c r="T904" s="105"/>
      <c r="U904" s="105"/>
      <c r="V904" s="105"/>
      <c r="W904" s="105"/>
    </row>
    <row r="905" spans="2:23" ht="18.75" customHeight="1" x14ac:dyDescent="0.3">
      <c r="B905" s="31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105"/>
      <c r="T905" s="105"/>
      <c r="U905" s="105"/>
      <c r="V905" s="105"/>
      <c r="W905" s="105"/>
    </row>
    <row r="906" spans="2:23" ht="18.75" customHeight="1" x14ac:dyDescent="0.3">
      <c r="B906" s="31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105"/>
      <c r="T906" s="105"/>
      <c r="U906" s="105"/>
      <c r="V906" s="105"/>
      <c r="W906" s="105"/>
    </row>
    <row r="907" spans="2:23" ht="18.75" customHeight="1" x14ac:dyDescent="0.3">
      <c r="B907" s="31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105"/>
      <c r="T907" s="105"/>
      <c r="U907" s="105"/>
      <c r="V907" s="105"/>
      <c r="W907" s="105"/>
    </row>
    <row r="908" spans="2:23" ht="18.75" customHeight="1" x14ac:dyDescent="0.3">
      <c r="B908" s="31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105"/>
      <c r="T908" s="105"/>
      <c r="U908" s="105"/>
      <c r="V908" s="105"/>
      <c r="W908" s="105"/>
    </row>
    <row r="909" spans="2:23" ht="18.75" customHeight="1" x14ac:dyDescent="0.3">
      <c r="B909" s="31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105"/>
      <c r="T909" s="105"/>
      <c r="U909" s="105"/>
      <c r="V909" s="105"/>
      <c r="W909" s="105"/>
    </row>
    <row r="910" spans="2:23" ht="18.75" customHeight="1" x14ac:dyDescent="0.3">
      <c r="B910" s="31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105"/>
      <c r="T910" s="105"/>
      <c r="U910" s="105"/>
      <c r="V910" s="105"/>
      <c r="W910" s="105"/>
    </row>
    <row r="911" spans="2:23" ht="18.75" customHeight="1" x14ac:dyDescent="0.3">
      <c r="B911" s="31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105"/>
      <c r="T911" s="105"/>
      <c r="U911" s="105"/>
      <c r="V911" s="105"/>
      <c r="W911" s="105"/>
    </row>
    <row r="912" spans="2:23" ht="18.75" customHeight="1" x14ac:dyDescent="0.3">
      <c r="B912" s="31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105"/>
      <c r="T912" s="105"/>
      <c r="U912" s="105"/>
      <c r="V912" s="105"/>
      <c r="W912" s="105"/>
    </row>
    <row r="913" spans="2:23" ht="18.75" customHeight="1" x14ac:dyDescent="0.3">
      <c r="B913" s="31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105"/>
      <c r="T913" s="105"/>
      <c r="U913" s="105"/>
      <c r="V913" s="105"/>
      <c r="W913" s="105"/>
    </row>
    <row r="914" spans="2:23" ht="18.75" customHeight="1" x14ac:dyDescent="0.3">
      <c r="B914" s="31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105"/>
      <c r="T914" s="105"/>
      <c r="U914" s="105"/>
      <c r="V914" s="105"/>
      <c r="W914" s="105"/>
    </row>
    <row r="915" spans="2:23" ht="18.75" customHeight="1" x14ac:dyDescent="0.3">
      <c r="B915" s="31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105"/>
      <c r="T915" s="105"/>
      <c r="U915" s="105"/>
      <c r="V915" s="105"/>
      <c r="W915" s="105"/>
    </row>
    <row r="916" spans="2:23" ht="18.75" customHeight="1" x14ac:dyDescent="0.3">
      <c r="B916" s="31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105"/>
      <c r="T916" s="105"/>
      <c r="U916" s="105"/>
      <c r="V916" s="105"/>
      <c r="W916" s="105"/>
    </row>
    <row r="917" spans="2:23" ht="18.75" customHeight="1" x14ac:dyDescent="0.3">
      <c r="B917" s="31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105"/>
      <c r="T917" s="105"/>
      <c r="U917" s="105"/>
      <c r="V917" s="105"/>
      <c r="W917" s="105"/>
    </row>
    <row r="918" spans="2:23" ht="18.75" customHeight="1" x14ac:dyDescent="0.3">
      <c r="B918" s="31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105"/>
      <c r="T918" s="105"/>
      <c r="U918" s="105"/>
      <c r="V918" s="105"/>
      <c r="W918" s="105"/>
    </row>
    <row r="919" spans="2:23" ht="18.75" customHeight="1" x14ac:dyDescent="0.3">
      <c r="B919" s="31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105"/>
      <c r="T919" s="105"/>
      <c r="U919" s="105"/>
      <c r="V919" s="105"/>
      <c r="W919" s="105"/>
    </row>
    <row r="920" spans="2:23" ht="18.75" customHeight="1" x14ac:dyDescent="0.3">
      <c r="B920" s="31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105"/>
      <c r="T920" s="105"/>
      <c r="U920" s="105"/>
      <c r="V920" s="105"/>
      <c r="W920" s="105"/>
    </row>
    <row r="921" spans="2:23" ht="18.75" customHeight="1" x14ac:dyDescent="0.3">
      <c r="B921" s="31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105"/>
      <c r="T921" s="105"/>
      <c r="U921" s="105"/>
      <c r="V921" s="105"/>
      <c r="W921" s="105"/>
    </row>
    <row r="922" spans="2:23" ht="18.75" customHeight="1" x14ac:dyDescent="0.3">
      <c r="B922" s="31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105"/>
      <c r="T922" s="105"/>
      <c r="U922" s="105"/>
      <c r="V922" s="105"/>
      <c r="W922" s="105"/>
    </row>
    <row r="923" spans="2:23" ht="18.75" customHeight="1" x14ac:dyDescent="0.3">
      <c r="B923" s="31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105"/>
      <c r="T923" s="105"/>
      <c r="U923" s="105"/>
      <c r="V923" s="105"/>
      <c r="W923" s="105"/>
    </row>
    <row r="924" spans="2:23" ht="18.75" customHeight="1" x14ac:dyDescent="0.3">
      <c r="B924" s="31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105"/>
      <c r="T924" s="105"/>
      <c r="U924" s="105"/>
      <c r="V924" s="105"/>
      <c r="W924" s="105"/>
    </row>
    <row r="925" spans="2:23" ht="18.75" customHeight="1" x14ac:dyDescent="0.3">
      <c r="B925" s="31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105"/>
      <c r="T925" s="105"/>
      <c r="U925" s="105"/>
      <c r="V925" s="105"/>
      <c r="W925" s="105"/>
    </row>
    <row r="926" spans="2:23" ht="18.75" customHeight="1" x14ac:dyDescent="0.3">
      <c r="B926" s="31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105"/>
      <c r="T926" s="105"/>
      <c r="U926" s="105"/>
      <c r="V926" s="105"/>
      <c r="W926" s="105"/>
    </row>
    <row r="927" spans="2:23" ht="18.75" customHeight="1" x14ac:dyDescent="0.3">
      <c r="B927" s="31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105"/>
      <c r="T927" s="105"/>
      <c r="U927" s="105"/>
      <c r="V927" s="105"/>
      <c r="W927" s="105"/>
    </row>
    <row r="928" spans="2:23" ht="18.75" customHeight="1" x14ac:dyDescent="0.3">
      <c r="B928" s="31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105"/>
      <c r="T928" s="105"/>
      <c r="U928" s="105"/>
      <c r="V928" s="105"/>
      <c r="W928" s="105"/>
    </row>
    <row r="929" spans="2:23" ht="18.75" customHeight="1" x14ac:dyDescent="0.3">
      <c r="B929" s="31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105"/>
      <c r="T929" s="105"/>
      <c r="U929" s="105"/>
      <c r="V929" s="105"/>
      <c r="W929" s="105"/>
    </row>
    <row r="930" spans="2:23" ht="18.75" customHeight="1" x14ac:dyDescent="0.3">
      <c r="B930" s="31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105"/>
      <c r="T930" s="105"/>
      <c r="U930" s="105"/>
      <c r="V930" s="105"/>
      <c r="W930" s="105"/>
    </row>
    <row r="931" spans="2:23" ht="18.75" customHeight="1" x14ac:dyDescent="0.3">
      <c r="B931" s="31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105"/>
      <c r="T931" s="105"/>
      <c r="U931" s="105"/>
      <c r="V931" s="105"/>
      <c r="W931" s="105"/>
    </row>
    <row r="932" spans="2:23" ht="18.75" customHeight="1" x14ac:dyDescent="0.3">
      <c r="B932" s="31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105"/>
      <c r="T932" s="105"/>
      <c r="U932" s="105"/>
      <c r="V932" s="105"/>
      <c r="W932" s="105"/>
    </row>
    <row r="933" spans="2:23" ht="18.75" customHeight="1" x14ac:dyDescent="0.3">
      <c r="B933" s="31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105"/>
      <c r="T933" s="105"/>
      <c r="U933" s="105"/>
      <c r="V933" s="105"/>
      <c r="W933" s="105"/>
    </row>
    <row r="934" spans="2:23" ht="18.75" customHeight="1" x14ac:dyDescent="0.3">
      <c r="B934" s="31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105"/>
      <c r="T934" s="105"/>
      <c r="U934" s="105"/>
      <c r="V934" s="105"/>
      <c r="W934" s="105"/>
    </row>
    <row r="935" spans="2:23" ht="18.75" customHeight="1" x14ac:dyDescent="0.3">
      <c r="B935" s="31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105"/>
      <c r="T935" s="105"/>
      <c r="U935" s="105"/>
      <c r="V935" s="105"/>
      <c r="W935" s="105"/>
    </row>
    <row r="936" spans="2:23" ht="18.75" customHeight="1" x14ac:dyDescent="0.3">
      <c r="B936" s="31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105"/>
      <c r="T936" s="105"/>
      <c r="U936" s="105"/>
      <c r="V936" s="105"/>
      <c r="W936" s="105"/>
    </row>
    <row r="937" spans="2:23" ht="18.75" customHeight="1" x14ac:dyDescent="0.3">
      <c r="B937" s="31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105"/>
      <c r="T937" s="105"/>
      <c r="U937" s="105"/>
      <c r="V937" s="105"/>
      <c r="W937" s="105"/>
    </row>
    <row r="938" spans="2:23" ht="18.75" customHeight="1" x14ac:dyDescent="0.3">
      <c r="B938" s="31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105"/>
      <c r="T938" s="105"/>
      <c r="U938" s="105"/>
      <c r="V938" s="105"/>
      <c r="W938" s="105"/>
    </row>
    <row r="939" spans="2:23" ht="18.75" customHeight="1" x14ac:dyDescent="0.3">
      <c r="B939" s="31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105"/>
      <c r="T939" s="105"/>
      <c r="U939" s="105"/>
      <c r="V939" s="105"/>
      <c r="W939" s="105"/>
    </row>
    <row r="940" spans="2:23" ht="18.75" customHeight="1" x14ac:dyDescent="0.3">
      <c r="B940" s="31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105"/>
      <c r="T940" s="105"/>
      <c r="U940" s="105"/>
      <c r="V940" s="105"/>
      <c r="W940" s="105"/>
    </row>
    <row r="941" spans="2:23" ht="18.75" customHeight="1" x14ac:dyDescent="0.3">
      <c r="B941" s="31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105"/>
      <c r="T941" s="105"/>
      <c r="U941" s="105"/>
      <c r="V941" s="105"/>
      <c r="W941" s="105"/>
    </row>
    <row r="942" spans="2:23" ht="18.75" customHeight="1" x14ac:dyDescent="0.3">
      <c r="B942" s="31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105"/>
      <c r="T942" s="105"/>
      <c r="U942" s="105"/>
      <c r="V942" s="105"/>
      <c r="W942" s="105"/>
    </row>
    <row r="943" spans="2:23" ht="18.75" customHeight="1" x14ac:dyDescent="0.3">
      <c r="B943" s="31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105"/>
      <c r="T943" s="105"/>
      <c r="U943" s="105"/>
      <c r="V943" s="105"/>
      <c r="W943" s="105"/>
    </row>
    <row r="944" spans="2:23" ht="18.75" customHeight="1" x14ac:dyDescent="0.3">
      <c r="B944" s="31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105"/>
      <c r="T944" s="105"/>
      <c r="U944" s="105"/>
      <c r="V944" s="105"/>
      <c r="W944" s="105"/>
    </row>
    <row r="945" spans="2:23" ht="18.75" customHeight="1" x14ac:dyDescent="0.3">
      <c r="B945" s="31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105"/>
      <c r="T945" s="105"/>
      <c r="U945" s="105"/>
      <c r="V945" s="105"/>
      <c r="W945" s="105"/>
    </row>
    <row r="946" spans="2:23" ht="18.75" customHeight="1" x14ac:dyDescent="0.3">
      <c r="B946" s="31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105"/>
      <c r="T946" s="105"/>
      <c r="U946" s="105"/>
      <c r="V946" s="105"/>
      <c r="W946" s="105"/>
    </row>
    <row r="947" spans="2:23" ht="18.75" customHeight="1" x14ac:dyDescent="0.3">
      <c r="B947" s="31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105"/>
      <c r="T947" s="105"/>
      <c r="U947" s="105"/>
      <c r="V947" s="105"/>
      <c r="W947" s="105"/>
    </row>
    <row r="948" spans="2:23" ht="18.75" customHeight="1" x14ac:dyDescent="0.3">
      <c r="B948" s="31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105"/>
      <c r="T948" s="105"/>
      <c r="U948" s="105"/>
      <c r="V948" s="105"/>
      <c r="W948" s="105"/>
    </row>
    <row r="949" spans="2:23" ht="18.75" customHeight="1" x14ac:dyDescent="0.3">
      <c r="B949" s="31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105"/>
      <c r="T949" s="105"/>
      <c r="U949" s="105"/>
      <c r="V949" s="105"/>
      <c r="W949" s="105"/>
    </row>
    <row r="950" spans="2:23" ht="18.75" customHeight="1" x14ac:dyDescent="0.3">
      <c r="B950" s="31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105"/>
      <c r="T950" s="105"/>
      <c r="U950" s="105"/>
      <c r="V950" s="105"/>
      <c r="W950" s="105"/>
    </row>
    <row r="951" spans="2:23" ht="18.75" customHeight="1" x14ac:dyDescent="0.3">
      <c r="B951" s="31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105"/>
      <c r="T951" s="105"/>
      <c r="U951" s="105"/>
      <c r="V951" s="105"/>
      <c r="W951" s="105"/>
    </row>
    <row r="952" spans="2:23" ht="18.75" customHeight="1" x14ac:dyDescent="0.3">
      <c r="B952" s="31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105"/>
      <c r="T952" s="105"/>
      <c r="U952" s="105"/>
      <c r="V952" s="105"/>
      <c r="W952" s="105"/>
    </row>
    <row r="953" spans="2:23" ht="18.75" customHeight="1" x14ac:dyDescent="0.3">
      <c r="B953" s="31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105"/>
      <c r="T953" s="105"/>
      <c r="U953" s="105"/>
      <c r="V953" s="105"/>
      <c r="W953" s="105"/>
    </row>
    <row r="954" spans="2:23" ht="18.75" customHeight="1" x14ac:dyDescent="0.3">
      <c r="B954" s="31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105"/>
      <c r="T954" s="105"/>
      <c r="U954" s="105"/>
      <c r="V954" s="105"/>
      <c r="W954" s="105"/>
    </row>
    <row r="955" spans="2:23" ht="18.75" customHeight="1" x14ac:dyDescent="0.3">
      <c r="B955" s="31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105"/>
      <c r="T955" s="105"/>
      <c r="U955" s="105"/>
      <c r="V955" s="105"/>
      <c r="W955" s="105"/>
    </row>
    <row r="956" spans="2:23" ht="18.75" customHeight="1" x14ac:dyDescent="0.3">
      <c r="B956" s="31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105"/>
      <c r="T956" s="105"/>
      <c r="U956" s="105"/>
      <c r="V956" s="105"/>
      <c r="W956" s="105"/>
    </row>
    <row r="957" spans="2:23" ht="18.75" customHeight="1" x14ac:dyDescent="0.3">
      <c r="B957" s="31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105"/>
      <c r="T957" s="105"/>
      <c r="U957" s="105"/>
      <c r="V957" s="105"/>
      <c r="W957" s="105"/>
    </row>
    <row r="958" spans="2:23" ht="18.75" customHeight="1" x14ac:dyDescent="0.3">
      <c r="B958" s="31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105"/>
      <c r="T958" s="105"/>
      <c r="U958" s="105"/>
      <c r="V958" s="105"/>
      <c r="W958" s="105"/>
    </row>
    <row r="959" spans="2:23" ht="18.75" customHeight="1" x14ac:dyDescent="0.3">
      <c r="B959" s="31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105"/>
      <c r="T959" s="105"/>
      <c r="U959" s="105"/>
      <c r="V959" s="105"/>
      <c r="W959" s="105"/>
    </row>
    <row r="960" spans="2:23" ht="18.75" customHeight="1" x14ac:dyDescent="0.3">
      <c r="B960" s="31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105"/>
      <c r="T960" s="105"/>
      <c r="U960" s="105"/>
      <c r="V960" s="105"/>
      <c r="W960" s="105"/>
    </row>
    <row r="961" spans="2:23" ht="18.75" customHeight="1" x14ac:dyDescent="0.3">
      <c r="B961" s="31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105"/>
      <c r="T961" s="105"/>
      <c r="U961" s="105"/>
      <c r="V961" s="105"/>
      <c r="W961" s="105"/>
    </row>
    <row r="962" spans="2:23" ht="18.75" customHeight="1" x14ac:dyDescent="0.3">
      <c r="B962" s="31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105"/>
      <c r="T962" s="105"/>
      <c r="U962" s="105"/>
      <c r="V962" s="105"/>
      <c r="W962" s="105"/>
    </row>
    <row r="963" spans="2:23" ht="18.75" customHeight="1" x14ac:dyDescent="0.3">
      <c r="B963" s="31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105"/>
      <c r="T963" s="105"/>
      <c r="U963" s="105"/>
      <c r="V963" s="105"/>
      <c r="W963" s="105"/>
    </row>
    <row r="964" spans="2:23" ht="18.75" customHeight="1" x14ac:dyDescent="0.3">
      <c r="B964" s="31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105"/>
      <c r="T964" s="105"/>
      <c r="U964" s="105"/>
      <c r="V964" s="105"/>
      <c r="W964" s="105"/>
    </row>
    <row r="965" spans="2:23" ht="18.75" customHeight="1" x14ac:dyDescent="0.3">
      <c r="B965" s="31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105"/>
      <c r="T965" s="105"/>
      <c r="U965" s="105"/>
      <c r="V965" s="105"/>
      <c r="W965" s="105"/>
    </row>
    <row r="966" spans="2:23" ht="18.75" customHeight="1" x14ac:dyDescent="0.3">
      <c r="B966" s="31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105"/>
      <c r="T966" s="105"/>
      <c r="U966" s="105"/>
      <c r="V966" s="105"/>
      <c r="W966" s="105"/>
    </row>
    <row r="967" spans="2:23" ht="18.75" customHeight="1" x14ac:dyDescent="0.3">
      <c r="B967" s="31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105"/>
      <c r="T967" s="105"/>
      <c r="U967" s="105"/>
      <c r="V967" s="105"/>
      <c r="W967" s="105"/>
    </row>
    <row r="968" spans="2:23" ht="18.75" customHeight="1" x14ac:dyDescent="0.3">
      <c r="B968" s="31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105"/>
      <c r="T968" s="105"/>
      <c r="U968" s="105"/>
      <c r="V968" s="105"/>
      <c r="W968" s="105"/>
    </row>
    <row r="969" spans="2:23" ht="18.75" customHeight="1" x14ac:dyDescent="0.3">
      <c r="B969" s="31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105"/>
      <c r="T969" s="105"/>
      <c r="U969" s="105"/>
      <c r="V969" s="105"/>
      <c r="W969" s="105"/>
    </row>
    <row r="970" spans="2:23" ht="18.75" customHeight="1" x14ac:dyDescent="0.3">
      <c r="B970" s="31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105"/>
      <c r="T970" s="105"/>
      <c r="U970" s="105"/>
      <c r="V970" s="105"/>
      <c r="W970" s="105"/>
    </row>
    <row r="971" spans="2:23" ht="18.75" customHeight="1" x14ac:dyDescent="0.3">
      <c r="B971" s="31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105"/>
      <c r="T971" s="105"/>
      <c r="U971" s="105"/>
      <c r="V971" s="105"/>
      <c r="W971" s="105"/>
    </row>
    <row r="972" spans="2:23" ht="18.75" customHeight="1" x14ac:dyDescent="0.3">
      <c r="B972" s="31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105"/>
      <c r="T972" s="105"/>
      <c r="U972" s="105"/>
      <c r="V972" s="105"/>
      <c r="W972" s="105"/>
    </row>
    <row r="973" spans="2:23" ht="18.75" customHeight="1" x14ac:dyDescent="0.3">
      <c r="B973" s="31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105"/>
      <c r="T973" s="105"/>
      <c r="U973" s="105"/>
      <c r="V973" s="105"/>
      <c r="W973" s="105"/>
    </row>
    <row r="974" spans="2:23" ht="18.75" customHeight="1" x14ac:dyDescent="0.3">
      <c r="B974" s="31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105"/>
      <c r="T974" s="105"/>
      <c r="U974" s="105"/>
      <c r="V974" s="105"/>
      <c r="W974" s="105"/>
    </row>
    <row r="975" spans="2:23" ht="18.75" customHeight="1" x14ac:dyDescent="0.3">
      <c r="B975" s="31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105"/>
      <c r="T975" s="105"/>
      <c r="U975" s="105"/>
      <c r="V975" s="105"/>
      <c r="W975" s="105"/>
    </row>
    <row r="976" spans="2:23" ht="18.75" customHeight="1" x14ac:dyDescent="0.3">
      <c r="B976" s="31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105"/>
      <c r="T976" s="105"/>
      <c r="U976" s="105"/>
      <c r="V976" s="105"/>
      <c r="W976" s="105"/>
    </row>
    <row r="977" spans="2:23" ht="18.75" customHeight="1" x14ac:dyDescent="0.3">
      <c r="B977" s="31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105"/>
      <c r="T977" s="105"/>
      <c r="U977" s="105"/>
      <c r="V977" s="105"/>
      <c r="W977" s="105"/>
    </row>
    <row r="978" spans="2:23" ht="18.75" customHeight="1" x14ac:dyDescent="0.3">
      <c r="B978" s="31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105"/>
      <c r="T978" s="105"/>
      <c r="U978" s="105"/>
      <c r="V978" s="105"/>
      <c r="W978" s="105"/>
    </row>
    <row r="979" spans="2:23" ht="18.75" customHeight="1" x14ac:dyDescent="0.3">
      <c r="B979" s="31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105"/>
      <c r="T979" s="105"/>
      <c r="U979" s="105"/>
      <c r="V979" s="105"/>
      <c r="W979" s="105"/>
    </row>
    <row r="980" spans="2:23" ht="18.75" customHeight="1" x14ac:dyDescent="0.3">
      <c r="B980" s="31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105"/>
      <c r="T980" s="105"/>
      <c r="U980" s="105"/>
      <c r="V980" s="105"/>
      <c r="W980" s="105"/>
    </row>
    <row r="981" spans="2:23" ht="18.75" customHeight="1" x14ac:dyDescent="0.3">
      <c r="B981" s="31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105"/>
      <c r="T981" s="105"/>
      <c r="U981" s="105"/>
      <c r="V981" s="105"/>
      <c r="W981" s="105"/>
    </row>
    <row r="982" spans="2:23" ht="18.75" customHeight="1" x14ac:dyDescent="0.3">
      <c r="B982" s="31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105"/>
      <c r="T982" s="105"/>
      <c r="U982" s="105"/>
      <c r="V982" s="105"/>
      <c r="W982" s="105"/>
    </row>
    <row r="983" spans="2:23" ht="18.75" customHeight="1" x14ac:dyDescent="0.3">
      <c r="B983" s="31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105"/>
      <c r="T983" s="105"/>
      <c r="U983" s="105"/>
      <c r="V983" s="105"/>
      <c r="W983" s="105"/>
    </row>
    <row r="984" spans="2:23" ht="18.75" customHeight="1" x14ac:dyDescent="0.3">
      <c r="B984" s="31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105"/>
      <c r="T984" s="105"/>
      <c r="U984" s="105"/>
      <c r="V984" s="105"/>
      <c r="W984" s="105"/>
    </row>
    <row r="985" spans="2:23" ht="18.75" customHeight="1" x14ac:dyDescent="0.3">
      <c r="B985" s="31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105"/>
      <c r="T985" s="105"/>
      <c r="U985" s="105"/>
      <c r="V985" s="105"/>
      <c r="W985" s="105"/>
    </row>
    <row r="986" spans="2:23" ht="18.75" customHeight="1" x14ac:dyDescent="0.3">
      <c r="B986" s="31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105"/>
      <c r="T986" s="105"/>
      <c r="U986" s="105"/>
      <c r="V986" s="105"/>
      <c r="W986" s="105"/>
    </row>
    <row r="987" spans="2:23" ht="18.75" customHeight="1" x14ac:dyDescent="0.3">
      <c r="B987" s="31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105"/>
      <c r="T987" s="105"/>
      <c r="U987" s="105"/>
      <c r="V987" s="105"/>
      <c r="W987" s="105"/>
    </row>
    <row r="988" spans="2:23" ht="18.75" customHeight="1" x14ac:dyDescent="0.3">
      <c r="B988" s="31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105"/>
      <c r="T988" s="105"/>
      <c r="U988" s="105"/>
      <c r="V988" s="105"/>
      <c r="W988" s="105"/>
    </row>
    <row r="989" spans="2:23" ht="18.75" customHeight="1" x14ac:dyDescent="0.3">
      <c r="B989" s="31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105"/>
      <c r="T989" s="105"/>
      <c r="U989" s="105"/>
      <c r="V989" s="105"/>
      <c r="W989" s="105"/>
    </row>
    <row r="990" spans="2:23" ht="18.75" customHeight="1" x14ac:dyDescent="0.3">
      <c r="B990" s="31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105"/>
      <c r="T990" s="105"/>
      <c r="U990" s="105"/>
      <c r="V990" s="105"/>
      <c r="W990" s="105"/>
    </row>
    <row r="991" spans="2:23" ht="18.75" customHeight="1" x14ac:dyDescent="0.3">
      <c r="B991" s="31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105"/>
      <c r="T991" s="105"/>
      <c r="U991" s="105"/>
      <c r="V991" s="105"/>
      <c r="W991" s="105"/>
    </row>
    <row r="992" spans="2:23" ht="18.75" customHeight="1" x14ac:dyDescent="0.3">
      <c r="B992" s="31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105"/>
      <c r="T992" s="105"/>
      <c r="U992" s="105"/>
      <c r="V992" s="105"/>
      <c r="W992" s="105"/>
    </row>
    <row r="993" spans="2:23" ht="18.75" customHeight="1" x14ac:dyDescent="0.3">
      <c r="B993" s="31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105"/>
      <c r="T993" s="105"/>
      <c r="U993" s="105"/>
      <c r="V993" s="105"/>
      <c r="W993" s="105"/>
    </row>
    <row r="994" spans="2:23" ht="18.75" customHeight="1" x14ac:dyDescent="0.3">
      <c r="B994" s="31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105"/>
      <c r="T994" s="105"/>
      <c r="U994" s="105"/>
      <c r="V994" s="105"/>
      <c r="W994" s="105"/>
    </row>
    <row r="995" spans="2:23" ht="18.75" customHeight="1" x14ac:dyDescent="0.3">
      <c r="B995" s="31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105"/>
      <c r="T995" s="105"/>
      <c r="U995" s="105"/>
      <c r="V995" s="105"/>
      <c r="W995" s="105"/>
    </row>
    <row r="996" spans="2:23" ht="18.75" customHeight="1" x14ac:dyDescent="0.3">
      <c r="B996" s="31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105"/>
      <c r="T996" s="105"/>
      <c r="U996" s="105"/>
      <c r="V996" s="105"/>
      <c r="W996" s="105"/>
    </row>
    <row r="997" spans="2:23" ht="18.75" customHeight="1" x14ac:dyDescent="0.3">
      <c r="B997" s="31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105"/>
      <c r="T997" s="105"/>
      <c r="U997" s="105"/>
      <c r="V997" s="105"/>
      <c r="W997" s="105"/>
    </row>
    <row r="998" spans="2:23" ht="18.75" customHeight="1" x14ac:dyDescent="0.3">
      <c r="B998" s="31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105"/>
      <c r="T998" s="105"/>
      <c r="U998" s="105"/>
      <c r="V998" s="105"/>
      <c r="W998" s="105"/>
    </row>
    <row r="999" spans="2:23" ht="18.75" customHeight="1" x14ac:dyDescent="0.3">
      <c r="B999" s="31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105"/>
      <c r="T999" s="105"/>
      <c r="U999" s="105"/>
      <c r="V999" s="105"/>
      <c r="W999" s="105"/>
    </row>
    <row r="1000" spans="2:23" ht="18.75" customHeight="1" x14ac:dyDescent="0.3">
      <c r="B1000" s="31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105"/>
      <c r="T1000" s="105"/>
      <c r="U1000" s="105"/>
      <c r="V1000" s="105"/>
      <c r="W1000" s="105"/>
    </row>
  </sheetData>
  <autoFilter ref="A1:R390" xr:uid="{0D86C46C-31D1-43E5-9346-8E75EAD93B13}"/>
  <mergeCells count="172">
    <mergeCell ref="O354:O359"/>
    <mergeCell ref="O2:O11"/>
    <mergeCell ref="O12:O21"/>
    <mergeCell ref="O22:O31"/>
    <mergeCell ref="O47:O56"/>
    <mergeCell ref="O57:O66"/>
    <mergeCell ref="O67:O76"/>
    <mergeCell ref="O77:O86"/>
    <mergeCell ref="O92:O101"/>
    <mergeCell ref="O102:O111"/>
    <mergeCell ref="O122:O131"/>
    <mergeCell ref="O132:O141"/>
    <mergeCell ref="O147:O156"/>
    <mergeCell ref="O172:O181"/>
    <mergeCell ref="O334:O343"/>
    <mergeCell ref="O344:O353"/>
    <mergeCell ref="O257:O266"/>
    <mergeCell ref="O267:O276"/>
    <mergeCell ref="O277:O286"/>
    <mergeCell ref="O312:O323"/>
    <mergeCell ref="O182:O191"/>
    <mergeCell ref="O192:O201"/>
    <mergeCell ref="O212:O221"/>
    <mergeCell ref="O224:O233"/>
    <mergeCell ref="O246:O255"/>
    <mergeCell ref="O222:O223"/>
    <mergeCell ref="O302:O311"/>
    <mergeCell ref="O324:O333"/>
    <mergeCell ref="H246:H255"/>
    <mergeCell ref="H77:H86"/>
    <mergeCell ref="H92:H101"/>
    <mergeCell ref="H102:H111"/>
    <mergeCell ref="H122:H131"/>
    <mergeCell ref="H132:H141"/>
    <mergeCell ref="H147:H156"/>
    <mergeCell ref="H172:H181"/>
    <mergeCell ref="H182:H191"/>
    <mergeCell ref="H192:H201"/>
    <mergeCell ref="H212:H221"/>
    <mergeCell ref="H224:H233"/>
    <mergeCell ref="K246:K255"/>
    <mergeCell ref="K77:K86"/>
    <mergeCell ref="K92:K101"/>
    <mergeCell ref="K102:K111"/>
    <mergeCell ref="K122:K131"/>
    <mergeCell ref="K132:K141"/>
    <mergeCell ref="K147:K156"/>
    <mergeCell ref="K172:K181"/>
    <mergeCell ref="K182:K191"/>
    <mergeCell ref="K192:K201"/>
    <mergeCell ref="K212:K221"/>
    <mergeCell ref="K224:K233"/>
    <mergeCell ref="H12:H21"/>
    <mergeCell ref="K12:K21"/>
    <mergeCell ref="H22:H31"/>
    <mergeCell ref="K22:K31"/>
    <mergeCell ref="K67:K76"/>
    <mergeCell ref="H32:H46"/>
    <mergeCell ref="K2:K11"/>
    <mergeCell ref="K47:K56"/>
    <mergeCell ref="K57:K66"/>
    <mergeCell ref="H2:H11"/>
    <mergeCell ref="H47:H56"/>
    <mergeCell ref="H57:H66"/>
    <mergeCell ref="H67:H76"/>
    <mergeCell ref="H302:H311"/>
    <mergeCell ref="H324:H333"/>
    <mergeCell ref="H334:H343"/>
    <mergeCell ref="K312:K323"/>
    <mergeCell ref="H312:H323"/>
    <mergeCell ref="K344:K353"/>
    <mergeCell ref="K354:K359"/>
    <mergeCell ref="K257:K266"/>
    <mergeCell ref="K267:K276"/>
    <mergeCell ref="K277:K286"/>
    <mergeCell ref="K302:K311"/>
    <mergeCell ref="K324:K333"/>
    <mergeCell ref="K334:K343"/>
    <mergeCell ref="A67:A76"/>
    <mergeCell ref="A77:A86"/>
    <mergeCell ref="A92:A101"/>
    <mergeCell ref="A102:A111"/>
    <mergeCell ref="A122:A131"/>
    <mergeCell ref="A2:A11"/>
    <mergeCell ref="A12:A21"/>
    <mergeCell ref="A22:A31"/>
    <mergeCell ref="A47:A56"/>
    <mergeCell ref="A57:A66"/>
    <mergeCell ref="K87:K91"/>
    <mergeCell ref="K142:K146"/>
    <mergeCell ref="K157:K161"/>
    <mergeCell ref="A354:A359"/>
    <mergeCell ref="A365:A374"/>
    <mergeCell ref="A375:A378"/>
    <mergeCell ref="A360:A364"/>
    <mergeCell ref="A277:A286"/>
    <mergeCell ref="A302:A311"/>
    <mergeCell ref="A324:A333"/>
    <mergeCell ref="A334:A343"/>
    <mergeCell ref="A344:A353"/>
    <mergeCell ref="A312:A323"/>
    <mergeCell ref="A212:A221"/>
    <mergeCell ref="A224:A233"/>
    <mergeCell ref="A246:A255"/>
    <mergeCell ref="A257:A266"/>
    <mergeCell ref="A267:A276"/>
    <mergeCell ref="A234:A245"/>
    <mergeCell ref="A132:A141"/>
    <mergeCell ref="A147:A156"/>
    <mergeCell ref="A172:A181"/>
    <mergeCell ref="A182:A191"/>
    <mergeCell ref="A192:A201"/>
    <mergeCell ref="O32:O46"/>
    <mergeCell ref="A87:A91"/>
    <mergeCell ref="H87:H91"/>
    <mergeCell ref="O87:O91"/>
    <mergeCell ref="K379:K388"/>
    <mergeCell ref="K360:K364"/>
    <mergeCell ref="A32:A46"/>
    <mergeCell ref="K32:K46"/>
    <mergeCell ref="A112:A121"/>
    <mergeCell ref="K112:K121"/>
    <mergeCell ref="H112:H121"/>
    <mergeCell ref="A162:A166"/>
    <mergeCell ref="A167:A171"/>
    <mergeCell ref="H162:H166"/>
    <mergeCell ref="H167:H171"/>
    <mergeCell ref="A222:A223"/>
    <mergeCell ref="H222:H223"/>
    <mergeCell ref="K167:K171"/>
    <mergeCell ref="K202:K211"/>
    <mergeCell ref="K222:K223"/>
    <mergeCell ref="K234:K245"/>
    <mergeCell ref="K292:K301"/>
    <mergeCell ref="K287:K291"/>
    <mergeCell ref="K162:K166"/>
    <mergeCell ref="O162:O166"/>
    <mergeCell ref="O167:O171"/>
    <mergeCell ref="A202:A211"/>
    <mergeCell ref="H202:H211"/>
    <mergeCell ref="O202:O211"/>
    <mergeCell ref="O112:O121"/>
    <mergeCell ref="A142:A146"/>
    <mergeCell ref="H142:H146"/>
    <mergeCell ref="O142:O146"/>
    <mergeCell ref="A157:A161"/>
    <mergeCell ref="H157:H161"/>
    <mergeCell ref="O157:O161"/>
    <mergeCell ref="A379:A388"/>
    <mergeCell ref="H379:H388"/>
    <mergeCell ref="O379:O388"/>
    <mergeCell ref="H360:H364"/>
    <mergeCell ref="O360:O364"/>
    <mergeCell ref="H234:H245"/>
    <mergeCell ref="O234:O245"/>
    <mergeCell ref="A287:A291"/>
    <mergeCell ref="A292:A301"/>
    <mergeCell ref="H287:H291"/>
    <mergeCell ref="H292:H301"/>
    <mergeCell ref="O287:O291"/>
    <mergeCell ref="O292:O301"/>
    <mergeCell ref="H365:H374"/>
    <mergeCell ref="H375:H378"/>
    <mergeCell ref="K365:K374"/>
    <mergeCell ref="K375:K378"/>
    <mergeCell ref="O365:O374"/>
    <mergeCell ref="O375:O378"/>
    <mergeCell ref="H344:H353"/>
    <mergeCell ref="H354:H359"/>
    <mergeCell ref="H257:H266"/>
    <mergeCell ref="H267:H276"/>
    <mergeCell ref="H277:H286"/>
  </mergeCells>
  <conditionalFormatting sqref="L2">
    <cfRule type="cellIs" dxfId="163" priority="1" operator="notEqual">
      <formula>$F$2</formula>
    </cfRule>
    <cfRule type="cellIs" priority="2" operator="notEqual">
      <formula>$F$2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 x14ac:dyDescent="0.3"/>
  <cols>
    <col min="1" max="1" width="71" customWidth="1"/>
    <col min="2" max="26" width="8.6640625" customWidth="1"/>
  </cols>
  <sheetData>
    <row r="1" spans="1:2" ht="14.4" x14ac:dyDescent="0.3">
      <c r="A1" t="s">
        <v>402</v>
      </c>
    </row>
    <row r="2" spans="1:2" ht="14.4" x14ac:dyDescent="0.3">
      <c r="A2" t="s">
        <v>403</v>
      </c>
      <c r="B2" s="11"/>
    </row>
    <row r="3" spans="1:2" ht="14.4" x14ac:dyDescent="0.3">
      <c r="A3" t="s">
        <v>404</v>
      </c>
    </row>
    <row r="4" spans="1:2" ht="14.4" x14ac:dyDescent="0.3">
      <c r="A4" t="s">
        <v>405</v>
      </c>
    </row>
    <row r="5" spans="1:2" ht="14.4" x14ac:dyDescent="0.3">
      <c r="A5" t="s">
        <v>406</v>
      </c>
    </row>
    <row r="6" spans="1:2" ht="14.4" x14ac:dyDescent="0.3">
      <c r="A6" t="s">
        <v>407</v>
      </c>
    </row>
    <row r="7" spans="1:2" ht="14.4" x14ac:dyDescent="0.3">
      <c r="A7" s="1" t="s">
        <v>408</v>
      </c>
    </row>
    <row r="8" spans="1:2" ht="14.4" x14ac:dyDescent="0.3">
      <c r="A8" s="1" t="s">
        <v>409</v>
      </c>
      <c r="B8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zoomScale="70" zoomScaleNormal="70" workbookViewId="0">
      <selection activeCell="S15" sqref="S15"/>
    </sheetView>
  </sheetViews>
  <sheetFormatPr defaultColWidth="14.44140625" defaultRowHeight="18.75" customHeight="1" x14ac:dyDescent="0.3"/>
  <cols>
    <col min="1" max="1" width="18" style="2" bestFit="1" customWidth="1"/>
    <col min="2" max="7" width="7.33203125" style="2" customWidth="1"/>
    <col min="8" max="10" width="11.44140625" style="2" customWidth="1"/>
    <col min="11" max="11" width="15.6640625" style="2" customWidth="1"/>
    <col min="12" max="12" width="10" style="2" customWidth="1"/>
    <col min="13" max="13" width="15.6640625" style="3" customWidth="1"/>
    <col min="14" max="14" width="10" style="3" customWidth="1"/>
    <col min="15" max="15" width="15.6640625" style="3" customWidth="1"/>
    <col min="16" max="16" width="10" style="3" customWidth="1"/>
    <col min="17" max="26" width="8.6640625" style="3" customWidth="1"/>
    <col min="27" max="27" width="14.44140625" style="3"/>
    <col min="28" max="30" width="14.44140625" style="4"/>
    <col min="31" max="16384" width="14.44140625" style="2"/>
  </cols>
  <sheetData>
    <row r="1" spans="1:30" s="3" customFormat="1" ht="18.75" customHeight="1" x14ac:dyDescent="0.3">
      <c r="K1" s="25" t="s">
        <v>410</v>
      </c>
      <c r="AB1" s="4"/>
      <c r="AC1" s="4"/>
      <c r="AD1" s="4"/>
    </row>
    <row r="2" spans="1:30" s="3" customFormat="1" ht="18.75" customHeight="1" x14ac:dyDescent="0.3">
      <c r="K2" s="26" t="s">
        <v>411</v>
      </c>
      <c r="AB2" s="4"/>
      <c r="AC2" s="4"/>
      <c r="AD2" s="4"/>
    </row>
    <row r="3" spans="1:30" ht="15.75" customHeight="1" x14ac:dyDescent="0.3">
      <c r="A3" s="40" t="s">
        <v>412</v>
      </c>
      <c r="B3" s="40" t="s">
        <v>413</v>
      </c>
      <c r="C3" s="41"/>
      <c r="D3" s="41"/>
      <c r="E3" s="41"/>
      <c r="F3" s="41"/>
      <c r="G3" s="41"/>
      <c r="H3" s="41"/>
      <c r="I3"/>
      <c r="J3" s="3"/>
      <c r="K3" s="27" t="s">
        <v>414</v>
      </c>
      <c r="L3" s="3"/>
    </row>
    <row r="4" spans="1:30" ht="15.75" customHeight="1" x14ac:dyDescent="0.3">
      <c r="A4" s="42" t="s">
        <v>4</v>
      </c>
      <c r="B4" s="48" t="s">
        <v>36</v>
      </c>
      <c r="C4" s="48" t="s">
        <v>33</v>
      </c>
      <c r="D4" s="48" t="s">
        <v>15</v>
      </c>
      <c r="E4" s="48" t="s">
        <v>10</v>
      </c>
      <c r="F4" s="48" t="s">
        <v>12</v>
      </c>
      <c r="G4" s="48" t="s">
        <v>31</v>
      </c>
      <c r="H4" s="43" t="s">
        <v>415</v>
      </c>
      <c r="I4"/>
      <c r="J4" s="12" t="s">
        <v>416</v>
      </c>
      <c r="K4" s="12" t="s">
        <v>417</v>
      </c>
      <c r="L4" s="12" t="s">
        <v>418</v>
      </c>
      <c r="M4" s="13" t="s">
        <v>419</v>
      </c>
      <c r="N4" s="13" t="s">
        <v>420</v>
      </c>
      <c r="O4" s="13" t="s">
        <v>421</v>
      </c>
      <c r="P4" s="13" t="s">
        <v>422</v>
      </c>
      <c r="Q4" s="28" t="s">
        <v>423</v>
      </c>
      <c r="R4" s="28" t="s">
        <v>424</v>
      </c>
    </row>
    <row r="5" spans="1:30" ht="15.75" customHeight="1" x14ac:dyDescent="0.3">
      <c r="A5" s="43" t="s">
        <v>33</v>
      </c>
      <c r="B5" s="45">
        <v>3</v>
      </c>
      <c r="C5" s="47">
        <v>3</v>
      </c>
      <c r="D5" s="46">
        <v>5</v>
      </c>
      <c r="E5" s="46"/>
      <c r="F5" s="46"/>
      <c r="G5" s="46"/>
      <c r="H5" s="44">
        <v>11</v>
      </c>
      <c r="I5"/>
      <c r="J5" s="5">
        <f>H5</f>
        <v>11</v>
      </c>
      <c r="K5" s="6">
        <f>C5</f>
        <v>3</v>
      </c>
      <c r="L5" s="7">
        <f t="shared" ref="L5:L10" si="0">K5/J5</f>
        <v>0.27272727272727271</v>
      </c>
      <c r="M5" s="8" t="s">
        <v>425</v>
      </c>
      <c r="N5" s="8" t="s">
        <v>425</v>
      </c>
      <c r="O5" s="8">
        <f>SUM(D5:G5,B5)</f>
        <v>8</v>
      </c>
      <c r="P5" s="9">
        <f>O5/J5</f>
        <v>0.72727272727272729</v>
      </c>
      <c r="Q5" s="29">
        <f>B5/O5</f>
        <v>0.375</v>
      </c>
      <c r="R5" s="29">
        <f>SUM(D5:G5)/O5</f>
        <v>0.625</v>
      </c>
    </row>
    <row r="6" spans="1:30" ht="15.75" customHeight="1" x14ac:dyDescent="0.3">
      <c r="A6" s="43" t="s">
        <v>36</v>
      </c>
      <c r="B6" s="47">
        <v>49</v>
      </c>
      <c r="C6" s="44">
        <v>2</v>
      </c>
      <c r="D6" s="45">
        <v>35</v>
      </c>
      <c r="E6" s="46">
        <v>5</v>
      </c>
      <c r="F6" s="46">
        <v>13</v>
      </c>
      <c r="G6" s="46">
        <v>1</v>
      </c>
      <c r="H6" s="44">
        <v>105</v>
      </c>
      <c r="I6"/>
      <c r="J6" s="5">
        <f t="shared" ref="J6:K11" si="1">H6</f>
        <v>105</v>
      </c>
      <c r="K6" s="6">
        <f>B6</f>
        <v>49</v>
      </c>
      <c r="L6" s="7">
        <f t="shared" si="0"/>
        <v>0.46666666666666667</v>
      </c>
      <c r="M6" s="8">
        <f>C6</f>
        <v>2</v>
      </c>
      <c r="N6" s="9">
        <f>M6/J6</f>
        <v>1.9047619047619049E-2</v>
      </c>
      <c r="O6" s="8">
        <f>SUM(D6:G6)</f>
        <v>54</v>
      </c>
      <c r="P6" s="9">
        <f t="shared" ref="P6:P9" si="2">O6/J6</f>
        <v>0.51428571428571423</v>
      </c>
      <c r="Q6" s="29">
        <f>D6/O6</f>
        <v>0.64814814814814814</v>
      </c>
      <c r="R6" s="29">
        <f>SUM(E6:G6)/O6</f>
        <v>0.35185185185185186</v>
      </c>
    </row>
    <row r="7" spans="1:30" ht="15.75" customHeight="1" x14ac:dyDescent="0.3">
      <c r="A7" s="43" t="s">
        <v>15</v>
      </c>
      <c r="B7" s="44">
        <v>4</v>
      </c>
      <c r="C7" s="44">
        <v>1</v>
      </c>
      <c r="D7" s="47">
        <v>32</v>
      </c>
      <c r="E7" s="45">
        <v>19</v>
      </c>
      <c r="F7" s="46">
        <v>16</v>
      </c>
      <c r="G7" s="46"/>
      <c r="H7" s="44">
        <v>72</v>
      </c>
      <c r="I7"/>
      <c r="J7" s="5">
        <f t="shared" si="1"/>
        <v>72</v>
      </c>
      <c r="K7" s="6">
        <f>D7</f>
        <v>32</v>
      </c>
      <c r="L7" s="7">
        <f t="shared" si="0"/>
        <v>0.44444444444444442</v>
      </c>
      <c r="M7" s="8">
        <f>C7+B7</f>
        <v>5</v>
      </c>
      <c r="N7" s="9">
        <f t="shared" ref="N7:N10" si="3">M7/J7</f>
        <v>6.9444444444444448E-2</v>
      </c>
      <c r="O7" s="8">
        <f>SUM(E7:G7)</f>
        <v>35</v>
      </c>
      <c r="P7" s="9">
        <f t="shared" si="2"/>
        <v>0.4861111111111111</v>
      </c>
      <c r="Q7" s="29">
        <f>E7/O7</f>
        <v>0.54285714285714282</v>
      </c>
      <c r="R7" s="29">
        <f>SUM(F7:G7)/O7</f>
        <v>0.45714285714285713</v>
      </c>
    </row>
    <row r="8" spans="1:30" ht="15.75" customHeight="1" x14ac:dyDescent="0.3">
      <c r="A8" s="43" t="s">
        <v>10</v>
      </c>
      <c r="B8" s="44">
        <v>6</v>
      </c>
      <c r="C8" s="44"/>
      <c r="D8" s="44">
        <v>9</v>
      </c>
      <c r="E8" s="47">
        <v>16</v>
      </c>
      <c r="F8" s="45">
        <v>23</v>
      </c>
      <c r="G8" s="46">
        <v>1</v>
      </c>
      <c r="H8" s="44">
        <v>55</v>
      </c>
      <c r="I8"/>
      <c r="J8" s="5">
        <f t="shared" si="1"/>
        <v>55</v>
      </c>
      <c r="K8" s="6">
        <f>E8</f>
        <v>16</v>
      </c>
      <c r="L8" s="7">
        <f t="shared" si="0"/>
        <v>0.29090909090909089</v>
      </c>
      <c r="M8" s="8">
        <f>C8+D8+B8</f>
        <v>15</v>
      </c>
      <c r="N8" s="9">
        <f t="shared" si="3"/>
        <v>0.27272727272727271</v>
      </c>
      <c r="O8" s="8">
        <f>SUM(F8:G8)</f>
        <v>24</v>
      </c>
      <c r="P8" s="9">
        <f t="shared" si="2"/>
        <v>0.43636363636363634</v>
      </c>
      <c r="Q8" s="29">
        <f>F8/O8</f>
        <v>0.95833333333333337</v>
      </c>
      <c r="R8" s="29">
        <f>G8/O8</f>
        <v>4.1666666666666664E-2</v>
      </c>
    </row>
    <row r="9" spans="1:30" ht="15.75" customHeight="1" x14ac:dyDescent="0.3">
      <c r="A9" s="43" t="s">
        <v>12</v>
      </c>
      <c r="B9" s="44">
        <v>2</v>
      </c>
      <c r="C9" s="44"/>
      <c r="D9" s="44">
        <v>3</v>
      </c>
      <c r="E9" s="44">
        <v>2</v>
      </c>
      <c r="F9" s="47">
        <v>14</v>
      </c>
      <c r="G9" s="45">
        <v>3</v>
      </c>
      <c r="H9" s="44">
        <v>24</v>
      </c>
      <c r="I9"/>
      <c r="J9" s="5">
        <f t="shared" si="1"/>
        <v>24</v>
      </c>
      <c r="K9" s="6">
        <f>F9</f>
        <v>14</v>
      </c>
      <c r="L9" s="7">
        <f t="shared" si="0"/>
        <v>0.58333333333333337</v>
      </c>
      <c r="M9" s="8">
        <f>C9+D9+E9+B9</f>
        <v>7</v>
      </c>
      <c r="N9" s="9">
        <f t="shared" si="3"/>
        <v>0.29166666666666669</v>
      </c>
      <c r="O9" s="8">
        <f>G9</f>
        <v>3</v>
      </c>
      <c r="P9" s="9">
        <f t="shared" si="2"/>
        <v>0.125</v>
      </c>
    </row>
    <row r="10" spans="1:30" ht="15.75" customHeight="1" x14ac:dyDescent="0.3">
      <c r="A10" s="43" t="s">
        <v>102</v>
      </c>
      <c r="B10" s="44"/>
      <c r="C10" s="44"/>
      <c r="D10" s="44"/>
      <c r="E10" s="44"/>
      <c r="F10" s="44">
        <v>1</v>
      </c>
      <c r="G10" s="44"/>
      <c r="H10" s="44">
        <v>1</v>
      </c>
      <c r="I10"/>
      <c r="J10" s="5">
        <f t="shared" si="1"/>
        <v>1</v>
      </c>
      <c r="K10" s="5">
        <f t="shared" si="1"/>
        <v>0</v>
      </c>
      <c r="L10" s="7">
        <f t="shared" si="0"/>
        <v>0</v>
      </c>
      <c r="M10" s="8">
        <f>C10+D10+E10+F10+B10</f>
        <v>1</v>
      </c>
      <c r="N10" s="9">
        <f t="shared" si="3"/>
        <v>1</v>
      </c>
      <c r="O10" s="8" t="s">
        <v>425</v>
      </c>
      <c r="P10" s="14" t="s">
        <v>425</v>
      </c>
    </row>
    <row r="11" spans="1:30" ht="15.75" customHeight="1" x14ac:dyDescent="0.3">
      <c r="A11" s="43" t="s">
        <v>426</v>
      </c>
      <c r="B11" s="44"/>
      <c r="C11" s="44"/>
      <c r="D11" s="44"/>
      <c r="E11" s="44"/>
      <c r="F11" s="44">
        <v>2</v>
      </c>
      <c r="G11" s="44"/>
      <c r="H11" s="44">
        <v>2</v>
      </c>
      <c r="I11"/>
      <c r="J11" s="5">
        <f t="shared" si="1"/>
        <v>2</v>
      </c>
    </row>
    <row r="12" spans="1:30" s="3" customFormat="1" ht="15.75" customHeight="1" x14ac:dyDescent="0.3">
      <c r="A12" s="43" t="s">
        <v>415</v>
      </c>
      <c r="B12" s="44">
        <v>64</v>
      </c>
      <c r="C12" s="44">
        <v>6</v>
      </c>
      <c r="D12" s="44">
        <v>84</v>
      </c>
      <c r="E12" s="44">
        <v>42</v>
      </c>
      <c r="F12" s="44">
        <v>69</v>
      </c>
      <c r="G12" s="44">
        <v>5</v>
      </c>
      <c r="H12" s="44">
        <v>270</v>
      </c>
      <c r="I12"/>
      <c r="J12" s="5">
        <f>SUM(J5:J11)</f>
        <v>270</v>
      </c>
      <c r="K12" s="6">
        <f>SUM(K5:K10)</f>
        <v>114</v>
      </c>
      <c r="L12" s="7">
        <f>K12/J12</f>
        <v>0.42222222222222222</v>
      </c>
      <c r="M12" s="8">
        <f>SUM(M6:M10)</f>
        <v>30</v>
      </c>
      <c r="N12" s="9">
        <f>M12/J12</f>
        <v>0.1111111111111111</v>
      </c>
      <c r="O12" s="8">
        <f>SUM(O5:O9)</f>
        <v>124</v>
      </c>
      <c r="P12" s="9">
        <f>O12/J12</f>
        <v>0.45925925925925926</v>
      </c>
      <c r="AB12" s="4"/>
      <c r="AC12" s="4"/>
      <c r="AD12" s="4"/>
    </row>
    <row r="13" spans="1:30" s="3" customFormat="1" ht="18.75" customHeight="1" x14ac:dyDescent="0.3">
      <c r="AB13" s="4"/>
      <c r="AC13" s="4"/>
      <c r="AD13" s="4"/>
    </row>
    <row r="14" spans="1:30" s="3" customFormat="1" ht="18.75" customHeight="1" x14ac:dyDescent="0.3">
      <c r="K14" s="39"/>
      <c r="L14" s="51"/>
      <c r="AB14" s="4"/>
      <c r="AC14" s="4"/>
      <c r="AD14" s="4"/>
    </row>
    <row r="15" spans="1:30" s="3" customFormat="1" ht="18.75" customHeight="1" x14ac:dyDescent="0.3">
      <c r="AB15" s="4"/>
      <c r="AC15" s="4"/>
      <c r="AD15" s="4"/>
    </row>
    <row r="16" spans="1:30" s="3" customFormat="1" ht="18.75" customHeight="1" x14ac:dyDescent="0.3">
      <c r="AB16" s="4"/>
      <c r="AC16" s="4"/>
      <c r="AD16" s="4"/>
    </row>
    <row r="17" spans="1:30" s="3" customFormat="1" ht="18.75" customHeight="1" x14ac:dyDescent="0.3">
      <c r="AB17" s="4"/>
      <c r="AC17" s="4"/>
      <c r="AD17" s="4"/>
    </row>
    <row r="18" spans="1:30" s="16" customFormat="1" ht="18.75" customHeight="1" x14ac:dyDescent="0.3">
      <c r="A18" s="15" t="s">
        <v>412</v>
      </c>
      <c r="B18" s="15" t="s">
        <v>427</v>
      </c>
      <c r="C18" s="15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AB18" s="17"/>
      <c r="AC18" s="17"/>
      <c r="AD18" s="17"/>
    </row>
    <row r="19" spans="1:30" s="18" customFormat="1" ht="18.75" customHeight="1" x14ac:dyDescent="0.3">
      <c r="A19" s="36" t="s">
        <v>4</v>
      </c>
      <c r="B19" s="36" t="s">
        <v>428</v>
      </c>
      <c r="C19" s="36" t="s">
        <v>33</v>
      </c>
      <c r="D19" s="36" t="s">
        <v>36</v>
      </c>
      <c r="E19" s="36" t="s">
        <v>15</v>
      </c>
      <c r="F19" s="36" t="s">
        <v>10</v>
      </c>
      <c r="G19" s="36" t="s">
        <v>12</v>
      </c>
      <c r="H19" s="36" t="s">
        <v>31</v>
      </c>
      <c r="I19" s="36" t="s">
        <v>415</v>
      </c>
      <c r="J19" s="36" t="s">
        <v>416</v>
      </c>
      <c r="K19" s="36" t="s">
        <v>417</v>
      </c>
      <c r="L19" s="36" t="s">
        <v>418</v>
      </c>
      <c r="M19" s="36" t="s">
        <v>419</v>
      </c>
      <c r="N19" s="36" t="s">
        <v>420</v>
      </c>
      <c r="O19" s="36" t="s">
        <v>421</v>
      </c>
      <c r="P19" s="36" t="s">
        <v>422</v>
      </c>
      <c r="Q19" s="20"/>
      <c r="AB19" s="19"/>
      <c r="AC19" s="19"/>
      <c r="AD19" s="19"/>
    </row>
    <row r="20" spans="1:30" s="3" customFormat="1" ht="18.75" customHeight="1" x14ac:dyDescent="0.3">
      <c r="A20" s="33" t="s">
        <v>33</v>
      </c>
      <c r="B20" s="33">
        <v>7</v>
      </c>
      <c r="C20" s="33"/>
      <c r="D20" s="33">
        <v>4</v>
      </c>
      <c r="E20" s="33"/>
      <c r="F20" s="33"/>
      <c r="G20" s="33"/>
      <c r="H20" s="33"/>
      <c r="I20" s="33">
        <v>11</v>
      </c>
      <c r="J20" s="33">
        <v>4</v>
      </c>
      <c r="K20" s="33">
        <v>0</v>
      </c>
      <c r="L20" s="37">
        <v>0</v>
      </c>
      <c r="M20" s="33" t="s">
        <v>425</v>
      </c>
      <c r="N20" s="33" t="s">
        <v>425</v>
      </c>
      <c r="O20" s="33">
        <v>4</v>
      </c>
      <c r="P20" s="37">
        <v>1</v>
      </c>
      <c r="Q20" s="21"/>
      <c r="AB20" s="4"/>
      <c r="AC20" s="4"/>
      <c r="AD20" s="4"/>
    </row>
    <row r="21" spans="1:30" s="3" customFormat="1" ht="18.75" customHeight="1" x14ac:dyDescent="0.3">
      <c r="A21" s="33" t="s">
        <v>36</v>
      </c>
      <c r="B21" s="33">
        <v>53</v>
      </c>
      <c r="C21" s="33">
        <v>2</v>
      </c>
      <c r="D21" s="33">
        <v>40</v>
      </c>
      <c r="E21" s="33">
        <v>9</v>
      </c>
      <c r="F21" s="33">
        <v>1</v>
      </c>
      <c r="G21" s="33"/>
      <c r="H21" s="33"/>
      <c r="I21" s="33">
        <v>105</v>
      </c>
      <c r="J21" s="33">
        <v>52</v>
      </c>
      <c r="K21" s="33">
        <v>40</v>
      </c>
      <c r="L21" s="37">
        <v>0.76923076923076927</v>
      </c>
      <c r="M21" s="33">
        <v>2</v>
      </c>
      <c r="N21" s="37">
        <v>3.8461538461538464E-2</v>
      </c>
      <c r="O21" s="33">
        <v>10</v>
      </c>
      <c r="P21" s="37">
        <v>0.19230769230769232</v>
      </c>
      <c r="Q21" s="21"/>
      <c r="AB21" s="4"/>
      <c r="AC21" s="4"/>
      <c r="AD21" s="4"/>
    </row>
    <row r="22" spans="1:30" s="3" customFormat="1" ht="18.75" customHeight="1" x14ac:dyDescent="0.3">
      <c r="A22" s="33" t="s">
        <v>15</v>
      </c>
      <c r="B22" s="33">
        <v>32</v>
      </c>
      <c r="C22" s="33"/>
      <c r="D22" s="33">
        <v>8</v>
      </c>
      <c r="E22" s="33">
        <v>20</v>
      </c>
      <c r="F22" s="33">
        <v>5</v>
      </c>
      <c r="G22" s="33">
        <v>7</v>
      </c>
      <c r="H22" s="33"/>
      <c r="I22" s="33">
        <v>72</v>
      </c>
      <c r="J22" s="33">
        <v>40</v>
      </c>
      <c r="K22" s="33">
        <v>20</v>
      </c>
      <c r="L22" s="37">
        <v>0.5</v>
      </c>
      <c r="M22" s="33">
        <v>8</v>
      </c>
      <c r="N22" s="37">
        <v>0.2</v>
      </c>
      <c r="O22" s="33">
        <v>12</v>
      </c>
      <c r="P22" s="37">
        <v>0.3</v>
      </c>
      <c r="Q22" s="21"/>
      <c r="AB22" s="4"/>
      <c r="AC22" s="4"/>
      <c r="AD22" s="4"/>
    </row>
    <row r="23" spans="1:30" ht="18.75" customHeight="1" x14ac:dyDescent="0.3">
      <c r="A23" s="33" t="s">
        <v>10</v>
      </c>
      <c r="B23" s="33">
        <v>25</v>
      </c>
      <c r="C23" s="33">
        <v>2</v>
      </c>
      <c r="D23" s="33">
        <v>6</v>
      </c>
      <c r="E23" s="33">
        <v>9</v>
      </c>
      <c r="F23" s="33">
        <v>2</v>
      </c>
      <c r="G23" s="33">
        <v>11</v>
      </c>
      <c r="H23" s="33"/>
      <c r="I23" s="33">
        <v>55</v>
      </c>
      <c r="J23" s="33">
        <v>30</v>
      </c>
      <c r="K23" s="33">
        <v>2</v>
      </c>
      <c r="L23" s="37">
        <v>6.6666666666666666E-2</v>
      </c>
      <c r="M23" s="33">
        <v>17</v>
      </c>
      <c r="N23" s="37">
        <v>0.56666666666666665</v>
      </c>
      <c r="O23" s="33">
        <v>11</v>
      </c>
      <c r="P23" s="37">
        <v>0.36666666666666664</v>
      </c>
      <c r="Q23" s="21"/>
    </row>
    <row r="24" spans="1:30" ht="18.75" customHeight="1" x14ac:dyDescent="0.3">
      <c r="A24" s="33" t="s">
        <v>12</v>
      </c>
      <c r="B24" s="33">
        <v>2</v>
      </c>
      <c r="C24" s="33"/>
      <c r="D24" s="33"/>
      <c r="E24" s="33"/>
      <c r="F24" s="33"/>
      <c r="G24" s="33">
        <v>19</v>
      </c>
      <c r="H24" s="33">
        <v>3</v>
      </c>
      <c r="I24" s="33">
        <v>24</v>
      </c>
      <c r="J24" s="33">
        <v>22</v>
      </c>
      <c r="K24" s="33">
        <v>19</v>
      </c>
      <c r="L24" s="37">
        <v>0.86363636363636365</v>
      </c>
      <c r="M24" s="33">
        <v>0</v>
      </c>
      <c r="N24" s="37">
        <v>0</v>
      </c>
      <c r="O24" s="33">
        <v>3</v>
      </c>
      <c r="P24" s="37">
        <v>0.13636363636363635</v>
      </c>
      <c r="Q24" s="21"/>
    </row>
    <row r="25" spans="1:30" ht="18.75" customHeight="1" x14ac:dyDescent="0.3">
      <c r="A25" s="33" t="s">
        <v>102</v>
      </c>
      <c r="B25" s="33"/>
      <c r="C25" s="33"/>
      <c r="D25" s="33"/>
      <c r="E25" s="33">
        <v>1</v>
      </c>
      <c r="F25" s="33"/>
      <c r="G25" s="33"/>
      <c r="H25" s="33"/>
      <c r="I25" s="33">
        <v>1</v>
      </c>
      <c r="J25" s="33">
        <v>1</v>
      </c>
      <c r="K25" s="33">
        <v>0</v>
      </c>
      <c r="L25" s="37">
        <v>0</v>
      </c>
      <c r="M25" s="33">
        <v>1</v>
      </c>
      <c r="N25" s="37">
        <v>1</v>
      </c>
      <c r="O25" s="33" t="s">
        <v>425</v>
      </c>
      <c r="P25" s="37" t="s">
        <v>425</v>
      </c>
      <c r="Q25" s="21"/>
    </row>
    <row r="26" spans="1:30" ht="18.75" customHeight="1" x14ac:dyDescent="0.3">
      <c r="A26" s="33" t="s">
        <v>415</v>
      </c>
      <c r="B26" s="33">
        <v>119</v>
      </c>
      <c r="C26" s="33">
        <v>4</v>
      </c>
      <c r="D26" s="33">
        <v>58</v>
      </c>
      <c r="E26" s="33">
        <v>39</v>
      </c>
      <c r="F26" s="33">
        <v>8</v>
      </c>
      <c r="G26" s="33">
        <v>37</v>
      </c>
      <c r="H26" s="33">
        <v>3</v>
      </c>
      <c r="I26" s="33">
        <v>268</v>
      </c>
      <c r="J26" s="33">
        <v>149</v>
      </c>
      <c r="K26" s="33">
        <v>81</v>
      </c>
      <c r="L26" s="37">
        <v>0.5436241610738255</v>
      </c>
      <c r="M26" s="33">
        <v>28</v>
      </c>
      <c r="N26" s="37">
        <v>0.18791946308724833</v>
      </c>
      <c r="O26" s="33">
        <v>40</v>
      </c>
      <c r="P26" s="37">
        <v>0.26845637583892618</v>
      </c>
      <c r="Q26" s="21"/>
    </row>
    <row r="30" spans="1:30" ht="15.75" customHeight="1" x14ac:dyDescent="0.3">
      <c r="A30" s="40" t="s">
        <v>1</v>
      </c>
      <c r="B30" s="41" t="s">
        <v>429</v>
      </c>
    </row>
    <row r="31" spans="1:30" ht="15.75" customHeight="1" x14ac:dyDescent="0.3">
      <c r="A31" s="40" t="s">
        <v>2</v>
      </c>
      <c r="B31" s="41" t="s">
        <v>429</v>
      </c>
    </row>
    <row r="33" spans="1:30" ht="15.75" customHeight="1" x14ac:dyDescent="0.3">
      <c r="A33" s="40" t="s">
        <v>412</v>
      </c>
      <c r="B33" s="40" t="s">
        <v>413</v>
      </c>
      <c r="C33" s="41"/>
      <c r="D33" s="41"/>
      <c r="E33" s="41"/>
      <c r="F33" s="41"/>
      <c r="G33" s="41"/>
      <c r="H33" s="41"/>
      <c r="I33"/>
      <c r="J33" s="3"/>
      <c r="L33" s="3"/>
    </row>
    <row r="34" spans="1:30" ht="15.75" customHeight="1" x14ac:dyDescent="0.3">
      <c r="A34" s="42" t="s">
        <v>4</v>
      </c>
      <c r="B34" s="48" t="s">
        <v>36</v>
      </c>
      <c r="C34" s="48" t="s">
        <v>33</v>
      </c>
      <c r="D34" s="48" t="s">
        <v>15</v>
      </c>
      <c r="E34" s="48" t="s">
        <v>10</v>
      </c>
      <c r="F34" s="48" t="s">
        <v>12</v>
      </c>
      <c r="G34" s="48" t="s">
        <v>31</v>
      </c>
      <c r="H34" s="43" t="s">
        <v>415</v>
      </c>
      <c r="I34"/>
      <c r="J34" s="12" t="s">
        <v>416</v>
      </c>
      <c r="K34" s="12" t="s">
        <v>417</v>
      </c>
      <c r="L34" s="12" t="s">
        <v>418</v>
      </c>
      <c r="M34" s="13" t="s">
        <v>419</v>
      </c>
      <c r="N34" s="13" t="s">
        <v>420</v>
      </c>
      <c r="O34" s="13" t="s">
        <v>421</v>
      </c>
      <c r="P34" s="13" t="s">
        <v>422</v>
      </c>
      <c r="Q34" s="28" t="s">
        <v>423</v>
      </c>
      <c r="R34" s="28" t="s">
        <v>424</v>
      </c>
    </row>
    <row r="35" spans="1:30" ht="15.75" customHeight="1" x14ac:dyDescent="0.3">
      <c r="A35" s="43" t="s">
        <v>33</v>
      </c>
      <c r="B35" s="45">
        <v>3</v>
      </c>
      <c r="C35" s="47">
        <v>3</v>
      </c>
      <c r="D35" s="46">
        <v>5</v>
      </c>
      <c r="E35" s="46"/>
      <c r="F35" s="46"/>
      <c r="G35" s="46"/>
      <c r="H35" s="44">
        <v>11</v>
      </c>
      <c r="I35"/>
      <c r="J35" s="5">
        <f>I35-H35</f>
        <v>-11</v>
      </c>
      <c r="K35" s="6">
        <f>C35</f>
        <v>3</v>
      </c>
      <c r="L35" s="7">
        <f t="shared" ref="L35:L40" si="4">K35/J35</f>
        <v>-0.27272727272727271</v>
      </c>
      <c r="M35" s="8" t="s">
        <v>425</v>
      </c>
      <c r="N35" s="8" t="s">
        <v>425</v>
      </c>
      <c r="O35" s="8">
        <f>SUM(D35:G35,B35)</f>
        <v>8</v>
      </c>
      <c r="P35" s="9">
        <f>O35/J35</f>
        <v>-0.72727272727272729</v>
      </c>
      <c r="Q35" s="29">
        <f>B35/O35</f>
        <v>0.375</v>
      </c>
      <c r="R35" s="29">
        <f>SUM(D35:G35)/O35</f>
        <v>0.625</v>
      </c>
    </row>
    <row r="36" spans="1:30" ht="15.75" customHeight="1" x14ac:dyDescent="0.3">
      <c r="A36" s="43" t="s">
        <v>36</v>
      </c>
      <c r="B36" s="47">
        <v>49</v>
      </c>
      <c r="C36" s="44">
        <v>2</v>
      </c>
      <c r="D36" s="45">
        <v>35</v>
      </c>
      <c r="E36" s="46">
        <v>5</v>
      </c>
      <c r="F36" s="46">
        <v>13</v>
      </c>
      <c r="G36" s="46">
        <v>1</v>
      </c>
      <c r="H36" s="44">
        <v>105</v>
      </c>
      <c r="I36"/>
      <c r="J36" s="5">
        <f t="shared" ref="J36:J40" si="5">I36-H36</f>
        <v>-105</v>
      </c>
      <c r="K36" s="6">
        <f>B36</f>
        <v>49</v>
      </c>
      <c r="L36" s="7">
        <f t="shared" si="4"/>
        <v>-0.46666666666666667</v>
      </c>
      <c r="M36" s="8">
        <f>C36</f>
        <v>2</v>
      </c>
      <c r="N36" s="9">
        <f>M36/J36</f>
        <v>-1.9047619047619049E-2</v>
      </c>
      <c r="O36" s="8">
        <f>SUM(D36:G36)</f>
        <v>54</v>
      </c>
      <c r="P36" s="9">
        <f t="shared" ref="P36:P39" si="6">O36/J36</f>
        <v>-0.51428571428571423</v>
      </c>
      <c r="Q36" s="29">
        <f>D36/O36</f>
        <v>0.64814814814814814</v>
      </c>
      <c r="R36" s="29">
        <f>SUM(E36:G36)/O36</f>
        <v>0.35185185185185186</v>
      </c>
    </row>
    <row r="37" spans="1:30" ht="15.75" customHeight="1" x14ac:dyDescent="0.3">
      <c r="A37" s="43" t="s">
        <v>15</v>
      </c>
      <c r="B37" s="44">
        <v>4</v>
      </c>
      <c r="C37" s="44">
        <v>1</v>
      </c>
      <c r="D37" s="47">
        <v>32</v>
      </c>
      <c r="E37" s="45">
        <v>19</v>
      </c>
      <c r="F37" s="46">
        <v>16</v>
      </c>
      <c r="G37" s="46"/>
      <c r="H37" s="44">
        <v>72</v>
      </c>
      <c r="I37"/>
      <c r="J37" s="5">
        <f t="shared" si="5"/>
        <v>-72</v>
      </c>
      <c r="K37" s="6">
        <f>D37</f>
        <v>32</v>
      </c>
      <c r="L37" s="7">
        <f t="shared" si="4"/>
        <v>-0.44444444444444442</v>
      </c>
      <c r="M37" s="8">
        <f>C37+B37</f>
        <v>5</v>
      </c>
      <c r="N37" s="9">
        <f t="shared" ref="N37:N40" si="7">M37/J37</f>
        <v>-6.9444444444444448E-2</v>
      </c>
      <c r="O37" s="8">
        <f>SUM(E37:G37)</f>
        <v>35</v>
      </c>
      <c r="P37" s="9">
        <f t="shared" si="6"/>
        <v>-0.4861111111111111</v>
      </c>
      <c r="Q37" s="29">
        <f>E37/O37</f>
        <v>0.54285714285714282</v>
      </c>
      <c r="R37" s="29">
        <f>SUM(F37:G37)/O37</f>
        <v>0.45714285714285713</v>
      </c>
    </row>
    <row r="38" spans="1:30" ht="15.75" customHeight="1" x14ac:dyDescent="0.3">
      <c r="A38" s="43" t="s">
        <v>10</v>
      </c>
      <c r="B38" s="44">
        <v>6</v>
      </c>
      <c r="C38" s="44"/>
      <c r="D38" s="44">
        <v>9</v>
      </c>
      <c r="E38" s="47">
        <v>16</v>
      </c>
      <c r="F38" s="45">
        <v>23</v>
      </c>
      <c r="G38" s="46">
        <v>1</v>
      </c>
      <c r="H38" s="44">
        <v>55</v>
      </c>
      <c r="I38"/>
      <c r="J38" s="5">
        <f t="shared" si="5"/>
        <v>-55</v>
      </c>
      <c r="K38" s="6">
        <f>E38</f>
        <v>16</v>
      </c>
      <c r="L38" s="7">
        <f t="shared" si="4"/>
        <v>-0.29090909090909089</v>
      </c>
      <c r="M38" s="8">
        <f>C38+D38+B38</f>
        <v>15</v>
      </c>
      <c r="N38" s="9">
        <f t="shared" si="7"/>
        <v>-0.27272727272727271</v>
      </c>
      <c r="O38" s="8">
        <f>SUM(F38:G38)</f>
        <v>24</v>
      </c>
      <c r="P38" s="9">
        <f t="shared" si="6"/>
        <v>-0.43636363636363634</v>
      </c>
      <c r="Q38" s="29">
        <f>F38/O38</f>
        <v>0.95833333333333337</v>
      </c>
      <c r="R38" s="29">
        <f>G38/O38</f>
        <v>4.1666666666666664E-2</v>
      </c>
    </row>
    <row r="39" spans="1:30" ht="15.75" customHeight="1" x14ac:dyDescent="0.3">
      <c r="A39" s="43" t="s">
        <v>12</v>
      </c>
      <c r="B39" s="44">
        <v>2</v>
      </c>
      <c r="C39" s="44"/>
      <c r="D39" s="44">
        <v>3</v>
      </c>
      <c r="E39" s="44">
        <v>2</v>
      </c>
      <c r="F39" s="47">
        <v>14</v>
      </c>
      <c r="G39" s="45">
        <v>3</v>
      </c>
      <c r="H39" s="44">
        <v>24</v>
      </c>
      <c r="I39"/>
      <c r="J39" s="5">
        <f t="shared" si="5"/>
        <v>-24</v>
      </c>
      <c r="K39" s="6">
        <f>F39</f>
        <v>14</v>
      </c>
      <c r="L39" s="7">
        <f t="shared" si="4"/>
        <v>-0.58333333333333337</v>
      </c>
      <c r="M39" s="8">
        <f>C39+D39+E39+B39</f>
        <v>7</v>
      </c>
      <c r="N39" s="9">
        <f t="shared" si="7"/>
        <v>-0.29166666666666669</v>
      </c>
      <c r="O39" s="8">
        <f>G39</f>
        <v>3</v>
      </c>
      <c r="P39" s="9">
        <f t="shared" si="6"/>
        <v>-0.125</v>
      </c>
    </row>
    <row r="40" spans="1:30" ht="15.75" customHeight="1" x14ac:dyDescent="0.3">
      <c r="A40" s="43" t="s">
        <v>102</v>
      </c>
      <c r="B40" s="44"/>
      <c r="C40" s="44"/>
      <c r="D40" s="44"/>
      <c r="E40" s="44"/>
      <c r="F40" s="44">
        <v>1</v>
      </c>
      <c r="G40" s="44"/>
      <c r="H40" s="44">
        <v>1</v>
      </c>
      <c r="I40"/>
      <c r="J40" s="5">
        <f t="shared" si="5"/>
        <v>-1</v>
      </c>
      <c r="K40" s="6">
        <f>G40</f>
        <v>0</v>
      </c>
      <c r="L40" s="7">
        <f t="shared" si="4"/>
        <v>0</v>
      </c>
      <c r="M40" s="8">
        <f>C40+D40+E40+F40+B40</f>
        <v>1</v>
      </c>
      <c r="N40" s="9">
        <f t="shared" si="7"/>
        <v>-1</v>
      </c>
      <c r="O40" s="8" t="s">
        <v>425</v>
      </c>
      <c r="P40" s="14" t="s">
        <v>425</v>
      </c>
    </row>
    <row r="41" spans="1:30" ht="15.75" customHeight="1" x14ac:dyDescent="0.3">
      <c r="A41" s="43" t="s">
        <v>426</v>
      </c>
      <c r="B41" s="44"/>
      <c r="C41" s="44"/>
      <c r="D41" s="44"/>
      <c r="E41" s="44"/>
      <c r="F41" s="44">
        <v>2</v>
      </c>
      <c r="G41" s="44"/>
      <c r="H41" s="44">
        <v>2</v>
      </c>
      <c r="I41"/>
      <c r="J41" s="2">
        <f>I41-H41</f>
        <v>-2</v>
      </c>
    </row>
    <row r="42" spans="1:30" s="3" customFormat="1" ht="15.75" customHeight="1" x14ac:dyDescent="0.3">
      <c r="A42" s="43" t="s">
        <v>415</v>
      </c>
      <c r="B42" s="44">
        <v>64</v>
      </c>
      <c r="C42" s="44">
        <v>6</v>
      </c>
      <c r="D42" s="44">
        <v>84</v>
      </c>
      <c r="E42" s="44">
        <v>42</v>
      </c>
      <c r="F42" s="44">
        <v>69</v>
      </c>
      <c r="G42" s="44">
        <v>5</v>
      </c>
      <c r="H42" s="44">
        <v>270</v>
      </c>
      <c r="I42"/>
      <c r="J42" s="54">
        <f>SUM(J35:J41)</f>
        <v>-270</v>
      </c>
      <c r="K42" s="55">
        <f>SUM(K35:K40)</f>
        <v>114</v>
      </c>
      <c r="L42" s="56">
        <f>K42/J42</f>
        <v>-0.42222222222222222</v>
      </c>
      <c r="M42" s="57">
        <f>SUM(M36:M40)</f>
        <v>30</v>
      </c>
      <c r="N42" s="58">
        <f>M42/J42</f>
        <v>-0.1111111111111111</v>
      </c>
      <c r="O42" s="57">
        <f>SUM(O35:O39)</f>
        <v>124</v>
      </c>
      <c r="P42" s="58">
        <f>O42/J42</f>
        <v>-0.45925925925925926</v>
      </c>
      <c r="AB42" s="4"/>
      <c r="AC42" s="4"/>
      <c r="AD42" s="4"/>
    </row>
    <row r="43" spans="1:30" ht="18.75" customHeight="1" x14ac:dyDescent="0.3">
      <c r="J43" s="23"/>
      <c r="K43" s="23" t="s">
        <v>430</v>
      </c>
      <c r="L43" s="23"/>
      <c r="M43" s="23" t="s">
        <v>431</v>
      </c>
      <c r="N43" s="52"/>
      <c r="O43" s="52" t="s">
        <v>432</v>
      </c>
      <c r="P43" s="52"/>
    </row>
    <row r="44" spans="1:30" ht="18.75" customHeight="1" x14ac:dyDescent="0.3">
      <c r="J44" s="23">
        <v>60</v>
      </c>
      <c r="K44" s="23">
        <v>29</v>
      </c>
      <c r="L44" s="59">
        <f>K44/J44</f>
        <v>0.48333333333333334</v>
      </c>
      <c r="M44" s="23">
        <v>8</v>
      </c>
      <c r="N44" s="53">
        <f>M44/J44</f>
        <v>0.13333333333333333</v>
      </c>
      <c r="O44" s="52">
        <v>23</v>
      </c>
      <c r="P44" s="53">
        <f>O44/J44</f>
        <v>0.38333333333333336</v>
      </c>
    </row>
    <row r="45" spans="1:30" ht="18.75" customHeight="1" x14ac:dyDescent="0.3">
      <c r="J45" s="23">
        <v>50</v>
      </c>
      <c r="K45" s="23">
        <v>19</v>
      </c>
      <c r="L45" s="59">
        <f t="shared" ref="L45:L50" si="8">K45/J45</f>
        <v>0.38</v>
      </c>
      <c r="M45" s="23">
        <v>5</v>
      </c>
      <c r="N45" s="53">
        <f t="shared" ref="N45:N50" si="9">M45/J45</f>
        <v>0.1</v>
      </c>
      <c r="O45" s="52">
        <f>J45-K45-M45</f>
        <v>26</v>
      </c>
      <c r="P45" s="53">
        <f t="shared" ref="P45:P50" si="10">O45/J45</f>
        <v>0.52</v>
      </c>
    </row>
    <row r="46" spans="1:30" ht="18.75" customHeight="1" x14ac:dyDescent="0.3">
      <c r="J46" s="23">
        <v>30</v>
      </c>
      <c r="K46" s="23">
        <v>8</v>
      </c>
      <c r="L46" s="59">
        <f t="shared" si="8"/>
        <v>0.26666666666666666</v>
      </c>
      <c r="M46" s="23">
        <v>7</v>
      </c>
      <c r="N46" s="53">
        <f t="shared" si="9"/>
        <v>0.23333333333333334</v>
      </c>
      <c r="O46" s="52">
        <f t="shared" ref="O46:O50" si="11">J46-K46-M46</f>
        <v>15</v>
      </c>
      <c r="P46" s="53">
        <f t="shared" si="10"/>
        <v>0.5</v>
      </c>
    </row>
    <row r="47" spans="1:30" ht="18.75" customHeight="1" x14ac:dyDescent="0.3">
      <c r="J47" s="23">
        <v>10</v>
      </c>
      <c r="K47" s="23">
        <v>5</v>
      </c>
      <c r="L47" s="59">
        <f t="shared" si="8"/>
        <v>0.5</v>
      </c>
      <c r="M47" s="23">
        <v>0</v>
      </c>
      <c r="N47" s="53">
        <f t="shared" si="9"/>
        <v>0</v>
      </c>
      <c r="O47" s="52">
        <f t="shared" si="11"/>
        <v>5</v>
      </c>
      <c r="P47" s="53">
        <f t="shared" si="10"/>
        <v>0.5</v>
      </c>
    </row>
    <row r="48" spans="1:30" ht="18.75" customHeight="1" x14ac:dyDescent="0.3">
      <c r="J48" s="23">
        <v>10</v>
      </c>
      <c r="K48" s="23">
        <v>3</v>
      </c>
      <c r="L48" s="59">
        <f t="shared" si="8"/>
        <v>0.3</v>
      </c>
      <c r="M48" s="23">
        <v>1</v>
      </c>
      <c r="N48" s="53">
        <f t="shared" si="9"/>
        <v>0.1</v>
      </c>
      <c r="O48" s="52">
        <f t="shared" si="11"/>
        <v>6</v>
      </c>
      <c r="P48" s="53">
        <f t="shared" si="10"/>
        <v>0.6</v>
      </c>
    </row>
    <row r="49" spans="10:16" ht="18.75" customHeight="1" x14ac:dyDescent="0.3">
      <c r="J49" s="23">
        <v>30</v>
      </c>
      <c r="K49" s="23">
        <v>13</v>
      </c>
      <c r="L49" s="59">
        <f t="shared" si="8"/>
        <v>0.43333333333333335</v>
      </c>
      <c r="M49" s="23">
        <v>5</v>
      </c>
      <c r="N49" s="53">
        <f t="shared" si="9"/>
        <v>0.16666666666666666</v>
      </c>
      <c r="O49" s="52">
        <f t="shared" si="11"/>
        <v>12</v>
      </c>
      <c r="P49" s="53">
        <f t="shared" si="10"/>
        <v>0.4</v>
      </c>
    </row>
    <row r="50" spans="10:16" ht="18.75" customHeight="1" x14ac:dyDescent="0.3">
      <c r="J50" s="23">
        <v>10</v>
      </c>
      <c r="K50" s="23">
        <v>1</v>
      </c>
      <c r="L50" s="59">
        <f t="shared" si="8"/>
        <v>0.1</v>
      </c>
      <c r="M50" s="23">
        <v>3</v>
      </c>
      <c r="N50" s="53">
        <f t="shared" si="9"/>
        <v>0.3</v>
      </c>
      <c r="O50" s="52">
        <f t="shared" si="11"/>
        <v>6</v>
      </c>
      <c r="P50" s="53">
        <f t="shared" si="10"/>
        <v>0.6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5113-2E7E-4C49-B1EC-1C4F5FAF78E6}">
  <dimension ref="A1:AE14"/>
  <sheetViews>
    <sheetView workbookViewId="0">
      <selection activeCell="G18" sqref="G18"/>
    </sheetView>
  </sheetViews>
  <sheetFormatPr defaultColWidth="8.88671875" defaultRowHeight="14.4" x14ac:dyDescent="0.3"/>
  <cols>
    <col min="1" max="1" width="15.6640625" bestFit="1" customWidth="1"/>
    <col min="2" max="5" width="14" customWidth="1"/>
    <col min="6" max="6" width="14.109375" customWidth="1"/>
    <col min="7" max="7" width="16.33203125" customWidth="1"/>
    <col min="8" max="9" width="9.88671875" customWidth="1"/>
    <col min="10" max="10" width="13.109375" bestFit="1" customWidth="1"/>
    <col min="11" max="11" width="10.44140625" customWidth="1"/>
    <col min="12" max="12" width="12.6640625" bestFit="1" customWidth="1"/>
    <col min="13" max="13" width="11" customWidth="1"/>
  </cols>
  <sheetData>
    <row r="1" spans="1:31" s="3" customFormat="1" ht="18.75" customHeight="1" x14ac:dyDescent="0.3">
      <c r="AC1" s="4"/>
      <c r="AD1" s="4"/>
      <c r="AE1" s="4"/>
    </row>
    <row r="2" spans="1:31" s="3" customFormat="1" ht="18.75" customHeight="1" x14ac:dyDescent="0.3">
      <c r="Q2" s="10"/>
      <c r="AC2" s="4"/>
      <c r="AD2" s="4"/>
      <c r="AE2" s="4"/>
    </row>
    <row r="3" spans="1:31" s="3" customFormat="1" ht="18.75" customHeight="1" x14ac:dyDescent="0.3">
      <c r="AC3" s="4"/>
      <c r="AD3" s="4"/>
      <c r="AE3" s="4"/>
    </row>
    <row r="4" spans="1:31" s="2" customFormat="1" ht="15.75" customHeight="1" x14ac:dyDescent="0.3">
      <c r="A4" s="40" t="s">
        <v>412</v>
      </c>
      <c r="B4" s="40" t="s">
        <v>3</v>
      </c>
      <c r="C4" s="41"/>
      <c r="D4" s="41"/>
      <c r="E4" s="41"/>
      <c r="F4"/>
      <c r="G4"/>
      <c r="H4"/>
      <c r="I4"/>
      <c r="J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4"/>
      <c r="AD4" s="4"/>
      <c r="AE4" s="4"/>
    </row>
    <row r="5" spans="1:31" s="2" customFormat="1" ht="15.75" customHeight="1" x14ac:dyDescent="0.3">
      <c r="A5" s="42" t="s">
        <v>4</v>
      </c>
      <c r="B5" s="48" t="s">
        <v>36</v>
      </c>
      <c r="C5" s="48" t="s">
        <v>15</v>
      </c>
      <c r="D5" s="48" t="s">
        <v>10</v>
      </c>
      <c r="E5" s="48" t="s">
        <v>415</v>
      </c>
      <c r="F5" s="22" t="s">
        <v>433</v>
      </c>
      <c r="G5" s="34" t="s">
        <v>417</v>
      </c>
      <c r="H5" s="12" t="s">
        <v>418</v>
      </c>
      <c r="I5" s="12"/>
      <c r="J5" s="13" t="s">
        <v>419</v>
      </c>
      <c r="K5" s="13" t="s">
        <v>420</v>
      </c>
      <c r="L5" s="13" t="s">
        <v>421</v>
      </c>
      <c r="M5" s="13" t="s">
        <v>422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4"/>
      <c r="AD5" s="4"/>
      <c r="AE5" s="4"/>
    </row>
    <row r="6" spans="1:31" s="2" customFormat="1" ht="15.75" customHeight="1" x14ac:dyDescent="0.3">
      <c r="A6" s="43" t="s">
        <v>33</v>
      </c>
      <c r="B6" s="45">
        <v>10</v>
      </c>
      <c r="C6" s="50">
        <v>1</v>
      </c>
      <c r="D6" s="50"/>
      <c r="E6" s="44">
        <v>11</v>
      </c>
      <c r="F6" s="35">
        <f t="shared" ref="F6:F11" si="0">E6</f>
        <v>11</v>
      </c>
      <c r="G6" s="6">
        <v>0</v>
      </c>
      <c r="H6" s="7">
        <f t="shared" ref="H6:H11" si="1">G6/F6</f>
        <v>0</v>
      </c>
      <c r="I6" s="7"/>
      <c r="J6" s="8" t="s">
        <v>425</v>
      </c>
      <c r="K6" s="8" t="s">
        <v>425</v>
      </c>
      <c r="L6" s="8">
        <f>SUM(B6:D6)</f>
        <v>11</v>
      </c>
      <c r="M6" s="9">
        <f>L6/F6</f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</row>
    <row r="7" spans="1:31" s="2" customFormat="1" ht="15.75" customHeight="1" x14ac:dyDescent="0.3">
      <c r="A7" s="43" t="s">
        <v>36</v>
      </c>
      <c r="B7" s="49">
        <v>63</v>
      </c>
      <c r="C7" s="45">
        <v>31</v>
      </c>
      <c r="D7" s="50">
        <v>11</v>
      </c>
      <c r="E7" s="44">
        <v>105</v>
      </c>
      <c r="F7" s="5">
        <f t="shared" si="0"/>
        <v>105</v>
      </c>
      <c r="G7" s="6">
        <f>GETPIVOTDATA("IMEI",$A$4,"XPO grade","A","VZW Grade","A")</f>
        <v>63</v>
      </c>
      <c r="H7" s="7">
        <f t="shared" si="1"/>
        <v>0.6</v>
      </c>
      <c r="I7" s="7"/>
      <c r="J7" s="8">
        <v>0</v>
      </c>
      <c r="K7" s="9">
        <f>J7/F7</f>
        <v>0</v>
      </c>
      <c r="L7" s="8">
        <f>C7+D7</f>
        <v>42</v>
      </c>
      <c r="M7" s="9">
        <f t="shared" ref="M7:M10" si="2">L7/F7</f>
        <v>0.4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</row>
    <row r="8" spans="1:31" s="2" customFormat="1" ht="15.75" customHeight="1" x14ac:dyDescent="0.3">
      <c r="A8" s="43" t="s">
        <v>15</v>
      </c>
      <c r="B8" s="44">
        <v>10</v>
      </c>
      <c r="C8" s="49">
        <v>38</v>
      </c>
      <c r="D8" s="45">
        <v>24</v>
      </c>
      <c r="E8" s="44">
        <v>72</v>
      </c>
      <c r="F8" s="5">
        <f t="shared" si="0"/>
        <v>72</v>
      </c>
      <c r="G8" s="6">
        <f>GETPIVOTDATA("IMEI",$A$4,"XPO grade","B","VZW Grade","B")</f>
        <v>38</v>
      </c>
      <c r="H8" s="7">
        <f t="shared" si="1"/>
        <v>0.52777777777777779</v>
      </c>
      <c r="I8" s="7"/>
      <c r="J8" s="8">
        <f>GETPIVOTDATA("IMEI",$A$4,"XPO grade","A","VZW Grade","B")</f>
        <v>10</v>
      </c>
      <c r="K8" s="9">
        <f t="shared" ref="K8:K11" si="3">J8/F8</f>
        <v>0.1388888888888889</v>
      </c>
      <c r="L8" s="8">
        <f>GETPIVOTDATA("IMEI",$A$4,"XPO grade","C","VZW Grade","B")</f>
        <v>24</v>
      </c>
      <c r="M8" s="9">
        <f t="shared" si="2"/>
        <v>0.33333333333333331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</row>
    <row r="9" spans="1:31" s="2" customFormat="1" ht="15.75" customHeight="1" x14ac:dyDescent="0.3">
      <c r="A9" s="43" t="s">
        <v>10</v>
      </c>
      <c r="B9" s="44">
        <v>5</v>
      </c>
      <c r="C9" s="44">
        <v>6</v>
      </c>
      <c r="D9" s="49">
        <v>44</v>
      </c>
      <c r="E9" s="44">
        <v>55</v>
      </c>
      <c r="F9" s="5">
        <f t="shared" si="0"/>
        <v>55</v>
      </c>
      <c r="G9" s="6">
        <f>GETPIVOTDATA("IMEI",$A$4,"XPO grade","C","VZW Grade","C")</f>
        <v>44</v>
      </c>
      <c r="H9" s="7">
        <f t="shared" si="1"/>
        <v>0.8</v>
      </c>
      <c r="I9" s="7"/>
      <c r="J9" s="8">
        <f>GETPIVOTDATA("IMEI",$A$4,"XPO grade","A","VZW Grade","C")+GETPIVOTDATA("IMEI",$A$4,"XPO grade","B","VZW Grade","C")</f>
        <v>11</v>
      </c>
      <c r="K9" s="9">
        <f t="shared" si="3"/>
        <v>0.2</v>
      </c>
      <c r="L9" s="8">
        <v>0</v>
      </c>
      <c r="M9" s="9">
        <f t="shared" si="2"/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</row>
    <row r="10" spans="1:31" s="2" customFormat="1" ht="15.75" customHeight="1" x14ac:dyDescent="0.3">
      <c r="A10" s="43" t="s">
        <v>12</v>
      </c>
      <c r="B10" s="44">
        <v>2</v>
      </c>
      <c r="C10" s="44">
        <v>12</v>
      </c>
      <c r="D10" s="44">
        <v>10</v>
      </c>
      <c r="E10" s="44">
        <v>24</v>
      </c>
      <c r="F10" s="5">
        <f t="shared" si="0"/>
        <v>24</v>
      </c>
      <c r="G10" s="6">
        <v>0</v>
      </c>
      <c r="H10" s="7">
        <f t="shared" si="1"/>
        <v>0</v>
      </c>
      <c r="I10" s="7"/>
      <c r="J10" s="8">
        <f>F10</f>
        <v>24</v>
      </c>
      <c r="K10" s="9">
        <f t="shared" si="3"/>
        <v>1</v>
      </c>
      <c r="L10" s="8">
        <v>0</v>
      </c>
      <c r="M10" s="9">
        <f t="shared" si="2"/>
        <v>0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</row>
    <row r="11" spans="1:31" s="2" customFormat="1" ht="15.75" customHeight="1" x14ac:dyDescent="0.3">
      <c r="A11" s="43" t="s">
        <v>102</v>
      </c>
      <c r="B11" s="44"/>
      <c r="C11" s="44">
        <v>1</v>
      </c>
      <c r="D11" s="44"/>
      <c r="E11" s="44">
        <v>1</v>
      </c>
      <c r="F11" s="5">
        <f t="shared" si="0"/>
        <v>1</v>
      </c>
      <c r="G11" s="6">
        <v>0</v>
      </c>
      <c r="H11" s="7">
        <f t="shared" si="1"/>
        <v>0</v>
      </c>
      <c r="I11" s="7"/>
      <c r="J11" s="8">
        <f>F11</f>
        <v>1</v>
      </c>
      <c r="K11" s="9">
        <f t="shared" si="3"/>
        <v>1</v>
      </c>
      <c r="L11" s="8" t="s">
        <v>425</v>
      </c>
      <c r="M11" s="14" t="s">
        <v>425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</row>
    <row r="12" spans="1:31" s="2" customFormat="1" ht="15.75" customHeight="1" x14ac:dyDescent="0.3">
      <c r="A12" s="43" t="s">
        <v>426</v>
      </c>
      <c r="B12" s="44"/>
      <c r="C12" s="44">
        <v>1</v>
      </c>
      <c r="D12" s="44">
        <v>1</v>
      </c>
      <c r="E12" s="44">
        <v>2</v>
      </c>
      <c r="J12" s="3"/>
      <c r="K12" s="3"/>
      <c r="L12" s="3"/>
      <c r="M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</row>
    <row r="13" spans="1:31" s="3" customFormat="1" ht="15.75" customHeight="1" x14ac:dyDescent="0.3">
      <c r="A13" s="43" t="s">
        <v>415</v>
      </c>
      <c r="B13" s="44">
        <v>90</v>
      </c>
      <c r="C13" s="44">
        <v>90</v>
      </c>
      <c r="D13" s="44">
        <v>90</v>
      </c>
      <c r="E13" s="44">
        <v>270</v>
      </c>
      <c r="F13" s="5">
        <f>SUM(F6:F11)</f>
        <v>268</v>
      </c>
      <c r="G13" s="6">
        <f>SUM(G6:G11)</f>
        <v>145</v>
      </c>
      <c r="H13" s="7">
        <f>G13/F13</f>
        <v>0.54104477611940294</v>
      </c>
      <c r="I13" s="7"/>
      <c r="J13" s="8">
        <f>SUM(J7:J11)</f>
        <v>46</v>
      </c>
      <c r="K13" s="9">
        <f>J13/F13</f>
        <v>0.17164179104477612</v>
      </c>
      <c r="L13" s="8">
        <f>SUM(L6:L10)</f>
        <v>77</v>
      </c>
      <c r="M13" s="9">
        <f>L13/F13</f>
        <v>0.28731343283582089</v>
      </c>
      <c r="AC13" s="4"/>
      <c r="AD13" s="4"/>
      <c r="AE13" s="4"/>
    </row>
    <row r="14" spans="1:31" s="3" customFormat="1" ht="18.75" customHeight="1" x14ac:dyDescent="0.3">
      <c r="AC14" s="4"/>
      <c r="AD14" s="4"/>
      <c r="AE1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CF35-162F-EA4E-9EFE-327B9CC64677}">
  <dimension ref="A1:AC41"/>
  <sheetViews>
    <sheetView workbookViewId="0">
      <selection activeCell="G22" sqref="G22"/>
    </sheetView>
  </sheetViews>
  <sheetFormatPr defaultColWidth="8.88671875" defaultRowHeight="14.4" x14ac:dyDescent="0.3"/>
  <cols>
    <col min="1" max="1" width="15.6640625" bestFit="1" customWidth="1"/>
    <col min="2" max="4" width="10.33203125" customWidth="1"/>
    <col min="5" max="5" width="10.88671875" bestFit="1" customWidth="1"/>
    <col min="6" max="6" width="11.109375" bestFit="1" customWidth="1"/>
    <col min="7" max="7" width="13.88671875" bestFit="1" customWidth="1"/>
    <col min="8" max="8" width="13.88671875" customWidth="1"/>
    <col min="9" max="9" width="12.6640625" customWidth="1"/>
    <col min="10" max="10" width="13.33203125" customWidth="1"/>
    <col min="11" max="11" width="8.109375" bestFit="1" customWidth="1"/>
    <col min="12" max="12" width="13.33203125" customWidth="1"/>
    <col min="14" max="14" width="13.33203125" customWidth="1"/>
  </cols>
  <sheetData>
    <row r="1" spans="1:29" s="3" customFormat="1" ht="18.75" customHeight="1" x14ac:dyDescent="0.3">
      <c r="I1" s="25" t="s">
        <v>410</v>
      </c>
      <c r="AA1" s="4"/>
      <c r="AB1" s="4"/>
      <c r="AC1" s="4"/>
    </row>
    <row r="2" spans="1:29" s="3" customFormat="1" ht="18.75" customHeight="1" x14ac:dyDescent="0.3">
      <c r="I2" s="26" t="s">
        <v>411</v>
      </c>
      <c r="O2" s="10"/>
      <c r="AA2" s="4"/>
      <c r="AB2" s="4"/>
      <c r="AC2" s="4"/>
    </row>
    <row r="3" spans="1:29" s="3" customFormat="1" ht="18.75" customHeight="1" x14ac:dyDescent="0.3">
      <c r="I3" s="27" t="s">
        <v>414</v>
      </c>
      <c r="AA3" s="4"/>
      <c r="AB3" s="4"/>
      <c r="AC3" s="4"/>
    </row>
    <row r="4" spans="1:29" s="2" customFormat="1" ht="15.75" customHeight="1" x14ac:dyDescent="0.3">
      <c r="A4" s="40" t="s">
        <v>412</v>
      </c>
      <c r="B4" s="40" t="s">
        <v>413</v>
      </c>
      <c r="C4" s="41"/>
      <c r="D4" s="41"/>
      <c r="E4" s="41"/>
      <c r="F4" s="41"/>
      <c r="G4" s="41"/>
      <c r="H4" s="4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  <c r="AC4" s="4"/>
    </row>
    <row r="5" spans="1:29" s="2" customFormat="1" ht="15.75" customHeight="1" x14ac:dyDescent="0.3">
      <c r="A5" s="40" t="s">
        <v>3</v>
      </c>
      <c r="B5" s="41" t="s">
        <v>36</v>
      </c>
      <c r="C5" s="41" t="s">
        <v>33</v>
      </c>
      <c r="D5" s="41" t="s">
        <v>15</v>
      </c>
      <c r="E5" s="41" t="s">
        <v>10</v>
      </c>
      <c r="F5" s="41" t="s">
        <v>12</v>
      </c>
      <c r="G5" s="41" t="s">
        <v>31</v>
      </c>
      <c r="H5" s="48" t="s">
        <v>415</v>
      </c>
      <c r="I5" s="22" t="s">
        <v>416</v>
      </c>
      <c r="J5" s="34" t="s">
        <v>417</v>
      </c>
      <c r="K5" s="12" t="s">
        <v>418</v>
      </c>
      <c r="L5" s="13" t="s">
        <v>419</v>
      </c>
      <c r="M5" s="13" t="s">
        <v>420</v>
      </c>
      <c r="N5" s="13" t="s">
        <v>421</v>
      </c>
      <c r="O5" s="13" t="s">
        <v>422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/>
      <c r="AB5" s="4"/>
      <c r="AC5" s="4"/>
    </row>
    <row r="6" spans="1:29" s="2" customFormat="1" ht="15.75" customHeight="1" x14ac:dyDescent="0.3">
      <c r="A6" s="41" t="s">
        <v>36</v>
      </c>
      <c r="B6" s="49">
        <v>42</v>
      </c>
      <c r="C6" s="44">
        <v>4</v>
      </c>
      <c r="D6" s="45">
        <v>27</v>
      </c>
      <c r="E6" s="50">
        <v>2</v>
      </c>
      <c r="F6" s="50">
        <v>13</v>
      </c>
      <c r="G6" s="50">
        <v>2</v>
      </c>
      <c r="H6" s="44">
        <v>90</v>
      </c>
      <c r="I6" s="35">
        <f>H6</f>
        <v>90</v>
      </c>
      <c r="J6" s="6">
        <f>GETPIVOTDATA("IMEI",$A$4,"XPO grade","A","FD","A")</f>
        <v>42</v>
      </c>
      <c r="K6" s="7">
        <f>J6/I6</f>
        <v>0.46666666666666667</v>
      </c>
      <c r="L6" s="8">
        <f>GETPIVOTDATA("IMEI",$A$4,"XPO grade","A","FD","A+")</f>
        <v>4</v>
      </c>
      <c r="M6" s="8" t="s">
        <v>425</v>
      </c>
      <c r="N6" s="8">
        <f>SUM(D6:G6)</f>
        <v>44</v>
      </c>
      <c r="O6" s="9">
        <f>N6/I6</f>
        <v>0.48888888888888887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  <c r="AB6" s="4"/>
      <c r="AC6" s="4"/>
    </row>
    <row r="7" spans="1:29" s="2" customFormat="1" ht="15.75" customHeight="1" x14ac:dyDescent="0.3">
      <c r="A7" s="41" t="s">
        <v>15</v>
      </c>
      <c r="B7" s="44">
        <v>13</v>
      </c>
      <c r="C7" s="44">
        <v>2</v>
      </c>
      <c r="D7" s="49">
        <v>37</v>
      </c>
      <c r="E7" s="45">
        <v>17</v>
      </c>
      <c r="F7" s="50">
        <v>20</v>
      </c>
      <c r="G7" s="50">
        <v>1</v>
      </c>
      <c r="H7" s="44">
        <v>90</v>
      </c>
      <c r="I7" s="35">
        <f t="shared" ref="I7:I9" si="0">H7</f>
        <v>90</v>
      </c>
      <c r="J7" s="6">
        <f>GETPIVOTDATA("IMEI",$A$4,"XPO grade","B","FD","B")</f>
        <v>37</v>
      </c>
      <c r="K7" s="7">
        <f t="shared" ref="K7:K8" si="1">J7/I7</f>
        <v>0.41111111111111109</v>
      </c>
      <c r="L7" s="8">
        <f>GETPIVOTDATA("IMEI",$A$4,"XPO grade","B","FD","A")+GETPIVOTDATA("IMEI",$A$4,"XPO grade","B","FD","A+")</f>
        <v>15</v>
      </c>
      <c r="M7" s="9">
        <f>L7/I7</f>
        <v>0.16666666666666666</v>
      </c>
      <c r="N7" s="8">
        <f>SUM(E7:G7)</f>
        <v>38</v>
      </c>
      <c r="O7" s="9">
        <f t="shared" ref="O7:O8" si="2">N7/I7</f>
        <v>0.42222222222222222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4"/>
      <c r="AB7" s="4"/>
      <c r="AC7" s="4"/>
    </row>
    <row r="8" spans="1:29" s="2" customFormat="1" ht="15.75" customHeight="1" x14ac:dyDescent="0.3">
      <c r="A8" s="41" t="s">
        <v>10</v>
      </c>
      <c r="B8" s="44">
        <v>9</v>
      </c>
      <c r="C8" s="44"/>
      <c r="D8" s="44">
        <v>20</v>
      </c>
      <c r="E8" s="49">
        <v>23</v>
      </c>
      <c r="F8" s="45">
        <v>36</v>
      </c>
      <c r="G8" s="50">
        <v>2</v>
      </c>
      <c r="H8" s="44">
        <v>90</v>
      </c>
      <c r="I8" s="35">
        <f t="shared" si="0"/>
        <v>90</v>
      </c>
      <c r="J8" s="6">
        <f>GETPIVOTDATA("IMEI",$A$4,"XPO grade","C","FD","C")</f>
        <v>23</v>
      </c>
      <c r="K8" s="7">
        <f t="shared" si="1"/>
        <v>0.25555555555555554</v>
      </c>
      <c r="L8" s="8">
        <f>SUM(B8:D8)</f>
        <v>29</v>
      </c>
      <c r="M8" s="9">
        <f t="shared" ref="M8" si="3">L8/I8</f>
        <v>0.32222222222222224</v>
      </c>
      <c r="N8" s="8">
        <f>SUM(F8:G8)</f>
        <v>38</v>
      </c>
      <c r="O8" s="9">
        <f t="shared" si="2"/>
        <v>0.42222222222222222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4"/>
      <c r="AB8" s="4"/>
      <c r="AC8" s="4"/>
    </row>
    <row r="9" spans="1:29" s="2" customFormat="1" ht="15.75" customHeight="1" x14ac:dyDescent="0.3">
      <c r="A9" s="43" t="s">
        <v>415</v>
      </c>
      <c r="B9" s="44">
        <v>64</v>
      </c>
      <c r="C9" s="44">
        <v>6</v>
      </c>
      <c r="D9" s="44">
        <v>84</v>
      </c>
      <c r="E9" s="44">
        <v>42</v>
      </c>
      <c r="F9" s="44">
        <v>69</v>
      </c>
      <c r="G9" s="44">
        <v>5</v>
      </c>
      <c r="H9" s="44">
        <v>270</v>
      </c>
      <c r="I9" s="35">
        <f t="shared" si="0"/>
        <v>270</v>
      </c>
      <c r="J9" s="6">
        <f>SUM(J6:J8)</f>
        <v>102</v>
      </c>
      <c r="K9" s="7">
        <f>J9/I9</f>
        <v>0.37777777777777777</v>
      </c>
      <c r="L9" s="8">
        <f>SUM(L6:L8)</f>
        <v>48</v>
      </c>
      <c r="M9" s="9">
        <f>L9/I9</f>
        <v>0.17777777777777778</v>
      </c>
      <c r="N9" s="8">
        <f>SUM(N6:N8)</f>
        <v>120</v>
      </c>
      <c r="O9" s="9">
        <f>N9/I9</f>
        <v>0.44444444444444442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4"/>
      <c r="AB9" s="4"/>
      <c r="AC9" s="4"/>
    </row>
    <row r="10" spans="1:29" s="3" customFormat="1" ht="15.75" customHeight="1" x14ac:dyDescent="0.3">
      <c r="A10" s="38"/>
      <c r="B10" s="38"/>
      <c r="C10" s="38"/>
      <c r="D10" s="38"/>
      <c r="E10" s="38"/>
    </row>
    <row r="11" spans="1:29" s="3" customFormat="1" ht="18.75" customHeight="1" x14ac:dyDescent="0.3">
      <c r="A11" s="38"/>
      <c r="B11" s="38"/>
      <c r="C11" s="38"/>
    </row>
    <row r="12" spans="1:29" s="38" customFormat="1" x14ac:dyDescent="0.3"/>
    <row r="13" spans="1:29" s="38" customFormat="1" x14ac:dyDescent="0.3"/>
    <row r="14" spans="1:29" s="38" customFormat="1" x14ac:dyDescent="0.3"/>
    <row r="15" spans="1:29" s="38" customFormat="1" x14ac:dyDescent="0.3"/>
    <row r="16" spans="1:29" s="38" customFormat="1" x14ac:dyDescent="0.3"/>
    <row r="17" s="38" customFormat="1" x14ac:dyDescent="0.3"/>
    <row r="18" s="38" customFormat="1" x14ac:dyDescent="0.3"/>
    <row r="19" s="38" customFormat="1" x14ac:dyDescent="0.3"/>
    <row r="20" s="38" customFormat="1" x14ac:dyDescent="0.3"/>
    <row r="21" s="38" customFormat="1" x14ac:dyDescent="0.3"/>
    <row r="22" s="38" customFormat="1" x14ac:dyDescent="0.3"/>
    <row r="23" s="38" customFormat="1" x14ac:dyDescent="0.3"/>
    <row r="24" s="38" customFormat="1" x14ac:dyDescent="0.3"/>
    <row r="25" s="38" customFormat="1" x14ac:dyDescent="0.3"/>
    <row r="26" s="38" customFormat="1" x14ac:dyDescent="0.3"/>
    <row r="27" s="38" customFormat="1" x14ac:dyDescent="0.3"/>
    <row r="28" s="38" customFormat="1" x14ac:dyDescent="0.3"/>
    <row r="29" s="38" customFormat="1" x14ac:dyDescent="0.3"/>
    <row r="30" s="38" customFormat="1" x14ac:dyDescent="0.3"/>
    <row r="31" s="38" customFormat="1" x14ac:dyDescent="0.3"/>
    <row r="32" s="38" customFormat="1" x14ac:dyDescent="0.3"/>
    <row r="33" s="38" customFormat="1" x14ac:dyDescent="0.3"/>
    <row r="34" s="38" customFormat="1" x14ac:dyDescent="0.3"/>
    <row r="35" s="38" customFormat="1" x14ac:dyDescent="0.3"/>
    <row r="36" s="38" customFormat="1" x14ac:dyDescent="0.3"/>
    <row r="37" s="38" customFormat="1" x14ac:dyDescent="0.3"/>
    <row r="38" s="38" customFormat="1" x14ac:dyDescent="0.3"/>
    <row r="39" s="38" customFormat="1" x14ac:dyDescent="0.3"/>
    <row r="40" s="38" customFormat="1" x14ac:dyDescent="0.3"/>
    <row r="41" s="38" customForma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3BA41F9498B46BF810B310226EB24" ma:contentTypeVersion="3" ma:contentTypeDescription="Create a new document." ma:contentTypeScope="" ma:versionID="4597cf73ff3ef5a6aa0ee455693dfd87">
  <xsd:schema xmlns:xsd="http://www.w3.org/2001/XMLSchema" xmlns:xs="http://www.w3.org/2001/XMLSchema" xmlns:p="http://schemas.microsoft.com/office/2006/metadata/properties" xmlns:ns2="fe9b3210-0a97-4891-a179-06b613c8fabe" targetNamespace="http://schemas.microsoft.com/office/2006/metadata/properties" ma:root="true" ma:fieldsID="fbaa0f66a9aa74697daecfeb1fd45ec7" ns2:_="">
    <xsd:import namespace="fe9b3210-0a97-4891-a179-06b613c8fa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b3210-0a97-4891-a179-06b613c8f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e9b3210-0a97-4891-a179-06b613c8fabe" xsi:nil="true"/>
  </documentManagement>
</p:properties>
</file>

<file path=customXml/itemProps1.xml><?xml version="1.0" encoding="utf-8"?>
<ds:datastoreItem xmlns:ds="http://schemas.openxmlformats.org/officeDocument/2006/customXml" ds:itemID="{0AF52167-A35C-40B4-9109-D486D3CF87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C9054-8B88-4CE9-871C-AB0B02B0E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9b3210-0a97-4891-a179-06b613c8fa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E92811-1DFC-439B-9DBE-33847EBFED92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fe9b3210-0a97-4891-a179-06b613c8fabe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GAGE</vt:lpstr>
      <vt:lpstr>NOTES</vt:lpstr>
      <vt:lpstr>Statistics_FD ~ VZW</vt:lpstr>
      <vt:lpstr>Statistics_XPO ~ VZW</vt:lpstr>
      <vt:lpstr>Statistics_FD ~ XPO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Jason</dc:creator>
  <cp:keywords/>
  <dc:description/>
  <cp:lastModifiedBy>Christopher Elias</cp:lastModifiedBy>
  <cp:revision/>
  <dcterms:created xsi:type="dcterms:W3CDTF">2019-05-02T15:33:45Z</dcterms:created>
  <dcterms:modified xsi:type="dcterms:W3CDTF">2019-06-17T21:54:42Z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0x010100FC13BA41F9498B46BF810B310226EB24</vt:lpwstr>
  </property>
</Properties>
</file>