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chen/Dropbox/GT Bootcamp_HW/HW1/"/>
    </mc:Choice>
  </mc:AlternateContent>
  <xr:revisionPtr revIDLastSave="0" documentId="13_ncr:1_{EEF8C413-B6FA-3646-8F79-C8533F646032}" xr6:coauthVersionLast="36" xr6:coauthVersionMax="36" xr10:uidLastSave="{00000000-0000-0000-0000-000000000000}"/>
  <bookViews>
    <workbookView xWindow="0" yWindow="480" windowWidth="25600" windowHeight="14220" xr2:uid="{00000000-000D-0000-FFFF-FFFF00000000}"/>
  </bookViews>
  <sheets>
    <sheet name="Raw Data" sheetId="1" r:id="rId1"/>
    <sheet name="Pivot Table 1" sheetId="2" r:id="rId2"/>
    <sheet name="Pivot Table 2" sheetId="6" r:id="rId3"/>
    <sheet name="Pivot Table 3" sheetId="9" r:id="rId4"/>
    <sheet name="Bonus" sheetId="7" r:id="rId5"/>
  </sheets>
  <definedNames>
    <definedName name="_xlnm._FilterDatabase" localSheetId="0" hidden="1">'Raw Data'!$A$1:$T$4115</definedName>
    <definedName name="Goal">'Raw Data'!$D:$D</definedName>
    <definedName name="State">'Raw Data'!$F:$F</definedName>
  </definedName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E11" i="7" s="1"/>
  <c r="B10" i="7"/>
  <c r="B9" i="7"/>
  <c r="B8" i="7"/>
  <c r="B7" i="7"/>
  <c r="E7" i="7" s="1"/>
  <c r="B6" i="7"/>
  <c r="B4" i="7"/>
  <c r="B5" i="7"/>
  <c r="B3" i="7"/>
  <c r="E12" i="7" l="1"/>
  <c r="H12" i="7" s="1"/>
  <c r="E8" i="7"/>
  <c r="G8" i="7" s="1"/>
  <c r="E9" i="7"/>
  <c r="H9" i="7" s="1"/>
  <c r="E13" i="7"/>
  <c r="G13" i="7" s="1"/>
  <c r="G7" i="7"/>
  <c r="G11" i="7"/>
  <c r="H7" i="7"/>
  <c r="H11" i="7"/>
  <c r="G12" i="7"/>
  <c r="E2" i="7"/>
  <c r="G2" i="7" s="1"/>
  <c r="E10" i="7"/>
  <c r="G10" i="7" s="1"/>
  <c r="E6" i="7"/>
  <c r="F6" i="7" s="1"/>
  <c r="E5" i="7"/>
  <c r="F5" i="7" s="1"/>
  <c r="F12" i="7"/>
  <c r="E4" i="7"/>
  <c r="F4" i="7" s="1"/>
  <c r="F11" i="7"/>
  <c r="F7" i="7"/>
  <c r="E3" i="7"/>
  <c r="H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9" i="7" l="1"/>
  <c r="F13" i="7"/>
  <c r="H13" i="7"/>
  <c r="G9" i="7"/>
  <c r="F8" i="7"/>
  <c r="H8" i="7"/>
  <c r="F10" i="7"/>
  <c r="G6" i="7"/>
  <c r="H5" i="7"/>
  <c r="F2" i="7"/>
  <c r="H6" i="7"/>
  <c r="H2" i="7"/>
  <c r="G4" i="7"/>
  <c r="H4" i="7"/>
  <c r="G3" i="7"/>
  <c r="G5" i="7"/>
  <c r="F3" i="7"/>
  <c r="H10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<sst xmlns="http://schemas.openxmlformats.org/spreadsheetml/2006/main" count="24821" uniqueCount="8401">
  <si>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</si>
  <si>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</si>
  <si>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</si>
  <si>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</si>
  <si>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</si>
  <si>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</si>
  <si>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</si>
  <si>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</si>
  <si>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</si>
  <si>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</si>
  <si>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</si>
  <si>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</si>
  <si>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</si>
  <si>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</si>
  <si>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</si>
  <si>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</si>
  <si>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</si>
  <si>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</si>
  <si>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</si>
  <si>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</si>
  <si>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</si>
  <si>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</si>
  <si>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</si>
  <si>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</si>
  <si>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</si>
  <si>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</si>
  <si>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</si>
  <si>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</si>
  <si>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</si>
  <si>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</si>
  <si>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</si>
  <si>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</si>
  <si>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</si>
  <si>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</si>
  <si>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</si>
  <si>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</si>
  <si>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</si>
  <si>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</si>
  <si>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</si>
  <si>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</si>
  <si>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</si>
  <si>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</si>
  <si>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</si>
  <si>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</si>
  <si>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</si>
  <si>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</si>
  <si>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</si>
  <si>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</si>
  <si>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</si>
  <si>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</si>
  <si>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</si>
  <si>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</si>
  <si>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</si>
  <si>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</si>
  <si>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</si>
  <si>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</si>
  <si>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</si>
  <si>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</si>
  <si>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</si>
  <si>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</si>
  <si>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</si>
  <si>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</si>
  <si>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</si>
  <si>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</si>
  <si>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</si>
  <si>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</si>
  <si>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</si>
  <si>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</si>
  <si>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</si>
  <si>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</si>
  <si>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</si>
  <si>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</si>
  <si>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</si>
  <si>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</si>
  <si>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</si>
  <si>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</si>
  <si>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</si>
  <si>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</si>
  <si>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</si>
  <si>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</si>
  <si>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</si>
  <si>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</si>
  <si>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</si>
  <si>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</si>
  <si>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</si>
  <si>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</si>
  <si>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</si>
  <si>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</si>
  <si>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</si>
  <si>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</si>
  <si>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</si>
  <si>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</si>
  <si>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</si>
  <si>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</si>
  <si>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</si>
  <si>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</si>
  <si>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</si>
  <si>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</si>
  <si>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</si>
  <si>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</si>
  <si>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</si>
  <si>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</si>
  <si>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</si>
  <si>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</si>
  <si>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</si>
  <si>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</si>
  <si>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</si>
  <si>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</si>
  <si>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</si>
  <si>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</si>
  <si>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</si>
  <si>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</si>
  <si>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</si>
  <si>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</si>
  <si>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</si>
  <si>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</si>
  <si>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</si>
  <si>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</si>
  <si>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</si>
  <si>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</si>
  <si>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</si>
  <si>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</si>
  <si>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</si>
  <si>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</si>
  <si>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</si>
  <si>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</si>
  <si>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</si>
  <si>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</si>
  <si>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</si>
  <si>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</si>
  <si>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</si>
  <si>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</si>
  <si>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</si>
  <si>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</si>
  <si>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</si>
  <si>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</si>
  <si>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</si>
  <si>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</si>
  <si>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</si>
  <si>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</si>
  <si>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</si>
  <si>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</si>
  <si>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</si>
  <si>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</si>
  <si>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</si>
  <si>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</si>
  <si>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</si>
  <si>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</si>
  <si>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</si>
  <si>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</si>
  <si>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</si>
  <si>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</si>
  <si>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</si>
  <si>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</si>
  <si>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</si>
  <si>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</si>
  <si>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</si>
  <si>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</si>
  <si>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</si>
  <si>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</si>
  <si>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</si>
  <si>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</si>
  <si>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</si>
  <si>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</si>
  <si>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</si>
  <si>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</si>
  <si>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</si>
  <si>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</si>
  <si>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</si>
  <si>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</si>
  <si>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</si>
  <si>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</si>
  <si>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</si>
  <si>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</si>
  <si>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</si>
  <si>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</si>
  <si>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</si>
  <si>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</si>
  <si>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</si>
  <si>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</si>
  <si>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</si>
  <si>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</si>
  <si>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</si>
  <si>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</si>
  <si>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</si>
  <si>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</si>
  <si>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</si>
  <si>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</si>
  <si>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</si>
  <si>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</si>
  <si>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</si>
  <si>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</si>
  <si>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</si>
  <si>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</si>
  <si>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</si>
  <si>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</si>
  <si>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</si>
  <si>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</si>
  <si>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</si>
  <si>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</si>
  <si>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</si>
  <si>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</si>
  <si>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</si>
  <si>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</si>
  <si>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</si>
  <si>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</si>
  <si>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</si>
  <si>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</si>
  <si>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</si>
  <si>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</si>
  <si>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</si>
  <si>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</si>
  <si>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</si>
  <si>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</si>
  <si>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</si>
  <si>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</si>
  <si>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</si>
  <si>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</si>
  <si>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</si>
  <si>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</si>
  <si>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</si>
  <si>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</si>
  <si>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</si>
  <si>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</si>
  <si>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</si>
  <si>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</si>
  <si>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</si>
  <si>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</si>
  <si>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</si>
  <si>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</si>
  <si>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</si>
  <si>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</si>
  <si>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</si>
  <si>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</si>
  <si>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</si>
  <si>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</si>
  <si>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</si>
  <si>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</si>
  <si>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</si>
  <si>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</si>
  <si>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</si>
  <si>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</si>
  <si>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</si>
  <si>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</si>
  <si>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</si>
  <si>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</si>
  <si>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</si>
  <si>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</si>
  <si>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</si>
  <si>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</si>
  <si>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</si>
  <si>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</si>
  <si>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</si>
  <si>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</si>
  <si>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</si>
  <si>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</si>
  <si>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</si>
  <si>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</si>
  <si>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</si>
  <si>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</si>
  <si>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</si>
  <si>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</si>
  <si>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</si>
  <si>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</si>
  <si>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</si>
  <si>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</si>
  <si>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</si>
  <si>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</si>
  <si>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</si>
  <si>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</si>
  <si>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</si>
  <si>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</si>
  <si>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</si>
  <si>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</si>
  <si>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</si>
  <si>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</si>
  <si>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</si>
  <si>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</si>
  <si>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</si>
  <si>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</si>
  <si>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</si>
  <si>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</si>
  <si>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</si>
  <si>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</si>
  <si>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</si>
  <si>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</si>
  <si>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</si>
  <si>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</si>
  <si>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</si>
  <si>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</si>
  <si>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</si>
  <si>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</si>
  <si>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</si>
  <si>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</si>
  <si>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</si>
  <si>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</si>
  <si>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</si>
  <si>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</si>
  <si>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</si>
  <si>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</si>
  <si>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</si>
  <si>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</si>
  <si>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</si>
  <si>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</si>
  <si>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</si>
  <si>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</si>
  <si>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</si>
  <si>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</si>
  <si>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</si>
  <si>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</si>
  <si>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</si>
  <si>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</si>
  <si>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</si>
  <si>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</si>
  <si>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</si>
  <si>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</si>
  <si>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</si>
  <si>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</si>
  <si>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</si>
  <si>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</si>
  <si>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</si>
  <si>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</si>
  <si>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</si>
  <si>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</si>
  <si>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</si>
  <si>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</si>
  <si>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</si>
  <si>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</si>
  <si>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</si>
  <si>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</si>
  <si>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</si>
  <si>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</si>
  <si>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</si>
  <si>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</si>
  <si>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</si>
  <si>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</si>
  <si>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</si>
  <si>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</si>
  <si>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</si>
  <si>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</si>
  <si>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</si>
  <si>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</si>
  <si>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</si>
  <si>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</si>
  <si>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</si>
  <si>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</si>
  <si>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</si>
  <si>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</si>
  <si>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</si>
  <si>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</si>
  <si>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</si>
  <si>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</si>
  <si>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</si>
  <si>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</si>
  <si>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</si>
  <si>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</si>
  <si>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</si>
  <si>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</si>
  <si>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</si>
  <si>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</si>
  <si>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</si>
  <si>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</si>
  <si>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</si>
  <si>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</si>
  <si>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</si>
  <si>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</si>
  <si>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</si>
  <si>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</si>
  <si>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</si>
  <si>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</si>
  <si>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</si>
  <si>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</si>
  <si>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</si>
  <si>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</si>
  <si>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</si>
  <si>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</si>
  <si>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</si>
  <si>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</si>
  <si>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</si>
  <si>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</si>
  <si>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</si>
  <si>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</si>
  <si>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</si>
  <si>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</si>
  <si>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</si>
  <si>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</si>
  <si>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</si>
  <si>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</si>
  <si>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</si>
  <si>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</si>
  <si>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</si>
  <si>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</si>
  <si>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</si>
  <si>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</si>
  <si>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</si>
  <si>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</si>
  <si>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</si>
  <si>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</si>
  <si>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</si>
  <si>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</si>
  <si>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</si>
  <si>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</si>
  <si>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</si>
  <si>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</si>
  <si>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</si>
  <si>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</si>
  <si>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</si>
  <si>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</si>
  <si>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</si>
  <si>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</si>
  <si>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</si>
  <si>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</si>
  <si>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</si>
  <si>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</si>
  <si>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</si>
  <si>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</si>
  <si>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</si>
  <si>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</si>
  <si>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</si>
  <si>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</si>
  <si>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</si>
  <si>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</si>
  <si>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</si>
  <si>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</si>
  <si>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</si>
  <si>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</si>
  <si>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</si>
  <si>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</si>
  <si>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</si>
  <si>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</si>
  <si>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</si>
  <si>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</si>
  <si>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</si>
  <si>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</si>
  <si>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</si>
  <si>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</si>
  <si>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</si>
  <si>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</si>
  <si>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</si>
  <si>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</si>
  <si>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</si>
  <si>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</si>
  <si>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</si>
  <si>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</si>
  <si>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</si>
  <si>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</si>
  <si>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</si>
  <si>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</si>
  <si>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</si>
  <si>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</si>
  <si>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</si>
  <si>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</si>
  <si>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</si>
  <si>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</si>
  <si>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</si>
  <si>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</si>
  <si>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</si>
  <si>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</si>
  <si>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</si>
  <si>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</si>
  <si>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</si>
  <si>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</si>
  <si>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</si>
  <si>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</si>
  <si>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</si>
  <si>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</si>
  <si>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</si>
  <si>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</si>
  <si>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</si>
  <si>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</si>
  <si>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</si>
  <si>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</si>
  <si>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</si>
  <si>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</si>
  <si>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</si>
  <si>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</si>
  <si>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</si>
  <si>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</si>
  <si>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</si>
  <si>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</si>
  <si>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</si>
  <si>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</si>
  <si>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</si>
  <si>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</si>
  <si>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</si>
  <si>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</si>
  <si>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</si>
  <si>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</si>
  <si>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</si>
  <si>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</si>
  <si>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</si>
  <si>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</si>
  <si>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</si>
  <si>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</si>
  <si>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</si>
  <si>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</si>
  <si>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</si>
  <si>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</si>
  <si>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</si>
  <si>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</si>
  <si>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</si>
  <si>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</si>
  <si>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</si>
  <si>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</si>
  <si>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</si>
  <si>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</si>
  <si>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</si>
  <si>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</si>
  <si>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</si>
  <si>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</si>
  <si>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</si>
  <si>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</si>
  <si>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</si>
  <si>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</si>
  <si>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</si>
  <si>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</si>
  <si>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</si>
  <si>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</si>
  <si>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</si>
  <si>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</si>
  <si>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</si>
  <si>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</si>
  <si>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</si>
  <si>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</si>
  <si>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</si>
  <si>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</si>
  <si>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</si>
  <si>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</si>
  <si>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</si>
  <si>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</si>
  <si>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</si>
  <si>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</si>
  <si>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</si>
  <si>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</si>
  <si>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</si>
  <si>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</si>
  <si>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</si>
  <si>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</si>
  <si>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</si>
  <si>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</si>
  <si>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</si>
  <si>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</si>
  <si>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</si>
  <si>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</si>
  <si>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</si>
  <si>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</si>
  <si>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</si>
  <si>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</si>
  <si>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</si>
  <si>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</si>
  <si>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</si>
  <si>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</si>
  <si>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</si>
  <si>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</si>
  <si>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</si>
  <si>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</si>
  <si>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</si>
  <si>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</si>
  <si>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</si>
  <si>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</si>
  <si>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</si>
  <si>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</si>
  <si>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</si>
  <si>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</si>
  <si>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</si>
  <si>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</si>
  <si>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</si>
  <si>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</si>
  <si>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</si>
  <si>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</si>
  <si>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</si>
  <si>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</si>
  <si>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</si>
  <si>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</si>
  <si>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</si>
  <si>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</si>
  <si>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</si>
  <si>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</si>
  <si>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</si>
  <si>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</si>
  <si>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</si>
  <si>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</si>
  <si>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</si>
  <si>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</si>
  <si>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</si>
  <si>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</si>
  <si>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</si>
  <si>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</si>
  <si>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</si>
  <si>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</si>
  <si>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</si>
  <si>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</si>
  <si>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</si>
  <si>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</si>
  <si>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</si>
  <si>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</si>
  <si>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</si>
  <si>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</si>
  <si>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</si>
  <si>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</si>
  <si>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</si>
  <si>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</si>
  <si>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</si>
  <si>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</si>
  <si>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</si>
  <si>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</si>
  <si>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</si>
  <si>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</si>
  <si>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</si>
  <si>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</si>
  <si>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</si>
  <si>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</si>
  <si>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</si>
  <si>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</si>
  <si>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</si>
  <si>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</si>
  <si>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</si>
  <si>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</si>
  <si>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</si>
  <si>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</si>
  <si>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</si>
  <si>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</si>
  <si>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</si>
  <si>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</si>
  <si>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</si>
  <si>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</si>
  <si>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</si>
  <si>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</si>
  <si>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</si>
  <si>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</si>
  <si>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</si>
  <si>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</si>
  <si>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</si>
  <si>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</si>
  <si>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</si>
  <si>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</si>
  <si>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</si>
  <si>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</si>
  <si>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</si>
  <si>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</si>
  <si>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</si>
  <si>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</si>
  <si>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</si>
  <si>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</si>
  <si>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</si>
  <si>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</si>
  <si>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</si>
  <si>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</si>
  <si>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</si>
  <si>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</si>
  <si>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</si>
  <si>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</si>
  <si>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</si>
  <si>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</si>
  <si>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</si>
  <si>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</si>
  <si>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</si>
  <si>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</si>
  <si>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</si>
  <si>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</si>
  <si>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</si>
  <si>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</si>
  <si>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</si>
  <si>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</si>
  <si>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</si>
  <si>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</si>
  <si>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</si>
  <si>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</si>
  <si>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</si>
  <si>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</si>
  <si>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</si>
  <si>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</si>
  <si>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</si>
  <si>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</si>
  <si>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</si>
  <si>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</si>
  <si>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</si>
  <si>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</si>
  <si>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</si>
  <si>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</si>
  <si>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</si>
  <si>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</si>
  <si>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</si>
  <si>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</si>
  <si>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</si>
  <si>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</si>
  <si>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</si>
  <si>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</si>
  <si>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</si>
  <si>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</si>
  <si>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</si>
  <si>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</si>
  <si>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</si>
  <si>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</si>
  <si>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</si>
  <si>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</si>
  <si>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</si>
  <si>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</si>
  <si>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</si>
  <si>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</si>
  <si>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</si>
  <si>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</si>
  <si>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</si>
  <si>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</si>
  <si>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</si>
  <si>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</si>
  <si>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</si>
  <si>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</si>
  <si>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</si>
  <si>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</si>
  <si>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</si>
  <si>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</si>
  <si>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</si>
  <si>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</si>
  <si>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</si>
  <si>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</si>
  <si>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</si>
  <si>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</si>
  <si>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</si>
  <si>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</si>
  <si>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</si>
  <si>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</si>
  <si>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</si>
  <si>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</si>
  <si>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</si>
  <si>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</si>
  <si>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</si>
  <si>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</si>
  <si>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</si>
  <si>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</si>
  <si>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</si>
  <si>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</si>
  <si>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</si>
  <si>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</si>
  <si>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</si>
  <si>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</si>
  <si>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</si>
  <si>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</si>
  <si>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</si>
  <si>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</si>
  <si>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</si>
  <si>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</si>
  <si>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</si>
  <si>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</si>
  <si>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</si>
  <si>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</si>
  <si>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</si>
  <si>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</si>
  <si>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</si>
  <si>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</si>
  <si>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</si>
  <si>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</si>
  <si>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</si>
  <si>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</si>
  <si>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</si>
  <si>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</si>
  <si>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</si>
  <si>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</si>
  <si>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</si>
  <si>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</si>
  <si>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</si>
  <si>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</si>
  <si>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</si>
  <si>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</si>
  <si>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</si>
  <si>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</si>
  <si>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</si>
  <si>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</si>
  <si>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</si>
  <si>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</si>
  <si>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</si>
  <si>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</si>
  <si>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</si>
  <si>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</si>
  <si>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</si>
  <si>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</si>
  <si>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</si>
  <si>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</si>
  <si>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</si>
  <si>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</si>
  <si>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</si>
  <si>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</si>
  <si>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</si>
  <si>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</si>
  <si>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</si>
  <si>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</si>
  <si>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</si>
  <si>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</si>
  <si>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</si>
  <si>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</si>
  <si>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</si>
  <si>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</si>
  <si>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</si>
  <si>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</si>
  <si>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</si>
  <si>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</si>
  <si>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</si>
  <si>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</si>
  <si>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</si>
  <si>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</si>
  <si>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</si>
  <si>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</si>
  <si>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</si>
  <si>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</si>
  <si>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</si>
  <si>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</si>
  <si>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</si>
  <si>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</si>
  <si>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</si>
  <si>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</si>
  <si>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</si>
  <si>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</si>
  <si>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</si>
  <si>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</si>
  <si>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</si>
  <si>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</si>
  <si>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</si>
  <si>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</si>
  <si>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</si>
  <si>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</si>
  <si>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</si>
  <si>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</si>
  <si>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</si>
  <si>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</si>
  <si>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</si>
  <si>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</si>
  <si>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</si>
  <si>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</si>
  <si>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</si>
  <si>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</si>
  <si>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</si>
  <si>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</si>
  <si>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</si>
  <si>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</si>
  <si>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</si>
  <si>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</si>
  <si>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</si>
  <si>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</si>
  <si>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</si>
  <si>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</si>
  <si>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</si>
  <si>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</si>
  <si>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</si>
  <si>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</si>
  <si>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</si>
  <si>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</si>
  <si>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</si>
  <si>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</si>
  <si>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</si>
  <si>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</si>
  <si>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</si>
  <si>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</si>
  <si>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</si>
  <si>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</si>
  <si>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</si>
  <si>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</si>
  <si>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</si>
  <si>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</si>
  <si>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</si>
  <si>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</si>
  <si>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</si>
  <si>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</si>
  <si>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</si>
  <si>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</si>
  <si>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</si>
  <si>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</si>
  <si>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</si>
  <si>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</si>
  <si>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</si>
  <si>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</si>
  <si>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</si>
  <si>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</si>
  <si>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</si>
  <si>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</si>
  <si>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</si>
  <si>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</si>
  <si>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</si>
  <si>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</si>
  <si>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</si>
  <si>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</si>
  <si>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</si>
  <si>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</si>
  <si>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</si>
  <si>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</si>
  <si>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</si>
  <si>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</si>
  <si>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</si>
  <si>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</si>
  <si>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</si>
  <si>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</si>
  <si>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</si>
  <si>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</si>
  <si>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</si>
  <si>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</si>
  <si>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</si>
  <si>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</si>
  <si>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</si>
  <si>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</si>
  <si>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</si>
  <si>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</si>
  <si>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</si>
  <si>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</si>
  <si>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</si>
  <si>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</si>
  <si>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</si>
  <si>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</si>
  <si>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</si>
  <si>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</si>
  <si>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</si>
  <si>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</si>
  <si>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</si>
  <si>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</si>
  <si>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</si>
  <si>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</si>
  <si>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</si>
  <si>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</si>
  <si>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</si>
  <si>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</si>
  <si>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</si>
  <si>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</si>
  <si>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</si>
  <si>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</si>
  <si>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</si>
  <si>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</si>
  <si>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</si>
  <si>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</si>
  <si>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</si>
  <si>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</si>
  <si>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</si>
  <si>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</si>
  <si>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</si>
  <si>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</si>
  <si>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</si>
  <si>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</si>
  <si>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</si>
  <si>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</si>
  <si>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</si>
  <si>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</si>
  <si>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</si>
  <si>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</si>
  <si>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</si>
  <si>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</si>
  <si>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</si>
  <si>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</si>
  <si>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</si>
  <si>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</si>
  <si>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</si>
  <si>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</si>
  <si>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</si>
  <si>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</si>
  <si>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</si>
  <si>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</si>
  <si>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</si>
  <si>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</si>
  <si>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</si>
  <si>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</si>
  <si>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</si>
  <si>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</si>
  <si>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</si>
  <si>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</si>
  <si>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</si>
  <si>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</si>
  <si>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</si>
  <si>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</si>
  <si>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</si>
  <si>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</si>
  <si>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</si>
  <si>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</si>
  <si>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</si>
  <si>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</si>
  <si>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</si>
  <si>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</si>
  <si>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</si>
  <si>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</si>
  <si>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</si>
  <si>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</si>
  <si>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</si>
  <si>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</si>
  <si>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</si>
  <si>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</si>
  <si>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</si>
  <si>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</si>
  <si>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</si>
  <si>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</si>
  <si>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</si>
  <si>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</si>
  <si>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</si>
  <si>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</si>
  <si>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</si>
  <si>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</si>
  <si>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</si>
  <si>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</si>
  <si>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</si>
  <si>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</si>
  <si>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</si>
  <si>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</si>
  <si>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</si>
  <si>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</si>
  <si>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</si>
  <si>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</si>
  <si>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</si>
  <si>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</si>
  <si>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</si>
  <si>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</si>
  <si>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</si>
  <si>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</si>
  <si>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</si>
  <si>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</si>
  <si>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</si>
  <si>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</si>
  <si>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</si>
  <si>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</si>
  <si>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</si>
  <si>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</si>
  <si>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</si>
  <si>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</si>
  <si>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</si>
  <si>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</si>
  <si>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</si>
  <si>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</si>
  <si>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</si>
  <si>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</si>
  <si>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</si>
  <si>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</si>
  <si>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</si>
  <si>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</si>
  <si>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</si>
  <si>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</si>
  <si>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</si>
  <si>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</si>
  <si>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</si>
  <si>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</si>
  <si>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</si>
  <si>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</si>
  <si>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</si>
  <si>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</si>
  <si>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</si>
  <si>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</si>
  <si>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</si>
  <si>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</si>
  <si>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</si>
  <si>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</si>
  <si>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</si>
  <si>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</si>
  <si>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</si>
  <si>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</si>
  <si>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</si>
  <si>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</si>
  <si>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</si>
  <si>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</si>
  <si>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</si>
  <si>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</si>
  <si>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</si>
  <si>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</si>
  <si>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</si>
  <si>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</si>
  <si>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</si>
  <si>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</si>
  <si>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</si>
  <si>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</si>
  <si>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</si>
  <si>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</si>
  <si>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</si>
  <si>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</si>
  <si>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</si>
  <si>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</si>
  <si>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</si>
  <si>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</si>
  <si>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</si>
  <si>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</si>
  <si>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</si>
  <si>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</si>
  <si>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</si>
  <si>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</si>
  <si>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</si>
  <si>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</si>
  <si>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</si>
  <si>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</si>
  <si>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</si>
  <si>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</si>
  <si>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</si>
  <si>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</si>
  <si>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</si>
  <si>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</si>
  <si>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</si>
  <si>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</si>
  <si>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</si>
  <si>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</si>
  <si>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</si>
  <si>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</si>
  <si>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</si>
  <si>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</si>
  <si>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</si>
  <si>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</si>
  <si>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</si>
  <si>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</si>
  <si>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</si>
  <si>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</si>
  <si>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</si>
  <si>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</si>
  <si>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</si>
  <si>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</si>
  <si>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</si>
  <si>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</si>
  <si>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</si>
  <si>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</si>
  <si>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</si>
  <si>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</si>
  <si>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</si>
  <si>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</si>
  <si>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</si>
  <si>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</si>
  <si>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</si>
  <si>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</si>
  <si>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</si>
  <si>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</si>
  <si>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</si>
  <si>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</si>
  <si>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</si>
  <si>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</si>
  <si>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</si>
  <si>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</si>
  <si>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</si>
  <si>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</si>
  <si>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</si>
  <si>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</si>
  <si>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</si>
  <si>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</si>
  <si>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</si>
  <si>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</si>
  <si>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</si>
  <si>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</si>
  <si>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</si>
  <si>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</si>
  <si>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</si>
  <si>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</si>
  <si>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</si>
  <si>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</si>
  <si>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</si>
  <si>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</si>
  <si>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</si>
  <si>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</si>
  <si>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</si>
  <si>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</si>
  <si>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</si>
  <si>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</si>
  <si>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</si>
  <si>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</si>
  <si>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</si>
  <si>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</si>
  <si>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</si>
  <si>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</si>
  <si>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</si>
  <si>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</si>
  <si>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</si>
  <si>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</si>
  <si>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</si>
  <si>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</si>
  <si>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</si>
  <si>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</si>
  <si>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</si>
  <si>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</si>
  <si>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</si>
  <si>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</si>
  <si>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</si>
  <si>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</si>
  <si>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</si>
  <si>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</si>
  <si>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</si>
  <si>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</si>
  <si>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</si>
  <si>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</si>
  <si>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</si>
  <si>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</si>
  <si>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</si>
  <si>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</si>
  <si>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</si>
  <si>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</si>
  <si>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</si>
  <si>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</si>
  <si>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</si>
  <si>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</si>
  <si>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</si>
  <si>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</si>
  <si>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</si>
  <si>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</si>
  <si>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</si>
  <si>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</si>
  <si>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</si>
  <si>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</si>
  <si>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</si>
  <si>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</si>
  <si>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</si>
  <si>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</si>
  <si>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</si>
  <si>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</si>
  <si>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</si>
  <si>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</si>
  <si>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</si>
  <si>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</si>
  <si>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</si>
  <si>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</si>
  <si>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</si>
  <si>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</si>
  <si>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</si>
  <si>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</si>
  <si>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</si>
  <si>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</si>
  <si>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</si>
  <si>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</si>
  <si>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</si>
  <si>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</si>
  <si>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</si>
  <si>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</si>
  <si>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</si>
  <si>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</si>
  <si>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</si>
  <si>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</si>
  <si>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</si>
  <si>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</si>
  <si>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</si>
  <si>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</si>
  <si>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</si>
  <si>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</si>
  <si>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</si>
  <si>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</si>
  <si>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</si>
  <si>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</si>
  <si>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</si>
  <si>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</si>
  <si>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</si>
  <si>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</si>
  <si>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</si>
  <si>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</si>
  <si>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</si>
  <si>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</si>
  <si>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</si>
  <si>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</si>
  <si>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</si>
  <si>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</si>
  <si>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</si>
  <si>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</si>
  <si>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</si>
  <si>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</si>
  <si>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</si>
  <si>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</si>
  <si>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</si>
  <si>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</si>
  <si>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</si>
  <si>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</si>
  <si>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</si>
  <si>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</si>
  <si>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</si>
  <si>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</si>
  <si>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</si>
  <si>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</si>
  <si>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</si>
  <si>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</si>
  <si>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</si>
  <si>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</si>
  <si>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</si>
  <si>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</si>
  <si>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</si>
  <si>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</si>
  <si>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</si>
  <si>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</si>
  <si>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</si>
  <si>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</si>
  <si>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</si>
  <si>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</si>
  <si>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</si>
  <si>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</si>
  <si>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</si>
  <si>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</si>
  <si>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</si>
  <si>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</si>
  <si>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</si>
  <si>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</si>
  <si>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</si>
  <si>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</si>
  <si>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</si>
  <si>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</si>
  <si>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</si>
  <si>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</si>
  <si>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</si>
  <si>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</si>
  <si>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</si>
  <si>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</si>
  <si>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</si>
  <si>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</si>
  <si>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</si>
  <si>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</si>
  <si>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</si>
  <si>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</si>
  <si>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</si>
  <si>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</si>
  <si>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</si>
  <si>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</si>
  <si>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</si>
  <si>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</si>
  <si>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</si>
  <si>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</si>
  <si>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</si>
  <si>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</si>
  <si>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</si>
  <si>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</si>
  <si>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</si>
  <si>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</si>
  <si>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</si>
  <si>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</si>
  <si>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</si>
  <si>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</si>
  <si>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</si>
  <si>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</si>
  <si>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</si>
  <si>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</si>
  <si>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</si>
  <si>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</si>
  <si>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</si>
  <si>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</si>
  <si>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</si>
  <si>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</si>
  <si>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</si>
  <si>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</si>
  <si>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</si>
  <si>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</si>
  <si>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</si>
  <si>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</si>
  <si>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</si>
  <si>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</si>
  <si>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</si>
  <si>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</si>
  <si>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</si>
  <si>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</si>
  <si>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</si>
  <si>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</si>
  <si>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</si>
  <si>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</si>
  <si>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</si>
  <si>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</si>
  <si>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</si>
  <si>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</si>
  <si>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</si>
  <si>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</si>
  <si>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</si>
  <si>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</si>
  <si>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</si>
  <si>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</si>
  <si>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</si>
  <si>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</si>
  <si>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</si>
  <si>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</si>
  <si>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</si>
  <si>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</si>
  <si>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</si>
  <si>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</si>
  <si>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</si>
  <si>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</si>
  <si>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</si>
  <si>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</si>
  <si>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</si>
  <si>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</si>
  <si>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</si>
  <si>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</si>
  <si>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</si>
  <si>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</si>
  <si>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</si>
  <si>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</si>
  <si>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</si>
  <si>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</si>
  <si>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</si>
  <si>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</si>
  <si>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</si>
  <si>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</si>
  <si>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</si>
  <si>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</si>
  <si>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</si>
  <si>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</si>
  <si>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</si>
  <si>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</si>
  <si>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</si>
  <si>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</si>
  <si>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</si>
  <si>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</si>
  <si>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</si>
  <si>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</si>
  <si>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</si>
  <si>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</si>
  <si>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</si>
  <si>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</si>
  <si>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</si>
  <si>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</si>
  <si>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</si>
  <si>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</si>
  <si>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</si>
  <si>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</si>
  <si>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</si>
  <si>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</si>
  <si>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</si>
  <si>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</si>
  <si>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</si>
  <si>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</si>
  <si>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</si>
  <si>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</si>
  <si>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</si>
  <si>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</si>
  <si>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</si>
  <si>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</si>
  <si>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</si>
  <si>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</si>
  <si>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</si>
  <si>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</si>
  <si>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</si>
  <si>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</si>
  <si>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</si>
  <si>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</si>
  <si>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</si>
  <si>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</si>
  <si>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</si>
  <si>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</si>
  <si>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</si>
  <si>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</si>
  <si>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</si>
  <si>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</si>
  <si>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</si>
  <si>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</si>
  <si>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</si>
  <si>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</si>
  <si>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</si>
  <si>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</si>
  <si>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</si>
  <si>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</si>
  <si>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</si>
  <si>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</si>
  <si>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</si>
  <si>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</si>
  <si>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</si>
  <si>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</si>
  <si>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</si>
  <si>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</si>
  <si>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</si>
  <si>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</si>
  <si>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</si>
  <si>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</si>
  <si>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</si>
  <si>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</si>
  <si>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</si>
  <si>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</si>
  <si>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</si>
  <si>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</si>
  <si>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</si>
  <si>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</si>
  <si>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</si>
  <si>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</si>
  <si>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</si>
  <si>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</si>
  <si>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</si>
  <si>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</si>
  <si>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</si>
  <si>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</si>
  <si>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</si>
  <si>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</si>
  <si>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</si>
  <si>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</si>
  <si>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</si>
  <si>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</si>
  <si>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</si>
  <si>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</si>
  <si>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</si>
  <si>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</si>
  <si>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</si>
  <si>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</si>
  <si>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</si>
  <si>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</si>
  <si>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</si>
  <si>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</si>
  <si>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</si>
  <si>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</si>
  <si>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</si>
  <si>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</si>
  <si>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</si>
  <si>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</si>
  <si>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</si>
  <si>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</si>
  <si>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</si>
  <si>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</si>
  <si>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</si>
  <si>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</si>
  <si>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</si>
  <si>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</si>
  <si>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</si>
  <si>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</si>
  <si>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</si>
  <si>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</si>
  <si>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</si>
  <si>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</si>
  <si>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</si>
  <si>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</si>
  <si>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</si>
  <si>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</si>
  <si>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</si>
  <si>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</si>
  <si>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</si>
  <si>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</si>
  <si>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</si>
  <si>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</si>
  <si>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</si>
  <si>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</si>
  <si>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</si>
  <si>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</si>
  <si>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</si>
  <si>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</si>
  <si>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</si>
  <si>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</si>
  <si>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</si>
  <si>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</si>
  <si>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</si>
  <si>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</si>
  <si>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</si>
  <si>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</si>
  <si>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</si>
  <si>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</si>
  <si>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</si>
  <si>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</si>
  <si>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</si>
  <si>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</si>
  <si>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</si>
  <si>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</si>
  <si>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</si>
  <si>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</si>
  <si>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</si>
  <si>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</si>
  <si>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</si>
  <si>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</si>
  <si>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</si>
  <si>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</si>
  <si>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</si>
  <si>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</si>
  <si>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</si>
  <si>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</si>
  <si>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</si>
  <si>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</si>
  <si>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</si>
  <si>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</si>
  <si>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</si>
  <si>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</si>
  <si>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</si>
  <si>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</si>
  <si>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</si>
  <si>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</si>
  <si>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</si>
  <si>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</si>
  <si>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</si>
  <si>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</si>
  <si>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</si>
  <si>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</si>
  <si>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</si>
  <si>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</si>
  <si>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</si>
  <si>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</si>
  <si>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</si>
  <si>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</si>
  <si>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</si>
  <si>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</si>
  <si>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</si>
  <si>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</si>
  <si>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</si>
  <si>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</si>
  <si>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</si>
  <si>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</si>
  <si>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</si>
  <si>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</si>
  <si>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</si>
  <si>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</si>
  <si>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</si>
  <si>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</si>
  <si>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</si>
  <si>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</si>
  <si>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</si>
  <si>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</si>
  <si>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</si>
  <si>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</si>
  <si>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</si>
  <si>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</si>
  <si>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</si>
  <si>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</si>
  <si>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</si>
  <si>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</si>
  <si>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</si>
  <si>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</si>
  <si>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</si>
  <si>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</si>
  <si>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</si>
  <si>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</si>
  <si>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</si>
  <si>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</si>
  <si>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</si>
  <si>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</si>
  <si>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</si>
  <si>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</si>
  <si>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</si>
  <si>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</si>
  <si>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</si>
  <si>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</si>
  <si>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</si>
  <si>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</si>
  <si>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</si>
  <si>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</si>
  <si>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</si>
  <si>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</si>
  <si>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</si>
  <si>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</si>
  <si>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</si>
  <si>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</si>
  <si>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</si>
  <si>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</si>
  <si>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</si>
  <si>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</si>
  <si>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</si>
  <si>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</si>
  <si>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</si>
  <si>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</si>
  <si>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</si>
  <si>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</si>
  <si>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</si>
  <si>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</si>
  <si>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</si>
  <si>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</si>
  <si>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</si>
  <si>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</si>
  <si>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</si>
  <si>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</si>
  <si>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</si>
  <si>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</si>
  <si>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</si>
  <si>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</si>
  <si>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</si>
  <si>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</si>
  <si>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</si>
  <si>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</si>
  <si>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</si>
  <si>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</si>
  <si>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</si>
  <si>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</si>
  <si>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</si>
  <si>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</si>
  <si>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</si>
  <si>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</si>
  <si>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</si>
  <si>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</si>
  <si>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</si>
  <si>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</si>
  <si>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</si>
  <si>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</si>
  <si>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</si>
  <si>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</si>
  <si>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</si>
  <si>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</si>
  <si>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</si>
  <si>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</si>
  <si>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</si>
  <si>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</si>
  <si>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</si>
  <si>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</si>
  <si>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</si>
  <si>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</si>
  <si>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</si>
  <si>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</si>
  <si>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</si>
  <si>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</si>
  <si>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</si>
  <si>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</si>
  <si>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</si>
  <si>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</si>
  <si>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</si>
  <si>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</si>
  <si>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</si>
  <si>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</si>
  <si>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</si>
  <si>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</si>
  <si>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</si>
  <si>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</si>
  <si>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</si>
  <si>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</si>
  <si>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</si>
  <si>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</si>
  <si>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</si>
  <si>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</si>
  <si>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</si>
  <si>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</si>
  <si>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</si>
  <si>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</si>
  <si>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</si>
  <si>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</si>
  <si>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</si>
  <si>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</si>
  <si>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</si>
  <si>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</si>
  <si>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</si>
  <si>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</si>
  <si>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</si>
  <si>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</si>
  <si>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</si>
  <si>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</si>
  <si>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</si>
  <si>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</si>
  <si>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</si>
  <si>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</si>
  <si>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</si>
  <si>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</si>
  <si>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</si>
  <si>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</si>
  <si>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</si>
  <si>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</si>
  <si>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</si>
  <si>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</si>
  <si>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</si>
  <si>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</si>
  <si>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</si>
  <si>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</si>
  <si>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</si>
  <si>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</si>
  <si>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</si>
  <si>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</si>
  <si>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</si>
  <si>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</si>
  <si>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</si>
  <si>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</si>
  <si>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</si>
  <si>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</si>
  <si>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</si>
  <si>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</si>
  <si>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</si>
  <si>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</si>
  <si>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</si>
  <si>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</si>
  <si>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</si>
  <si>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</si>
  <si>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</si>
  <si>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</si>
  <si>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</si>
  <si>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</si>
  <si>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</si>
  <si>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</si>
  <si>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</si>
  <si>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</si>
  <si>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</si>
  <si>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</si>
  <si>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</si>
  <si>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</si>
  <si>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</si>
  <si>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</si>
  <si>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</si>
  <si>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</si>
  <si>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</si>
  <si>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</si>
  <si>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</si>
  <si>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</si>
  <si>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</si>
  <si>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</si>
  <si>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</si>
  <si>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</si>
  <si>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</si>
  <si>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</si>
  <si>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</si>
  <si>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</si>
  <si>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</si>
  <si>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</si>
  <si>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</si>
  <si>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</si>
  <si>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</si>
  <si>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</si>
  <si>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</si>
  <si>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</si>
  <si>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</si>
  <si>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</si>
  <si>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</si>
  <si>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</si>
  <si>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</si>
  <si>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</si>
  <si>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</si>
  <si>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</si>
  <si>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</si>
  <si>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</si>
  <si>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</si>
  <si>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</si>
  <si>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</si>
  <si>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</si>
  <si>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</si>
  <si>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</si>
  <si>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</si>
  <si>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</si>
  <si>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</si>
  <si>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</si>
  <si>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</si>
  <si>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</si>
  <si>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</si>
  <si>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</si>
  <si>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</si>
  <si>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</si>
  <si>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</si>
  <si>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</si>
  <si>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</si>
  <si>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</si>
  <si>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</si>
  <si>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</si>
  <si>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</si>
  <si>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</si>
  <si>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</si>
  <si>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</si>
  <si>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</si>
  <si>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</si>
  <si>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</si>
  <si>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</si>
  <si>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</si>
  <si>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</si>
  <si>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</si>
  <si>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</si>
  <si>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</si>
  <si>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</si>
  <si>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</si>
  <si>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</si>
  <si>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</si>
  <si>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</si>
  <si>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</si>
  <si>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</si>
  <si>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</si>
  <si>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</si>
  <si>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</si>
  <si>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</si>
  <si>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</si>
  <si>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</si>
  <si>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</si>
  <si>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</si>
  <si>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</si>
  <si>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</si>
  <si>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</si>
  <si>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</si>
  <si>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</si>
  <si>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</si>
  <si>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</si>
  <si>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</si>
  <si>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</si>
  <si>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</si>
  <si>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</si>
  <si>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</si>
  <si>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</si>
  <si>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</si>
  <si>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</si>
  <si>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</si>
  <si>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</si>
  <si>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</si>
  <si>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</si>
  <si>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</si>
  <si>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</si>
  <si>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</si>
  <si>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</si>
  <si>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</si>
  <si>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</si>
  <si>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</si>
  <si>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</si>
  <si>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</si>
  <si>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</si>
  <si>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</si>
  <si>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</si>
  <si>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</si>
  <si>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</si>
  <si>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</si>
  <si>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</si>
  <si>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</si>
  <si>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</si>
  <si>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</si>
  <si>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</si>
  <si>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</si>
  <si>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</si>
  <si>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</si>
  <si>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</si>
  <si>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</si>
  <si>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</si>
  <si>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</si>
  <si>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</si>
  <si>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</si>
  <si>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</si>
  <si>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</si>
  <si>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</si>
  <si>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</si>
  <si>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</si>
  <si>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</si>
  <si>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</si>
  <si>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</si>
  <si>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</si>
  <si>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</si>
  <si>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</si>
  <si>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</si>
  <si>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</si>
  <si>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</si>
  <si>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</si>
  <si>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</si>
  <si>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</si>
  <si>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</si>
  <si>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</si>
  <si>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</si>
  <si>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</si>
  <si>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</si>
  <si>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</si>
  <si>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</si>
  <si>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</si>
  <si>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</si>
  <si>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</si>
  <si>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</si>
  <si>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</si>
  <si>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</si>
  <si>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</si>
  <si>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</si>
  <si>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</si>
  <si>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</si>
  <si>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</si>
  <si>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</si>
  <si>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</si>
  <si>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</si>
  <si>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</si>
  <si>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</si>
  <si>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</si>
  <si>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</si>
  <si>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</si>
  <si>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</si>
  <si>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</si>
  <si>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</si>
  <si>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</si>
  <si>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</si>
  <si>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</si>
  <si>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</si>
  <si>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</si>
  <si>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</si>
  <si>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</si>
  <si>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</si>
  <si>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</si>
  <si>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</si>
  <si>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</si>
  <si>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</si>
  <si>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</si>
  <si>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</si>
  <si>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</si>
  <si>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</si>
  <si>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</si>
  <si>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</si>
  <si>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</si>
  <si>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</si>
  <si>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</si>
  <si>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</si>
  <si>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</si>
  <si>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</si>
  <si>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</si>
  <si>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</si>
  <si>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</si>
  <si>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</si>
  <si>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</si>
  <si>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</si>
  <si>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</si>
  <si>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</si>
  <si>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</si>
  <si>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</si>
  <si>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</si>
  <si>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</si>
  <si>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</si>
  <si>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</si>
  <si>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</si>
  <si>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</si>
  <si>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</si>
  <si>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</si>
  <si>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</si>
  <si>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</si>
  <si>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</si>
  <si>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</si>
  <si>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</si>
  <si>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</si>
  <si>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</si>
  <si>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</si>
  <si>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</si>
  <si>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</si>
  <si>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</si>
  <si>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</si>
  <si>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</si>
  <si>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</si>
  <si>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</si>
  <si>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</si>
  <si>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</si>
  <si>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</si>
  <si>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</si>
  <si>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</si>
  <si>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</si>
  <si>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</si>
  <si>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</si>
  <si>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</si>
  <si>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</si>
  <si>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</si>
  <si>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</si>
  <si>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</si>
  <si>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</si>
  <si>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</si>
  <si>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</si>
  <si>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</si>
  <si>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</si>
  <si>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</si>
  <si>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</si>
  <si>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</si>
  <si>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</si>
  <si>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</si>
  <si>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</si>
  <si>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</si>
  <si>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</si>
  <si>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</si>
  <si>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</si>
  <si>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</si>
  <si>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</si>
  <si>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</si>
  <si>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</si>
  <si>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</si>
  <si>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</si>
  <si>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</si>
  <si>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</si>
  <si>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</si>
  <si>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</si>
  <si>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</si>
  <si>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</si>
  <si>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</si>
  <si>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</si>
  <si>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</si>
  <si>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</si>
  <si>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</si>
  <si>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</si>
  <si>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</si>
  <si>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</si>
  <si>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</si>
  <si>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</si>
  <si>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</si>
  <si>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</si>
  <si>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</si>
  <si>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</si>
  <si>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</si>
  <si>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</si>
  <si>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</si>
  <si>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</si>
  <si>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</si>
  <si>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</si>
  <si>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</si>
  <si>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</si>
  <si>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</si>
  <si>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</si>
  <si>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</si>
  <si>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</si>
  <si>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</si>
  <si>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</si>
  <si>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</si>
  <si>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</si>
  <si>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</si>
  <si>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</si>
  <si>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</si>
  <si>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</si>
  <si>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</si>
  <si>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</si>
  <si>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</si>
  <si>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</si>
  <si>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</si>
  <si>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</si>
  <si>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</si>
  <si>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</si>
  <si>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</si>
  <si>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</si>
  <si>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</si>
  <si>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</si>
  <si>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</si>
  <si>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</si>
  <si>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</si>
  <si>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</si>
  <si>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</si>
  <si>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</si>
  <si>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</si>
  <si>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</si>
  <si>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</si>
  <si>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</si>
  <si>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</si>
  <si>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</si>
  <si>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</si>
  <si>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</si>
  <si>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</si>
  <si>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</si>
  <si>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</si>
  <si>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</si>
  <si>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</si>
  <si>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</si>
  <si>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</si>
  <si>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</si>
  <si>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</si>
  <si>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</si>
  <si>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</si>
  <si>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</si>
  <si>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</si>
  <si>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</si>
  <si>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</si>
  <si>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</si>
  <si>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</si>
  <si>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</si>
  <si>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</si>
  <si>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</si>
  <si>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</si>
  <si>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</si>
  <si>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</si>
  <si>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</si>
  <si>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</si>
  <si>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</si>
  <si>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</si>
  <si>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</si>
  <si>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</si>
  <si>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</si>
  <si>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</si>
  <si>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</si>
  <si>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</si>
  <si>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</si>
  <si>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</si>
  <si>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</si>
  <si>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</si>
  <si>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</si>
  <si>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</si>
  <si>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</si>
  <si>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</si>
  <si>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</si>
  <si>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</si>
  <si>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</si>
  <si>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</si>
  <si>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</si>
  <si>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</si>
  <si>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</si>
  <si>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</si>
  <si>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</si>
  <si>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</si>
  <si>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</si>
  <si>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</si>
  <si>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</si>
  <si>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</si>
  <si>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</si>
  <si>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</si>
  <si>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</si>
  <si>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</si>
  <si>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</si>
  <si>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</si>
  <si>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</si>
  <si>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</si>
  <si>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</si>
  <si>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</si>
  <si>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</si>
  <si>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</si>
  <si>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</si>
  <si>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</si>
  <si>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</si>
  <si>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</si>
  <si>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</si>
  <si>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</si>
  <si>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</si>
  <si>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</si>
  <si>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</si>
  <si>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</si>
  <si>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</si>
  <si>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</si>
  <si>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</si>
  <si>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</si>
  <si>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</si>
  <si>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</si>
  <si>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</si>
  <si>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</si>
  <si>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</si>
  <si>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</si>
  <si>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</si>
  <si>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</si>
  <si>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</si>
  <si>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</si>
  <si>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</si>
  <si>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</si>
  <si>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</si>
  <si>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</si>
  <si>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</si>
  <si>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</si>
  <si>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</si>
  <si>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</si>
  <si>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</si>
  <si>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</si>
  <si>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</si>
  <si>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</si>
  <si>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</si>
  <si>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</si>
  <si>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</si>
  <si>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</si>
  <si>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</si>
  <si>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</si>
  <si>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</si>
  <si>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</si>
  <si>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</si>
  <si>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</si>
  <si>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</si>
  <si>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</si>
  <si>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</si>
  <si>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</si>
  <si>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</si>
  <si>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</si>
  <si>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</si>
  <si>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</si>
  <si>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</si>
  <si>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</si>
  <si>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</si>
  <si>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</si>
  <si>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</si>
  <si>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</si>
  <si>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</si>
  <si>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</si>
  <si>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</si>
  <si>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</si>
  <si>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</si>
  <si>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</si>
  <si>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</si>
  <si>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</si>
  <si>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</si>
  <si>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</si>
  <si>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</si>
  <si>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</si>
  <si>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</si>
  <si>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</si>
  <si>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</si>
  <si>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</si>
  <si>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</si>
  <si>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</si>
  <si>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</si>
  <si>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</si>
  <si>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</si>
  <si>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</si>
  <si>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</si>
  <si>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</si>
  <si>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</si>
  <si>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</si>
  <si>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</si>
  <si>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</si>
  <si>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</si>
  <si>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</si>
  <si>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</si>
  <si>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</si>
  <si>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</si>
  <si>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</si>
  <si>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</si>
  <si>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</si>
  <si>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</si>
  <si>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</si>
  <si>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</si>
  <si>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</si>
  <si>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</si>
  <si>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</si>
  <si>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</si>
  <si>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</si>
  <si>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</si>
  <si>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</si>
  <si>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</si>
  <si>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</si>
  <si>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</si>
  <si>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</si>
  <si>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</si>
  <si>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</si>
  <si>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</si>
  <si>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</si>
  <si>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</si>
  <si>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</si>
  <si>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</si>
  <si>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</si>
  <si>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</si>
  <si>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</si>
  <si>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</si>
  <si>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</si>
  <si>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</si>
  <si>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</si>
  <si>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</si>
  <si>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</si>
  <si>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</si>
  <si>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</si>
  <si>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</si>
  <si>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</si>
  <si>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</si>
  <si>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</si>
  <si>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</si>
  <si>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</si>
  <si>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</si>
  <si>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</si>
  <si>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</si>
  <si>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</si>
  <si>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</si>
  <si>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</si>
  <si>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</si>
  <si>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</si>
  <si>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</si>
  <si>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</si>
  <si>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</si>
  <si>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</si>
  <si>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</si>
  <si>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</si>
  <si>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</si>
  <si>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</si>
  <si>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</si>
  <si>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</si>
  <si>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</si>
  <si>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</si>
  <si>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</si>
  <si>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</si>
  <si>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</si>
  <si>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</si>
  <si>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</si>
  <si>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</si>
  <si>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</si>
  <si>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</si>
  <si>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</si>
  <si>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</si>
  <si>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</si>
  <si>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</si>
  <si>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</si>
  <si>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</si>
  <si>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</si>
  <si>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</si>
  <si>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</si>
  <si>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</si>
  <si>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</si>
  <si>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</si>
  <si>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</si>
  <si>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</si>
  <si>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</si>
  <si>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</si>
  <si>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</si>
  <si>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</si>
  <si>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</si>
  <si>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</si>
  <si>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</si>
  <si>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</si>
  <si>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</si>
  <si>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</si>
  <si>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</si>
  <si>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</si>
  <si>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</si>
  <si>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</si>
  <si>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</si>
  <si>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</si>
  <si>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</si>
  <si>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</si>
  <si>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</si>
  <si>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</si>
  <si>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</si>
  <si>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</si>
  <si>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</si>
  <si>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</si>
  <si>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</si>
  <si>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</si>
  <si>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</si>
  <si>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</si>
  <si>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</si>
  <si>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</si>
  <si>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</si>
  <si>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</si>
  <si>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</si>
  <si>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</si>
  <si>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</si>
  <si>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</si>
  <si>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</si>
  <si>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</si>
  <si>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</si>
  <si>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</si>
  <si>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</si>
  <si>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</si>
  <si>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</si>
  <si>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</si>
  <si>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</si>
  <si>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</si>
  <si>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</si>
  <si>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</si>
  <si>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</si>
  <si>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</si>
  <si>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</si>
  <si>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</si>
  <si>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</si>
  <si>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</si>
  <si>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</si>
  <si>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</si>
  <si>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</si>
  <si>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</si>
  <si>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</si>
  <si>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</si>
  <si>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</si>
  <si>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</si>
  <si>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</si>
  <si>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</si>
  <si>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</si>
  <si>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</si>
  <si>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</si>
  <si>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</si>
  <si>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</si>
  <si>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</si>
  <si>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</si>
  <si>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</si>
  <si>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</si>
  <si>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</si>
  <si>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</si>
  <si>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</si>
  <si>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</si>
  <si>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</si>
  <si>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</si>
  <si>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</si>
  <si>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</si>
  <si>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</si>
  <si>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</si>
  <si>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</si>
  <si>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</si>
  <si>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</si>
  <si>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</si>
  <si>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</si>
  <si>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</si>
  <si>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</si>
  <si>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</si>
  <si>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</si>
  <si>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</si>
  <si>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</si>
  <si>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</si>
  <si>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</si>
  <si>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</si>
  <si>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</si>
  <si>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</si>
  <si>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</si>
  <si>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</si>
  <si>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</si>
  <si>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</si>
  <si>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</si>
  <si>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</si>
  <si>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</si>
  <si>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</si>
  <si>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</si>
  <si>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</si>
  <si>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</si>
  <si>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</si>
  <si>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</si>
  <si>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</si>
  <si>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</si>
  <si>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</si>
  <si>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</si>
  <si>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</si>
  <si>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</si>
  <si>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</si>
  <si>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</si>
  <si>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</si>
  <si>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</si>
  <si>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</si>
  <si>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</si>
  <si>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</si>
  <si>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</si>
  <si>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</si>
  <si>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</si>
  <si>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</si>
  <si>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</si>
  <si>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</si>
  <si>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</si>
  <si>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</si>
  <si>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</si>
  <si>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</si>
  <si>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</si>
  <si>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</si>
  <si>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</si>
  <si>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</si>
  <si>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</si>
  <si>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</si>
  <si>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</si>
  <si>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</si>
  <si>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</si>
  <si>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</si>
  <si>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</si>
  <si>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</si>
  <si>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</si>
  <si>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</si>
  <si>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</si>
  <si>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</si>
  <si>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</si>
  <si>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</si>
  <si>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</si>
  <si>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</si>
  <si>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</si>
  <si>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</si>
  <si>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</si>
  <si>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</si>
  <si>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</si>
  <si>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</si>
  <si>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</si>
  <si>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</si>
  <si>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</si>
  <si>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</si>
  <si>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</si>
  <si>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</si>
  <si>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</si>
  <si>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</si>
  <si>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</si>
  <si>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</si>
  <si>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</si>
  <si>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</si>
  <si>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</si>
  <si>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</si>
  <si>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</si>
  <si>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</si>
  <si>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</si>
  <si>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</si>
  <si>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</si>
  <si>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</si>
  <si>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</si>
  <si>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</si>
  <si>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</si>
  <si>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</si>
  <si>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</si>
  <si>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</si>
  <si>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</si>
  <si>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</si>
  <si>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</si>
  <si>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</si>
  <si>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</si>
  <si>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</si>
  <si>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</si>
  <si>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</si>
  <si>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</si>
  <si>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</si>
  <si>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</si>
  <si>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</si>
  <si>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</si>
  <si>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</si>
  <si>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</si>
  <si>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</si>
  <si>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</si>
  <si>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</si>
  <si>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</si>
  <si>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</si>
  <si>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</si>
  <si>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</si>
  <si>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</si>
  <si>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</si>
  <si>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</si>
  <si>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</si>
  <si>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</si>
  <si>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</si>
  <si>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</si>
  <si>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</si>
  <si>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</si>
  <si>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</si>
  <si>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</si>
  <si>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</si>
  <si>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</si>
  <si>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</si>
  <si>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</si>
  <si>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</si>
  <si>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</si>
  <si>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</si>
  <si>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</si>
  <si>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</si>
  <si>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</si>
  <si>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</si>
  <si>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</si>
  <si>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</si>
  <si>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</si>
  <si>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</si>
  <si>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</si>
  <si>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</si>
  <si>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</si>
  <si>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</si>
  <si>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</si>
  <si>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</si>
  <si>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</si>
  <si>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</si>
  <si>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</si>
  <si>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</si>
  <si>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</si>
  <si>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</si>
  <si>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</si>
  <si>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</si>
  <si>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</si>
  <si>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</si>
  <si>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</si>
  <si>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</si>
  <si>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</si>
  <si>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</si>
  <si>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</si>
  <si>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</si>
  <si>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</si>
  <si>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</si>
  <si>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</si>
  <si>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</si>
  <si>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</si>
  <si>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</si>
  <si>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</si>
  <si>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</si>
  <si>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</si>
  <si>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</si>
  <si>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</si>
  <si>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</si>
  <si>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</si>
  <si>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</si>
  <si>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</si>
  <si>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</si>
  <si>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</si>
  <si>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</si>
  <si>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</si>
  <si>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</si>
  <si>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</si>
  <si>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</si>
  <si>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</si>
  <si>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</si>
  <si>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</si>
  <si>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</si>
  <si>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</si>
  <si>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</si>
  <si>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</si>
  <si>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</si>
  <si>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</si>
  <si>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</si>
  <si>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</si>
  <si>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</si>
  <si>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</si>
  <si>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</si>
  <si>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</si>
  <si>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</si>
  <si>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</si>
  <si>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</si>
  <si>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</si>
  <si>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</si>
  <si>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</si>
  <si>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</si>
  <si>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</si>
  <si>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</si>
  <si>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</si>
  <si>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</si>
  <si>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</si>
  <si>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</si>
  <si>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</si>
  <si>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</si>
  <si>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</si>
  <si>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</si>
  <si>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</si>
  <si>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</si>
  <si>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</si>
  <si>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</si>
  <si>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</si>
  <si>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</si>
  <si>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</si>
  <si>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</si>
  <si>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</si>
  <si>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</si>
  <si>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</si>
  <si>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</si>
  <si>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</si>
  <si>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</si>
  <si>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</si>
  <si>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</si>
  <si>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</si>
  <si>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</si>
  <si>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</si>
  <si>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</si>
  <si>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</si>
  <si>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</si>
  <si>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</si>
  <si>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</si>
  <si>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</si>
  <si>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</si>
  <si>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</si>
  <si>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</si>
  <si>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</si>
  <si>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</si>
  <si>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</si>
  <si>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</si>
  <si>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</si>
  <si>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</si>
  <si>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</si>
  <si>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</si>
  <si>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</si>
  <si>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</si>
  <si>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</si>
  <si>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</si>
  <si>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</si>
  <si>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</si>
  <si>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</si>
  <si>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</si>
  <si>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</si>
  <si>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</si>
  <si>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</si>
  <si>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</si>
  <si>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</si>
  <si>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</si>
  <si>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</si>
  <si>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</si>
  <si>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</si>
  <si>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</si>
  <si>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</si>
  <si>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</si>
  <si>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</si>
  <si>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</si>
  <si>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</si>
  <si>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</si>
  <si>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</si>
  <si>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</si>
  <si>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</si>
  <si>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</si>
  <si>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</si>
  <si>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</si>
  <si>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</si>
  <si>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</si>
  <si>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</si>
  <si>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</si>
  <si>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</si>
  <si>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</si>
  <si>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</si>
  <si>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</si>
  <si>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</si>
  <si>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</si>
  <si>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</si>
  <si>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</si>
  <si>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</si>
  <si>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</si>
  <si>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</si>
  <si>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</si>
  <si>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</si>
  <si>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</si>
  <si>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</si>
  <si>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</si>
  <si>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</si>
  <si>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</si>
  <si>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</si>
  <si>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</si>
  <si>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</si>
  <si>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</si>
  <si>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</si>
  <si>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</si>
  <si>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</si>
  <si>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</si>
  <si>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</si>
  <si>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</si>
  <si>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</si>
  <si>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</si>
  <si>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</si>
  <si>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</si>
  <si>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</si>
  <si>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</si>
  <si>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</si>
  <si>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</si>
  <si>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</si>
  <si>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</si>
  <si>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</si>
  <si>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</si>
  <si>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</si>
  <si>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</si>
  <si>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</si>
  <si>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</si>
  <si>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</si>
  <si>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</si>
  <si>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</si>
  <si>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</si>
  <si>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</si>
  <si>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</si>
  <si>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</si>
  <si>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</si>
  <si>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</si>
  <si>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</si>
  <si>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</si>
  <si>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</si>
  <si>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</si>
  <si>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</si>
  <si>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</si>
  <si>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</si>
  <si>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</si>
  <si>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</si>
  <si>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</si>
  <si>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</si>
  <si>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</si>
  <si>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</si>
  <si>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</si>
  <si>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</si>
  <si>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</si>
  <si>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</si>
  <si>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</si>
  <si>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</si>
  <si>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</si>
  <si>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</si>
  <si>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</si>
  <si>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</si>
  <si>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</si>
  <si>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</si>
  <si>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</si>
  <si>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</si>
  <si>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</si>
  <si>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</si>
  <si>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</si>
  <si>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</si>
  <si>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</si>
  <si>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</si>
  <si>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</si>
  <si>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</si>
  <si>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</si>
  <si>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</si>
  <si>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</si>
  <si>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</si>
  <si>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</si>
  <si>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</si>
  <si>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</si>
  <si>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</si>
  <si>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</si>
  <si>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</si>
  <si>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</si>
  <si>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</si>
  <si>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</si>
  <si>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</si>
  <si>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</si>
  <si>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</si>
  <si>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</si>
  <si>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</si>
  <si>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</si>
  <si>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</si>
  <si>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</si>
  <si>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</si>
  <si>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</si>
  <si>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</si>
  <si>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</si>
  <si>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</si>
  <si>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</si>
  <si>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</si>
  <si>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</si>
  <si>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</si>
  <si>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</si>
  <si>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</si>
  <si>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</si>
  <si>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</si>
  <si>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</si>
  <si>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</si>
  <si>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</si>
  <si>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</si>
  <si>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</si>
  <si>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</si>
  <si>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</si>
  <si>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</si>
  <si>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</si>
  <si>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</si>
  <si>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</si>
  <si>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</si>
  <si>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</si>
  <si>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</si>
  <si>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</si>
  <si>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</si>
  <si>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</si>
  <si>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</si>
  <si>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</si>
  <si>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</si>
  <si>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</si>
  <si>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</si>
  <si>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</si>
  <si>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</si>
  <si>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</si>
  <si>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</si>
  <si>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</si>
  <si>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</si>
  <si>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</si>
  <si>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</si>
  <si>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</si>
  <si>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</si>
  <si>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</si>
  <si>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</si>
  <si>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</si>
  <si>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</si>
  <si>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</si>
  <si>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</si>
  <si>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</si>
  <si>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</si>
  <si>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</si>
  <si>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</si>
  <si>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</si>
  <si>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</si>
  <si>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</si>
  <si>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</si>
  <si>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</si>
  <si>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</si>
  <si>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</si>
  <si>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</si>
  <si>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</si>
  <si>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</si>
  <si>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</si>
  <si>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</si>
  <si>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</si>
  <si>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</si>
  <si>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</si>
  <si>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</si>
  <si>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</si>
  <si>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</si>
  <si>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</si>
  <si>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</si>
  <si>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</si>
  <si>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</si>
  <si>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</si>
  <si>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</si>
  <si>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</si>
  <si>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</si>
  <si>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</si>
  <si>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</si>
  <si>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</si>
  <si>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</si>
  <si>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</si>
  <si>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</si>
  <si>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</si>
  <si>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</si>
  <si>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</si>
  <si>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</si>
  <si>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</si>
  <si>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</si>
  <si>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</si>
  <si>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</si>
  <si>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</si>
  <si>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</si>
  <si>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</si>
  <si>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</si>
  <si>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</si>
  <si>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</si>
  <si>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</si>
  <si>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</si>
  <si>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</si>
  <si>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</si>
  <si>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</si>
  <si>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</si>
  <si>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</si>
  <si>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</si>
  <si>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</si>
  <si>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</si>
  <si>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</si>
  <si>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</si>
  <si>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</si>
  <si>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</si>
  <si>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</si>
  <si>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</si>
  <si>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</si>
  <si>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</si>
  <si>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</si>
  <si>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</si>
  <si>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</si>
  <si>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</si>
  <si>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</si>
  <si>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</si>
  <si>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</si>
  <si>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</si>
  <si>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</si>
  <si>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</si>
  <si>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</si>
  <si>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</si>
  <si>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</si>
  <si>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</si>
  <si>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</si>
  <si>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</si>
  <si>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</si>
  <si>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</si>
  <si>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</si>
  <si>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</si>
  <si>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</si>
  <si>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</si>
  <si>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</si>
  <si>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</si>
  <si>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</si>
  <si>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</si>
  <si>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</si>
  <si>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</si>
  <si>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</si>
  <si>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</si>
  <si>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</si>
  <si>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</si>
  <si>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</si>
  <si>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</si>
  <si>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</si>
  <si>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</si>
  <si>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</si>
  <si>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</si>
  <si>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</si>
  <si>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</si>
  <si>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</si>
  <si>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</si>
  <si>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</si>
  <si>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</si>
  <si>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</si>
  <si>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</si>
  <si>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</si>
  <si>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</si>
  <si>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</si>
  <si>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</si>
  <si>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</si>
  <si>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</si>
  <si>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</si>
  <si>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</si>
  <si>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</si>
  <si>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</si>
  <si>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</si>
  <si>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</si>
  <si>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</si>
  <si>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</si>
  <si>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</si>
  <si>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</si>
  <si>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</si>
  <si>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</si>
  <si>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</si>
  <si>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</si>
  <si>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</si>
  <si>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</si>
  <si>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</si>
  <si>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</si>
  <si>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</si>
  <si>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</si>
  <si>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</si>
  <si>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</si>
  <si>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</si>
  <si>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</si>
  <si>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</si>
  <si>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</si>
  <si>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</si>
  <si>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</si>
  <si>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</si>
  <si>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</si>
  <si>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</si>
  <si>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</si>
  <si>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</si>
  <si>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</si>
  <si>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</si>
  <si>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</si>
  <si>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</si>
  <si>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</si>
  <si>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</si>
  <si>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</si>
  <si>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</si>
  <si>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</si>
  <si>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</si>
  <si>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</si>
  <si>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</si>
  <si>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</si>
  <si>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</si>
  <si>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</si>
  <si>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</si>
  <si>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</si>
  <si>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</si>
  <si>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</si>
  <si>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</si>
  <si>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</si>
  <si>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</si>
  <si>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</si>
  <si>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</si>
  <si>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</si>
  <si>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</si>
  <si>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</si>
  <si>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</si>
  <si>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</si>
  <si>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</si>
  <si>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</si>
  <si>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</si>
  <si>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</si>
  <si>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</si>
  <si>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</si>
  <si>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</si>
  <si>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</si>
  <si>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</si>
  <si>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</si>
  <si>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</si>
  <si>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</si>
  <si>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</si>
  <si>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</si>
  <si>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</si>
  <si>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</si>
  <si>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</si>
  <si>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</si>
  <si>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</si>
  <si>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</si>
  <si>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</si>
  <si>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</si>
  <si>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</si>
  <si>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</si>
  <si>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</si>
  <si>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</si>
  <si>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</si>
  <si>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</si>
  <si>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</si>
  <si>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</si>
  <si>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</si>
  <si>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</si>
  <si>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</si>
  <si>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</si>
  <si>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</si>
  <si>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</si>
  <si>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</si>
  <si>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</si>
  <si>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</si>
  <si>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</si>
  <si>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</si>
  <si>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</si>
  <si>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</si>
  <si>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</si>
  <si>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</si>
  <si>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</si>
  <si>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</si>
  <si>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</si>
  <si>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</si>
  <si>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</si>
  <si>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</si>
  <si>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</si>
  <si>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</si>
  <si>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</si>
  <si>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</si>
  <si>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</si>
  <si>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</si>
  <si>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</si>
  <si>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</si>
  <si>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</si>
  <si>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</si>
  <si>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</si>
  <si>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</si>
  <si>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</si>
  <si>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</si>
  <si>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</si>
  <si>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</si>
  <si>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</si>
  <si>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</si>
  <si>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</si>
  <si>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</si>
  <si>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</si>
  <si>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</si>
  <si>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</si>
  <si>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</si>
  <si>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</si>
  <si>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</si>
  <si>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</si>
  <si>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</si>
  <si>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</si>
  <si>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</si>
  <si>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</si>
  <si>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</si>
  <si>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</si>
  <si>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</si>
  <si>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</si>
  <si>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</si>
  <si>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</si>
  <si>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</si>
  <si>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</si>
  <si>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</si>
  <si>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</si>
  <si>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</si>
  <si>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</si>
  <si>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</si>
  <si>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</si>
  <si>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</si>
  <si>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</si>
  <si>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</si>
  <si>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</si>
  <si>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</si>
  <si>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</si>
  <si>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</si>
  <si>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</si>
  <si>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</si>
  <si>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</si>
  <si>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</si>
  <si>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</si>
  <si>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</si>
  <si>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</si>
  <si>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</si>
  <si>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</si>
  <si>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</si>
  <si>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</si>
  <si>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</si>
  <si>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</si>
  <si>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</si>
  <si>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</si>
  <si>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</si>
  <si>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</si>
  <si>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</si>
  <si>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</si>
  <si>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</si>
  <si>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</si>
  <si>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</si>
  <si>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</si>
  <si>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</si>
  <si>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</si>
  <si>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</si>
  <si>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</si>
  <si>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</si>
  <si>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</si>
  <si>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</si>
  <si>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</si>
  <si>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</si>
  <si>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</si>
  <si>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</si>
  <si>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</si>
  <si>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</si>
  <si>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</si>
  <si>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</si>
  <si>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</si>
  <si>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</si>
  <si>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</si>
  <si>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</si>
  <si>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</si>
  <si>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</si>
  <si>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</si>
  <si>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</si>
  <si>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</si>
  <si>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</si>
  <si>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</si>
  <si>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</si>
  <si>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</si>
  <si>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</si>
  <si>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</si>
  <si>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</si>
  <si>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</si>
  <si>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</si>
  <si>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</si>
  <si>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</si>
  <si>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</si>
  <si>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</si>
  <si>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</si>
  <si>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</si>
  <si>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</si>
  <si>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</si>
  <si>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</si>
  <si>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</si>
  <si>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</si>
  <si>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</si>
  <si>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</si>
  <si>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</si>
  <si>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</si>
  <si>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</si>
  <si>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</si>
  <si>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</si>
  <si>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</si>
  <si>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</si>
  <si>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</si>
  <si>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</si>
  <si>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</si>
  <si>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</si>
  <si>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</si>
  <si>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</si>
  <si>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</si>
  <si>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</si>
  <si>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</si>
  <si>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</si>
  <si>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</si>
  <si>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</si>
  <si>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</si>
  <si>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</si>
  <si>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</si>
  <si>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</si>
  <si>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</si>
  <si>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</si>
  <si>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</si>
  <si>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</si>
  <si>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</si>
  <si>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</si>
  <si>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</si>
  <si>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</si>
  <si>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</si>
  <si>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</si>
  <si>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</si>
  <si>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</si>
  <si>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</si>
  <si>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</si>
  <si>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</si>
  <si>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</si>
  <si>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</si>
  <si>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</si>
  <si>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</si>
  <si>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</si>
  <si>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</si>
  <si>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</si>
  <si>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</si>
  <si>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</si>
  <si>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</si>
  <si>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</si>
  <si>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</si>
  <si>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</si>
  <si>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</si>
  <si>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</si>
  <si>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</si>
  <si>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</si>
  <si>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</si>
  <si>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</si>
  <si>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</si>
  <si>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</si>
  <si>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</si>
  <si>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</si>
  <si>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</si>
  <si>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</si>
  <si>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</si>
  <si>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</si>
  <si>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</si>
  <si>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</si>
  <si>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</si>
  <si>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</si>
  <si>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</si>
  <si>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</si>
  <si>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</si>
  <si>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</si>
  <si>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</si>
  <si>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</si>
  <si>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</si>
  <si>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</si>
  <si>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</si>
  <si>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</si>
  <si>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</si>
  <si>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</si>
  <si>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</si>
  <si>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</si>
  <si>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</si>
  <si>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</si>
  <si>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</si>
  <si>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</si>
  <si>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</si>
  <si>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</si>
  <si>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</si>
  <si>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</si>
  <si>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</si>
  <si>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</si>
  <si>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</si>
  <si>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</si>
  <si>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</si>
  <si>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</si>
  <si>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</si>
  <si>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</si>
  <si>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</si>
  <si>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</si>
  <si>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</si>
  <si>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</si>
  <si>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</si>
  <si>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</si>
  <si>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</si>
  <si>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</si>
  <si>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</si>
  <si>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</si>
  <si>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</si>
  <si>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</si>
  <si>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</si>
  <si>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</si>
  <si>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</si>
  <si>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</si>
  <si>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</si>
  <si>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</si>
  <si>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</si>
  <si>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</si>
  <si>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</si>
  <si>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</si>
  <si>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</si>
  <si>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</si>
  <si>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</si>
  <si>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</si>
  <si>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</si>
  <si>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</si>
  <si>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</si>
  <si>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</si>
  <si>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</si>
  <si>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</si>
  <si>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</si>
  <si>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</si>
  <si>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</si>
  <si>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</si>
  <si>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</si>
  <si>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</si>
  <si>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</si>
  <si>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</si>
  <si>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</si>
  <si>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</si>
  <si>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</si>
  <si>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</si>
  <si>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</si>
  <si>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</si>
  <si>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</si>
  <si>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</si>
  <si>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</si>
  <si>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</si>
  <si>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</si>
  <si>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</si>
  <si>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</si>
  <si>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</si>
  <si>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</si>
  <si>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</si>
  <si>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</si>
  <si>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</si>
  <si>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</si>
  <si>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</si>
  <si>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</si>
  <si>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</si>
  <si>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</si>
  <si>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</si>
  <si>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</si>
  <si>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</si>
  <si>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</si>
  <si>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</si>
  <si>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</si>
  <si>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</si>
  <si>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</si>
  <si>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</si>
  <si>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</si>
  <si>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</si>
  <si>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</si>
  <si>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</si>
  <si>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</si>
  <si>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</si>
  <si>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</si>
  <si>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</si>
  <si>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</si>
  <si>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</si>
  <si>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</si>
  <si>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</si>
  <si>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</si>
  <si>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</si>
  <si>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</si>
  <si>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</si>
  <si>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</si>
  <si>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</si>
  <si>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</si>
  <si>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</si>
  <si>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</si>
  <si>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</si>
  <si>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</si>
  <si>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</si>
  <si>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</si>
  <si>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</si>
  <si>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</si>
  <si>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</si>
  <si>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</si>
  <si>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</si>
  <si>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</si>
  <si>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</si>
  <si>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</si>
  <si>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</si>
  <si>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</si>
  <si>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</si>
  <si>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</si>
  <si>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</si>
  <si>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</si>
  <si>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</si>
  <si>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</si>
  <si>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</si>
  <si>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</si>
  <si>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</si>
  <si>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</si>
  <si>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</si>
  <si>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</si>
  <si>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</si>
  <si>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</si>
  <si>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</si>
  <si>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</si>
  <si>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</si>
  <si>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</si>
  <si>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</si>
  <si>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</si>
  <si>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</si>
  <si>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</si>
  <si>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</si>
  <si>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</si>
  <si>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</si>
  <si>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</si>
  <si>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</si>
  <si>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</si>
  <si>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</si>
  <si>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</si>
  <si>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</si>
  <si>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</si>
  <si>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</si>
  <si>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</si>
  <si>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</si>
  <si>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</si>
  <si>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</si>
  <si>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</si>
  <si>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</si>
  <si>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</si>
  <si>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</si>
  <si>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</si>
  <si>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</si>
  <si>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</si>
  <si>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</si>
  <si>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</si>
  <si>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</si>
  <si>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</si>
  <si>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</si>
  <si>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</si>
  <si>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</si>
  <si>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</si>
  <si>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</si>
  <si>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</si>
  <si>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</si>
  <si>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</si>
  <si>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</si>
  <si>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</si>
  <si>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</si>
  <si>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</si>
  <si>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</si>
  <si>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</si>
  <si>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</si>
  <si>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</si>
  <si>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</si>
  <si>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</si>
  <si>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</si>
  <si>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</si>
  <si>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</si>
  <si>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</si>
  <si>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</si>
  <si>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</si>
  <si>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</si>
  <si>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</si>
  <si>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</si>
  <si>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</si>
  <si>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</si>
  <si>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</si>
  <si>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</si>
  <si>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</si>
  <si>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</si>
  <si>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</si>
  <si>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</si>
  <si>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</si>
  <si>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</si>
  <si>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</si>
  <si>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</si>
  <si>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</si>
  <si>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</si>
  <si>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</si>
  <si>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</si>
  <si>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</si>
  <si>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</si>
  <si>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</si>
  <si>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</si>
  <si>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</si>
  <si>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</si>
  <si>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</si>
  <si>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</si>
  <si>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</si>
  <si>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</si>
  <si>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</si>
  <si>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</si>
  <si>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</si>
  <si>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</si>
  <si>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</si>
  <si>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</si>
  <si>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</si>
  <si>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</si>
  <si>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</si>
  <si>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</si>
  <si>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</si>
  <si>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</si>
  <si>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</si>
  <si>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</si>
  <si>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</si>
  <si>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</si>
  <si>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</si>
  <si>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</si>
  <si>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</si>
  <si>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</si>
  <si>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</si>
  <si>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</si>
  <si>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</si>
  <si>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</si>
  <si>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</si>
  <si>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</si>
  <si>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</si>
  <si>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</si>
  <si>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</si>
  <si>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</si>
  <si>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</si>
  <si>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</si>
  <si>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</si>
  <si>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</si>
  <si>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</si>
  <si>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</si>
  <si>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</si>
  <si>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</si>
  <si>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</si>
  <si>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</si>
  <si>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</si>
  <si>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</si>
  <si>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</si>
  <si>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</si>
  <si>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</si>
  <si>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</si>
  <si>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</si>
  <si>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</si>
  <si>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</si>
  <si>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</si>
  <si>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</si>
  <si>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</si>
  <si>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</si>
  <si>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</si>
  <si>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</si>
  <si>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</si>
  <si>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</si>
  <si>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</si>
  <si>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</si>
  <si>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</si>
  <si>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</si>
  <si>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</si>
  <si>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</si>
  <si>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</si>
  <si>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</si>
  <si>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</si>
  <si>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</si>
  <si>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</si>
  <si>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</si>
  <si>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</si>
  <si>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</si>
  <si>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</si>
  <si>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</si>
  <si>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</si>
  <si>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</si>
  <si>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</si>
  <si>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</si>
  <si>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</si>
  <si>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</si>
  <si>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</si>
  <si>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</si>
  <si>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</si>
  <si>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</si>
  <si>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</si>
  <si>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</si>
  <si>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</si>
  <si>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</si>
  <si>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</si>
  <si>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</si>
  <si>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</si>
  <si>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</si>
  <si>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</si>
  <si>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</si>
  <si>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</si>
  <si>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</si>
  <si>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</si>
  <si>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</si>
  <si>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</si>
  <si>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</si>
  <si>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</si>
  <si>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</si>
  <si>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</si>
  <si>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</si>
  <si>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</si>
  <si>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</si>
  <si>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</si>
  <si>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</si>
  <si>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</si>
  <si>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</si>
  <si>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</si>
  <si>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</si>
  <si>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</si>
  <si>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</si>
  <si>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</si>
  <si>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</si>
  <si>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</si>
  <si>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</si>
  <si>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</si>
  <si>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</si>
  <si>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</si>
  <si>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</si>
  <si>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</si>
  <si>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</si>
  <si>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</si>
  <si>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</si>
  <si>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</si>
  <si>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</si>
  <si>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</si>
  <si>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</si>
  <si>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</si>
  <si>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</si>
  <si>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</si>
  <si>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</si>
  <si>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</si>
  <si>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</si>
  <si>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</si>
  <si>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</si>
  <si>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</si>
  <si>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</si>
  <si>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</si>
  <si>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</si>
  <si>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</si>
  <si>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</si>
  <si>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</si>
  <si>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</si>
  <si>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</si>
  <si>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</si>
  <si>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</si>
  <si>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</si>
  <si>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</si>
  <si>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</si>
  <si>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</si>
  <si>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</si>
  <si>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</si>
  <si>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</si>
  <si>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</si>
  <si>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</si>
  <si>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</si>
  <si>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</si>
  <si>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</si>
  <si>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</si>
  <si>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</si>
  <si>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</si>
  <si>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</si>
  <si>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</si>
  <si>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</si>
  <si>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</si>
  <si>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</si>
  <si>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</si>
  <si>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</si>
  <si>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</si>
  <si>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</si>
  <si>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</si>
  <si>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</si>
  <si>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</si>
  <si>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</si>
  <si>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</si>
  <si>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</si>
  <si>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</si>
  <si>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</si>
  <si>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</si>
  <si>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</si>
  <si>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</si>
  <si>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</si>
  <si>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</si>
  <si>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</si>
  <si>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</si>
  <si>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</si>
  <si>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</si>
  <si>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</si>
  <si>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</si>
  <si>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</si>
  <si>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</si>
  <si>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</si>
  <si>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</si>
  <si>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</si>
  <si>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</si>
  <si>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</si>
  <si>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</si>
  <si>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</si>
  <si>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</si>
  <si>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</si>
  <si>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</si>
  <si>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</si>
  <si>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</si>
  <si>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</si>
  <si>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</si>
  <si>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</si>
  <si>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</si>
  <si>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</si>
  <si>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</si>
  <si>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</si>
  <si>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</si>
  <si>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</si>
  <si>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</si>
  <si>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</si>
  <si>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</si>
  <si>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</si>
  <si>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</si>
  <si>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</si>
  <si>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</si>
  <si>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</si>
  <si>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</si>
  <si>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</si>
  <si>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</si>
  <si>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</si>
  <si>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</si>
  <si>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</si>
  <si>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</si>
  <si>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</si>
  <si>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</si>
  <si>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</si>
  <si>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</si>
  <si>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</si>
  <si>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</si>
  <si>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</si>
  <si>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</si>
  <si>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</si>
  <si>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</si>
  <si>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</si>
  <si>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</si>
  <si>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</si>
  <si>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</si>
  <si>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</si>
  <si>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</si>
  <si>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</si>
  <si>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</si>
  <si>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</si>
  <si>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</si>
  <si>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</si>
  <si>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</si>
  <si>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</si>
  <si>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</si>
  <si>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</si>
  <si>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</si>
  <si>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</si>
  <si>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</si>
  <si>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</si>
  <si>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</si>
  <si>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</si>
  <si>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</si>
  <si>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</si>
  <si>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</si>
  <si>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</si>
  <si>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</si>
  <si>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</si>
  <si>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</si>
  <si>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</si>
  <si>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</si>
  <si>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</si>
  <si>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</si>
  <si>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</si>
  <si>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</si>
  <si>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</si>
  <si>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</si>
  <si>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</si>
  <si>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</si>
  <si>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</si>
  <si>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</si>
  <si>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</si>
  <si>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</si>
  <si>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</si>
  <si>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</si>
  <si>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</si>
  <si>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</si>
  <si>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</si>
  <si>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</si>
  <si>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</si>
  <si>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</si>
  <si>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</si>
  <si>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</si>
  <si>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</si>
  <si>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</si>
  <si>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</si>
  <si>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</si>
  <si>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</si>
  <si>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</si>
  <si>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</si>
  <si>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</si>
  <si>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</si>
  <si>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</si>
  <si>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</si>
  <si>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</si>
  <si>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</si>
  <si>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</si>
  <si>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</si>
  <si>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</si>
  <si>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</si>
  <si>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</si>
  <si>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</si>
  <si>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</si>
  <si>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</si>
  <si>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</si>
  <si>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</si>
  <si>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</si>
  <si>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</si>
  <si>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</si>
  <si>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</si>
  <si>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</si>
  <si>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</si>
  <si>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</si>
  <si>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</si>
  <si>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</si>
  <si>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</si>
  <si>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</si>
  <si>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</si>
  <si>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</si>
  <si>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</si>
  <si>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</si>
  <si>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</si>
  <si>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</si>
  <si>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</si>
  <si>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</si>
  <si>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</si>
  <si>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</si>
  <si>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</si>
  <si>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</si>
  <si>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</si>
  <si>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</si>
  <si>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</si>
  <si>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</si>
  <si>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</si>
  <si>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</si>
  <si>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</si>
  <si>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</si>
  <si>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</si>
  <si>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</si>
  <si>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</si>
  <si>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</si>
  <si>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</si>
  <si>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</si>
  <si>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</si>
  <si>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</si>
  <si>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</si>
  <si>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</si>
  <si>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</si>
  <si>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</si>
  <si>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</si>
  <si>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</si>
  <si>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</si>
  <si>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</si>
  <si>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</si>
  <si>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</si>
  <si>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</si>
  <si>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</si>
  <si>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</si>
  <si>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</si>
  <si>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</si>
  <si>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</si>
  <si>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</si>
  <si>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</si>
  <si>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</si>
  <si>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</si>
  <si>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</si>
  <si>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</si>
  <si>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</si>
  <si>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</si>
  <si>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</si>
  <si>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</si>
  <si>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</si>
  <si>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</si>
  <si>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</si>
  <si>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</si>
  <si>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</si>
  <si>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</si>
  <si>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</si>
  <si>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</si>
  <si>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</si>
  <si>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</si>
  <si>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</si>
  <si>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</si>
  <si>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</si>
  <si>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</si>
  <si>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</si>
  <si>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</si>
  <si>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</si>
  <si>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</si>
  <si>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</si>
  <si>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</si>
  <si>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</si>
  <si>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</si>
  <si>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</si>
  <si>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</si>
  <si>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</si>
  <si>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</si>
  <si>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</si>
  <si>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</si>
  <si>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</si>
  <si>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</si>
  <si>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</si>
  <si>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</si>
  <si>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</si>
  <si>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</si>
  <si>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</si>
  <si>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</si>
  <si>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</si>
  <si>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</si>
  <si>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</si>
  <si>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</si>
  <si>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</si>
  <si>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</si>
  <si>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</si>
  <si>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</si>
  <si>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</si>
  <si>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</si>
  <si>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</si>
  <si>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</si>
  <si>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</si>
  <si>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</si>
  <si>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</si>
  <si>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</si>
  <si>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</si>
  <si>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</si>
  <si>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</si>
  <si>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</si>
  <si>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</si>
  <si>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</si>
  <si>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</si>
  <si>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</si>
  <si>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</si>
  <si>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</si>
  <si>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</si>
  <si>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</si>
  <si>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</si>
  <si>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</si>
  <si>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</si>
  <si>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</si>
  <si>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</si>
  <si>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</si>
  <si>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</si>
  <si>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</si>
  <si>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</si>
  <si>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</si>
  <si>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</si>
  <si>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</si>
  <si>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</si>
  <si>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</si>
  <si>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</si>
  <si>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</si>
  <si>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</si>
  <si>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</si>
  <si>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</si>
  <si>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</si>
  <si>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</si>
  <si>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</si>
  <si>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</si>
  <si>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</si>
  <si>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</si>
  <si>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</si>
  <si>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</si>
  <si>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</si>
  <si>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</si>
  <si>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</si>
  <si>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</si>
  <si>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</si>
  <si>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</si>
  <si>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</si>
  <si>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</si>
  <si>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</si>
  <si>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</si>
  <si>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</si>
  <si>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</si>
  <si>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</si>
  <si>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</si>
  <si>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</si>
  <si>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</si>
  <si>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</si>
  <si>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</si>
  <si>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</si>
  <si>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</si>
  <si>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</si>
  <si>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</si>
  <si>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</si>
  <si>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</si>
  <si>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</si>
  <si>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</si>
  <si>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</si>
  <si>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</si>
  <si>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</si>
  <si>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</si>
  <si>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</si>
  <si>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</si>
  <si>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</si>
  <si>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</si>
  <si>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</si>
  <si>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</si>
  <si>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</si>
  <si>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</si>
  <si>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</si>
  <si>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</si>
  <si>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</si>
  <si>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</si>
  <si>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</si>
  <si>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</si>
  <si>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</si>
  <si>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</si>
  <si>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</si>
  <si>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</si>
  <si>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</si>
  <si>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</si>
  <si>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</si>
  <si>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</si>
  <si>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</si>
  <si>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</si>
  <si>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</si>
  <si>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</si>
  <si>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</si>
  <si>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</si>
  <si>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</si>
  <si>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</si>
  <si>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</si>
  <si>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</si>
  <si>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</si>
  <si>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</si>
  <si>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</si>
  <si>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</si>
  <si>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</si>
  <si>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</si>
  <si>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</si>
  <si>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</si>
  <si>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</si>
  <si>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</si>
  <si>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</si>
  <si>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</si>
  <si>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</si>
  <si>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</si>
  <si>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</si>
  <si>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</si>
  <si>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</si>
  <si>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</si>
  <si>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</si>
  <si>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</si>
  <si>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</si>
  <si>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</si>
  <si>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</si>
  <si>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</si>
  <si>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</si>
  <si>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</si>
  <si>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</si>
  <si>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</si>
  <si>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</si>
  <si>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</si>
  <si>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</si>
  <si>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</si>
  <si>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</si>
  <si>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</si>
  <si>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</si>
  <si>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</si>
  <si>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</si>
  <si>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</si>
  <si>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</si>
  <si>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</si>
  <si>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</si>
  <si>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</si>
  <si>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</si>
  <si>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</si>
  <si>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</si>
  <si>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</si>
  <si>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</si>
  <si>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</si>
  <si>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</si>
  <si>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</si>
  <si>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</si>
  <si>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</si>
  <si>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</si>
  <si>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</si>
  <si>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</si>
  <si>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</si>
  <si>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</si>
  <si>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</si>
  <si>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</si>
  <si>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</si>
  <si>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</si>
  <si>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</si>
  <si>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</si>
  <si>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</si>
  <si>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</si>
  <si>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</si>
  <si>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</si>
  <si>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</si>
  <si>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</si>
  <si>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</si>
  <si>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</si>
  <si>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</si>
  <si>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</si>
  <si>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</si>
  <si>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</si>
  <si>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</si>
  <si>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</si>
  <si>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</si>
  <si>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</si>
  <si>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</si>
  <si>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</si>
  <si>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</si>
  <si>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</si>
  <si>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</si>
  <si>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</si>
  <si>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</si>
  <si>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</si>
  <si>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</si>
  <si>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</si>
  <si>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</si>
  <si>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</si>
  <si>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</si>
  <si>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</si>
  <si>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</si>
  <si>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</si>
  <si>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</si>
  <si>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</si>
  <si>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</si>
  <si>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</si>
  <si>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</si>
  <si>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</si>
  <si>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</si>
  <si>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</si>
  <si>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</si>
  <si>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</si>
  <si>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</si>
  <si>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</si>
  <si>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</si>
  <si>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</si>
  <si>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</si>
  <si>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</si>
  <si>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</si>
  <si>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</si>
  <si>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</si>
  <si>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</si>
  <si>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</si>
  <si>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</si>
  <si>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</si>
  <si>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</si>
  <si>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</si>
  <si>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</si>
  <si>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</si>
  <si>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</si>
  <si>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</si>
  <si>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</si>
  <si>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</si>
  <si>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</si>
  <si>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</si>
  <si>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</si>
  <si>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</si>
  <si>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</si>
  <si>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</si>
  <si>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</si>
  <si>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</si>
  <si>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</si>
  <si>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</si>
  <si>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</si>
  <si>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</si>
  <si>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</si>
  <si>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</si>
  <si>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</si>
  <si>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</si>
  <si>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</si>
  <si>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</si>
  <si>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</si>
  <si>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</si>
  <si>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</si>
  <si>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</si>
  <si>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</si>
  <si>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</si>
  <si>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</si>
  <si>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</si>
  <si>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</si>
  <si>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</si>
  <si>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</si>
  <si>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</si>
  <si>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</si>
  <si>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</si>
  <si>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</si>
  <si>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</si>
  <si>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</si>
  <si>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</si>
  <si>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</si>
  <si>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</si>
  <si>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</si>
  <si>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</si>
  <si>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</si>
  <si>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</si>
  <si>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</si>
  <si>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</si>
  <si>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</si>
  <si>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</si>
  <si>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</si>
  <si>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</si>
  <si>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</si>
  <si>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</si>
  <si>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</si>
  <si>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</si>
  <si>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</si>
  <si>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</si>
  <si>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</si>
  <si>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</si>
  <si>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</si>
  <si>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</si>
  <si>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</si>
  <si>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</si>
  <si>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</si>
  <si>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</si>
  <si>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</si>
  <si>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</si>
  <si>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</si>
  <si>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</si>
  <si>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</si>
  <si>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</si>
  <si>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</si>
  <si>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</si>
  <si>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</si>
  <si>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</si>
  <si>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</si>
  <si>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</si>
  <si>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</si>
  <si>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</si>
  <si>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</si>
  <si>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</si>
  <si>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</si>
  <si>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</si>
  <si>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</si>
  <si>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</si>
  <si>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</si>
  <si>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</si>
  <si>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</si>
  <si>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</si>
  <si>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</si>
  <si>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</si>
  <si>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</si>
  <si>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</si>
  <si>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</si>
  <si>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</si>
  <si>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</si>
  <si>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</si>
  <si>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</si>
  <si>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</si>
  <si>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</si>
  <si>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</si>
  <si>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</si>
  <si>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</si>
  <si>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</si>
  <si>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</si>
  <si>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</si>
  <si>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</si>
  <si>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</si>
  <si>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</si>
  <si>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</si>
  <si>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</si>
  <si>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</si>
  <si>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</si>
  <si>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</si>
  <si>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</si>
  <si>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</si>
  <si>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</si>
  <si>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</si>
  <si>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</si>
  <si>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</si>
  <si>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</si>
  <si>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</si>
  <si>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</si>
  <si>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</si>
  <si>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</si>
  <si>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</si>
  <si>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</si>
  <si>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</si>
  <si>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</si>
  <si>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</si>
  <si>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</si>
  <si>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</si>
  <si>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</si>
  <si>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</si>
  <si>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</si>
  <si>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</si>
  <si>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</si>
  <si>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</si>
  <si>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</si>
  <si>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</si>
  <si>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</si>
  <si>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</si>
  <si>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</si>
  <si>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</si>
  <si>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</si>
  <si>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</si>
  <si>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</si>
  <si>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</si>
  <si>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</si>
  <si>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</si>
  <si>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</si>
  <si>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</si>
  <si>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</si>
  <si>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</si>
  <si>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</si>
  <si>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</si>
  <si>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</si>
  <si>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</si>
  <si>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</si>
  <si>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</si>
  <si>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</si>
  <si>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</si>
  <si>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</si>
  <si>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</si>
  <si>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</si>
  <si>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</si>
  <si>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</si>
  <si>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</si>
  <si>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</si>
  <si>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</si>
  <si>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</si>
  <si>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</si>
  <si>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</si>
  <si>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</si>
  <si>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</si>
  <si>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</si>
  <si>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</si>
  <si>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</si>
  <si>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</si>
  <si>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</si>
  <si>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</si>
  <si>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</si>
  <si>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</si>
  <si>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</si>
  <si>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</si>
  <si>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</si>
  <si>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</si>
  <si>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</si>
  <si>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</si>
  <si>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</si>
  <si>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</si>
  <si>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</si>
  <si>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</si>
  <si>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</si>
  <si>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</si>
  <si>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</si>
  <si>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</si>
  <si>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</si>
  <si>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</si>
  <si>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</si>
  <si>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</si>
  <si>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</si>
  <si>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</si>
  <si>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</si>
  <si>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</si>
  <si>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</si>
  <si>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</si>
  <si>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</si>
  <si>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</si>
  <si>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</si>
  <si>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</si>
  <si>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</si>
  <si>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</si>
  <si>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</si>
  <si>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</si>
  <si>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</si>
  <si>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</si>
  <si>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</si>
  <si>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</si>
  <si>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</si>
  <si>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</si>
  <si>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</si>
  <si>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</si>
  <si>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</si>
  <si>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</si>
  <si>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</si>
  <si>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</si>
  <si>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</si>
  <si>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</si>
  <si>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</si>
  <si>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</si>
  <si>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</si>
  <si>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</si>
  <si>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</si>
  <si>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</si>
  <si>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</si>
  <si>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</si>
  <si>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</si>
  <si>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</si>
  <si>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</si>
  <si>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</si>
  <si>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</si>
  <si>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</si>
  <si>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</si>
  <si>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</si>
  <si>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</si>
  <si>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</si>
  <si>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</si>
  <si>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</si>
  <si>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</si>
  <si>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</si>
  <si>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</si>
  <si>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</si>
  <si>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</si>
  <si>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</si>
  <si>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</si>
  <si>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</si>
  <si>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</si>
  <si>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</si>
  <si>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</si>
  <si>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</si>
  <si>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</si>
  <si>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</si>
  <si>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</si>
  <si>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</si>
  <si>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</si>
  <si>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</si>
  <si>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</si>
  <si>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</si>
  <si>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</si>
  <si>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</si>
  <si>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</si>
  <si>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</si>
  <si>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</si>
  <si>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</si>
  <si>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</si>
  <si>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</si>
  <si>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</si>
  <si>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</si>
  <si>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</si>
  <si>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</si>
  <si>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</si>
  <si>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</si>
  <si>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</si>
  <si>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</si>
  <si>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</si>
  <si>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</si>
  <si>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</si>
  <si>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</si>
  <si>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</si>
  <si>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</si>
  <si>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</si>
  <si>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</si>
  <si>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</si>
  <si>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</si>
  <si>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</si>
  <si>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</si>
  <si>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</si>
  <si>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</si>
  <si>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</si>
  <si>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</si>
  <si>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</si>
  <si>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</si>
  <si>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</si>
  <si>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</si>
  <si>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</si>
  <si>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</si>
  <si>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</si>
  <si>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</si>
  <si>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</si>
  <si>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</si>
  <si>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</si>
  <si>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</si>
  <si>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</si>
  <si>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</si>
  <si>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</si>
  <si>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</si>
  <si>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</si>
  <si>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</si>
  <si>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</si>
  <si>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</si>
  <si>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</si>
  <si>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</si>
  <si>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</si>
  <si>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</si>
  <si>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</si>
  <si>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</si>
  <si>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</si>
  <si>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</si>
  <si>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</si>
  <si>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</si>
  <si>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</si>
  <si>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</si>
  <si>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</si>
  <si>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</si>
  <si>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</si>
  <si>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</si>
  <si>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</si>
  <si>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</si>
  <si>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</si>
  <si>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</si>
  <si>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</si>
  <si>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</si>
  <si>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</si>
  <si>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</si>
  <si>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</si>
  <si>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</si>
  <si>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</si>
  <si>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</si>
  <si>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</si>
  <si>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</si>
  <si>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</si>
  <si>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</si>
  <si>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</si>
  <si>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</si>
  <si>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</si>
  <si>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</si>
  <si>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</si>
  <si>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</si>
  <si>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</si>
  <si>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</si>
  <si>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</si>
  <si>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</si>
  <si>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</si>
  <si>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</si>
  <si>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</si>
  <si>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</si>
  <si>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</si>
  <si>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</si>
  <si>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</si>
  <si>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</si>
  <si>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</si>
  <si>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</si>
  <si>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</si>
  <si>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</si>
  <si>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</si>
  <si>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</si>
  <si>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</si>
  <si>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</si>
  <si>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</si>
  <si>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</si>
  <si>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</si>
  <si>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</si>
  <si>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</si>
  <si>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</si>
  <si>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</si>
  <si>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</si>
  <si>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</si>
  <si>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</si>
  <si>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</si>
  <si>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</si>
  <si>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</si>
  <si>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</si>
  <si>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</si>
  <si>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</si>
  <si>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</si>
  <si>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</si>
  <si>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</si>
  <si>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</si>
  <si>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</si>
  <si>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</si>
  <si>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</si>
  <si>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</si>
  <si>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</si>
  <si>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</si>
  <si>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</si>
  <si>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</si>
  <si>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</si>
  <si>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</si>
  <si>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</si>
  <si>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</si>
  <si>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</si>
  <si>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</si>
  <si>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</si>
  <si>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</si>
  <si>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</si>
  <si>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</si>
  <si>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</si>
  <si>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</si>
  <si>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</si>
  <si>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</si>
  <si>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</si>
  <si>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</si>
  <si>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</si>
  <si>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</si>
  <si>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</si>
  <si>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</si>
  <si>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</si>
  <si>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</si>
  <si>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</si>
  <si>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</si>
  <si>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</si>
  <si>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</si>
  <si>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</si>
  <si>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</si>
  <si>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</si>
  <si>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</si>
  <si>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</si>
  <si>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</si>
  <si>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</si>
  <si>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</si>
  <si>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</si>
  <si>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</si>
  <si>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</si>
  <si>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</si>
  <si>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</si>
  <si>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</si>
  <si>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</si>
  <si>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</si>
  <si>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</si>
  <si>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</si>
  <si>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</si>
  <si>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</si>
  <si>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</si>
  <si>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</si>
  <si>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</si>
  <si>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</si>
  <si>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</si>
  <si>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</si>
  <si>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</si>
  <si>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</si>
  <si>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</si>
  <si>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</si>
  <si>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</si>
  <si>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</si>
  <si>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</si>
  <si>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</si>
  <si>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</si>
  <si>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</si>
  <si>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</si>
  <si>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</si>
  <si>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</si>
  <si>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</si>
  <si>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</si>
  <si>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</si>
  <si>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</si>
  <si>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</si>
  <si>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</si>
  <si>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</si>
  <si>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</si>
  <si>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</si>
  <si>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</si>
  <si>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</si>
  <si>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</si>
  <si>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</si>
  <si>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</si>
  <si>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</si>
  <si>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</si>
  <si>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</si>
  <si>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</si>
  <si>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</si>
  <si>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</si>
  <si>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</si>
  <si>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</si>
  <si>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</si>
  <si>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</si>
  <si>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</si>
  <si>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</si>
  <si>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</si>
  <si>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</si>
  <si>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</si>
  <si>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</si>
  <si>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</si>
  <si>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</si>
  <si>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</si>
  <si>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</si>
  <si>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</si>
  <si>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</si>
  <si>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</si>
  <si>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</si>
  <si>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</si>
  <si>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</si>
  <si>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</si>
  <si>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</si>
  <si>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</si>
  <si>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</si>
  <si>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</si>
  <si>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</si>
  <si>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</si>
  <si>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</si>
  <si>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</si>
  <si>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</si>
  <si>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</si>
  <si>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</si>
  <si>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</si>
  <si>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</si>
  <si>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</si>
  <si>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</si>
  <si>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</si>
  <si>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</si>
  <si>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</si>
  <si>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</si>
  <si>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</si>
  <si>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</si>
  <si>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</si>
  <si>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</si>
  <si>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</si>
  <si>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</si>
  <si>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</si>
  <si>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</si>
  <si>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</si>
  <si>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</si>
  <si>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</si>
  <si>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</si>
  <si>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</si>
  <si>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</si>
  <si>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</si>
  <si>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</si>
  <si>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</si>
  <si>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</si>
  <si>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</si>
  <si>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</si>
  <si>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</si>
  <si>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</si>
  <si>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</si>
  <si>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</si>
  <si>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</si>
  <si>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</si>
  <si>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</si>
  <si>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</si>
  <si>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</si>
  <si>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</si>
  <si>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</si>
  <si>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</si>
  <si>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</si>
  <si>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</si>
  <si>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</si>
  <si>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</si>
  <si>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</si>
  <si>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</si>
  <si>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</si>
  <si>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</si>
  <si>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</si>
  <si>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</si>
  <si>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</si>
  <si>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</si>
  <si>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</si>
  <si>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</si>
  <si>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</si>
  <si>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</si>
  <si>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</si>
  <si>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</si>
  <si>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</si>
  <si>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</si>
  <si>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</si>
  <si>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</si>
  <si>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</si>
  <si>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</si>
  <si>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</si>
  <si>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</si>
  <si>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</si>
  <si>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</si>
  <si>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</si>
  <si>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</si>
  <si>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</si>
  <si>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</si>
  <si>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</si>
  <si>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</si>
  <si>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</si>
  <si>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</si>
  <si>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</si>
  <si>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</si>
  <si>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</si>
  <si>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</si>
  <si>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</si>
  <si>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</si>
  <si>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</si>
  <si>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</si>
  <si>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</si>
  <si>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</si>
  <si>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</si>
  <si>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</si>
  <si>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</si>
  <si>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</si>
  <si>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</si>
  <si>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</si>
  <si>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</si>
  <si>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</si>
  <si>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</si>
  <si>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</si>
  <si>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</si>
  <si>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</si>
  <si>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</si>
  <si>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</si>
  <si>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</si>
  <si>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</si>
  <si>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</si>
  <si>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</si>
  <si>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</si>
  <si>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</si>
  <si>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</si>
  <si>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</si>
  <si>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</si>
  <si>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</si>
  <si>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</si>
  <si>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</si>
  <si>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</si>
  <si>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</si>
  <si>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</si>
  <si>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</si>
  <si>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</si>
  <si>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</si>
  <si>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</si>
  <si>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</si>
  <si>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</si>
  <si>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</si>
  <si>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</si>
  <si>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</si>
  <si>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</si>
  <si>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</si>
  <si>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</si>
  <si>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</si>
  <si>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</si>
  <si>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</si>
  <si>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</si>
  <si>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</si>
  <si>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</si>
  <si>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</si>
  <si>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</si>
  <si>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</si>
  <si>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</si>
  <si>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</si>
  <si>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</si>
  <si>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</si>
  <si>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</si>
  <si>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</si>
  <si>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</si>
  <si>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</si>
  <si>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</si>
  <si>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</si>
  <si>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</si>
  <si>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</si>
  <si>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</si>
  <si>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</si>
  <si>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</si>
  <si>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</si>
  <si>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</si>
  <si>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</si>
  <si>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</si>
  <si>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</si>
  <si>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</si>
  <si>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</si>
  <si>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</si>
  <si>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</si>
  <si>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</si>
  <si>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</si>
  <si>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</si>
  <si>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</si>
  <si>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</si>
  <si>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</si>
  <si>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</si>
  <si>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</si>
  <si>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</si>
  <si>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</si>
  <si>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</si>
  <si>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</si>
  <si>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</si>
  <si>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</si>
  <si>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</si>
  <si>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</si>
  <si>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</si>
  <si>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</si>
  <si>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</si>
  <si>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</si>
  <si>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</si>
  <si>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</si>
  <si>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</si>
  <si>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</si>
  <si>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</si>
  <si>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</si>
  <si>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</si>
  <si>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</si>
  <si>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</si>
  <si>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</si>
  <si>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</si>
  <si>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</si>
  <si>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</si>
  <si>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</si>
  <si>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</si>
  <si>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</si>
  <si>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</si>
  <si>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</si>
  <si>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</si>
  <si>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</si>
  <si>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</si>
  <si>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</si>
  <si>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</si>
  <si>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</si>
  <si>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</si>
  <si>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</si>
  <si>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</si>
  <si>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</si>
  <si>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</si>
  <si>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</si>
  <si>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</si>
  <si>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</si>
  <si>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</si>
  <si>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</si>
  <si>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</si>
  <si>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</si>
  <si>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</si>
  <si>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</si>
  <si>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</si>
  <si>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</si>
  <si>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</si>
  <si>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</si>
  <si>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</si>
  <si>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</si>
  <si>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</si>
  <si>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</si>
  <si>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</si>
  <si>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</si>
  <si>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</si>
  <si>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</si>
  <si>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</si>
  <si>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</si>
  <si>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</si>
  <si>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</si>
  <si>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</si>
  <si>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</si>
  <si>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</si>
  <si>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</si>
  <si>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</si>
  <si>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</si>
  <si>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</si>
  <si>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</si>
  <si>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</si>
  <si>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</si>
  <si>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</si>
  <si>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</si>
  <si>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</si>
  <si>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</si>
  <si>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</si>
  <si>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</si>
  <si>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</si>
  <si>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</si>
  <si>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</si>
  <si>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</si>
  <si>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</si>
  <si>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</si>
  <si>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</si>
  <si>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</si>
  <si>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</si>
  <si>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</si>
  <si>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</si>
  <si>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</si>
  <si>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</si>
  <si>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</si>
  <si>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</si>
  <si>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</si>
  <si>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</si>
  <si>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</si>
  <si>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</si>
  <si>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</si>
  <si>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</si>
  <si>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</si>
  <si>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</si>
  <si>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</si>
  <si>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</si>
  <si>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</si>
  <si>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</si>
  <si>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</si>
  <si>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</si>
  <si>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</si>
  <si>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</si>
  <si>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</si>
  <si>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</si>
  <si>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</si>
  <si>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</si>
  <si>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</si>
  <si>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</si>
  <si>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</si>
  <si>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</si>
  <si>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</si>
  <si>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</si>
  <si>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</si>
  <si>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</si>
  <si>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</si>
  <si>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</si>
  <si>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</si>
  <si>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</si>
  <si>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</si>
  <si>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</si>
  <si>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</si>
  <si>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</si>
  <si>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</si>
  <si>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</si>
  <si>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</si>
  <si>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</si>
  <si>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</si>
  <si>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</si>
  <si>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</si>
  <si>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</si>
  <si>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</si>
  <si>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</si>
  <si>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</si>
  <si>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</si>
  <si>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</si>
  <si>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</si>
  <si>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</si>
  <si>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</si>
  <si>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</si>
  <si>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</si>
  <si>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</si>
  <si>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</si>
  <si>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</si>
  <si>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</si>
  <si>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</si>
  <si>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</si>
  <si>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</si>
  <si>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</si>
  <si>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</si>
  <si>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</si>
  <si>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</si>
  <si>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</si>
  <si>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</si>
  <si>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</si>
  <si>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</si>
  <si>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</si>
  <si>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</si>
  <si>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</si>
  <si>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</si>
  <si>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</si>
  <si>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</si>
  <si>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</si>
  <si>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</si>
  <si>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</si>
  <si>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</si>
  <si>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</si>
  <si>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</si>
  <si>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</si>
  <si>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</si>
  <si>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</si>
  <si>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</si>
  <si>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</si>
  <si>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</si>
  <si>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</si>
  <si>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</si>
  <si>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</si>
  <si>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</si>
  <si>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</si>
  <si>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</si>
  <si>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</si>
  <si>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</si>
  <si>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</si>
  <si>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</si>
  <si>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</si>
  <si>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</si>
  <si>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</si>
  <si>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</si>
  <si>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</si>
  <si>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</si>
  <si>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</si>
  <si>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</si>
  <si>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</si>
  <si>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</si>
  <si>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</si>
  <si>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</si>
  <si>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</si>
  <si>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</si>
  <si>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</si>
  <si>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</si>
  <si>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</si>
  <si>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</si>
  <si>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</si>
  <si>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</si>
  <si>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</si>
  <si>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</si>
  <si>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</si>
  <si>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</si>
  <si>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</si>
  <si>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</si>
  <si>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</si>
  <si>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</si>
  <si>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</si>
  <si>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</si>
  <si>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</si>
  <si>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</si>
  <si>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</si>
  <si>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</si>
  <si>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</si>
  <si>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</si>
  <si>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</si>
  <si>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</si>
  <si>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</si>
  <si>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</si>
  <si>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</si>
  <si>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</si>
  <si>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</si>
  <si>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</si>
  <si>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</si>
  <si>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</si>
  <si>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</si>
  <si>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</si>
  <si>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</si>
  <si>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</si>
  <si>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</si>
  <si>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</si>
  <si>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</si>
  <si>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</si>
  <si>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</si>
  <si>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</si>
  <si>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</si>
  <si>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</si>
  <si>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</si>
  <si>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</si>
  <si>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</si>
  <si>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</si>
  <si>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</si>
  <si>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</si>
  <si>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</si>
  <si>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</si>
  <si>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</si>
  <si>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</si>
  <si>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</si>
  <si>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</si>
  <si>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</si>
  <si>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</si>
  <si>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</si>
  <si>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</si>
  <si>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</si>
  <si>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</si>
  <si>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</si>
  <si>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</si>
  <si>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</si>
  <si>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</si>
  <si>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</si>
  <si>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</si>
  <si>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</si>
  <si>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</si>
  <si>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</si>
  <si>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</si>
  <si>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</si>
  <si>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</si>
  <si>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</si>
  <si>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</si>
  <si>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</si>
  <si>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</si>
  <si>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</si>
  <si>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</si>
  <si>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</si>
  <si>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</si>
  <si>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</si>
  <si>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</si>
  <si>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</si>
  <si>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</si>
  <si>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</si>
  <si>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</si>
  <si>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</si>
  <si>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</si>
  <si>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</si>
  <si>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</si>
  <si>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</si>
  <si>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</si>
  <si>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</si>
  <si>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</si>
  <si>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</si>
  <si>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</si>
  <si>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</si>
  <si>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</si>
  <si>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</si>
  <si>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</si>
  <si>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</si>
  <si>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</si>
  <si>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</si>
  <si>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</si>
  <si>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</si>
  <si>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</si>
  <si>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</si>
  <si>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</si>
  <si>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</si>
  <si>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</si>
  <si>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</si>
  <si>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</si>
  <si>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</si>
  <si>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</si>
  <si>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</si>
  <si>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</si>
  <si>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</si>
  <si>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</si>
  <si>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</si>
  <si>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</si>
  <si>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</si>
  <si>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</si>
  <si>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</si>
  <si>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</si>
  <si>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</si>
  <si>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</si>
  <si>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</si>
  <si>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</si>
  <si>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</si>
  <si>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</si>
  <si>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</si>
  <si>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</si>
  <si>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</si>
  <si>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</si>
  <si>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</si>
  <si>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</si>
  <si>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</si>
  <si>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</si>
  <si>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</si>
  <si>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</si>
  <si>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</si>
  <si>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</si>
  <si>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</si>
  <si>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</si>
  <si>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</si>
  <si>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</si>
  <si>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</si>
  <si>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</si>
  <si>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</si>
  <si>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</si>
  <si>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</si>
  <si>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</si>
  <si>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</si>
  <si>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</si>
  <si>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</si>
  <si>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</si>
  <si>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</si>
  <si>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</si>
  <si>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</si>
  <si>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</si>
  <si>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</si>
  <si>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</si>
  <si>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</si>
  <si>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</si>
  <si>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</si>
  <si>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</si>
  <si>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</si>
  <si>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</si>
  <si>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</si>
  <si>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</si>
  <si>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</si>
  <si>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</si>
  <si>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</si>
  <si>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</si>
  <si>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</si>
  <si>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</si>
  <si>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</si>
  <si>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</si>
  <si>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</si>
  <si>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</si>
  <si>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</si>
  <si>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</si>
  <si>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</si>
  <si>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</si>
  <si>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</si>
  <si>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</si>
  <si>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</si>
  <si>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</si>
  <si>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</si>
  <si>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</si>
  <si>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</si>
  <si>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</si>
  <si>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</si>
  <si>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</si>
  <si>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</si>
  <si>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</si>
  <si>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</si>
  <si>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</si>
  <si>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</si>
  <si>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</si>
  <si>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</si>
  <si>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</si>
  <si>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</si>
  <si>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</si>
  <si>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</si>
  <si>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</si>
  <si>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</si>
  <si>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</si>
  <si>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</si>
  <si>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</si>
  <si>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</si>
  <si>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</si>
  <si>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</si>
  <si>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</si>
  <si>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</si>
  <si>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</si>
  <si>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</si>
  <si>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</si>
  <si>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</si>
  <si>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</si>
  <si>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</si>
  <si>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</si>
  <si>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</si>
  <si>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</si>
  <si>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</si>
  <si>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</si>
  <si>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</si>
  <si>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</si>
  <si>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</si>
  <si>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</si>
  <si>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</si>
  <si>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</si>
  <si>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</si>
  <si>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</si>
  <si>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</si>
  <si>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</si>
  <si>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</si>
  <si>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</si>
  <si>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</si>
  <si>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</si>
  <si>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</si>
  <si>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</si>
  <si>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</si>
  <si>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</si>
  <si>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</si>
  <si>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</si>
  <si>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</si>
  <si>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</si>
  <si>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</si>
  <si>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</si>
  <si>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</si>
  <si>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</si>
  <si>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</si>
  <si>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</si>
  <si>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</si>
  <si>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</si>
  <si>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</si>
  <si>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</si>
  <si>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</si>
  <si>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</si>
  <si>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</si>
  <si>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</si>
  <si>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</si>
  <si>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</si>
  <si>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</si>
  <si>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</si>
  <si>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</si>
  <si>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</si>
  <si>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</si>
  <si>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</si>
  <si>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</si>
  <si>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</si>
  <si>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</si>
  <si>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</si>
  <si>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</si>
  <si>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</si>
  <si>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</si>
  <si>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</si>
  <si>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</si>
  <si>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</si>
  <si>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</si>
  <si>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</si>
  <si>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</si>
  <si>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</si>
  <si>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</si>
  <si>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</si>
  <si>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</si>
  <si>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</si>
  <si>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</si>
  <si>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</si>
  <si>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</si>
  <si>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</si>
  <si>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</si>
  <si>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</si>
  <si>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</si>
  <si>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</si>
  <si>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</si>
  <si>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</si>
  <si>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</si>
  <si>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</si>
  <si>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</si>
  <si>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</si>
  <si>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</si>
  <si>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</si>
  <si>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</si>
  <si>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</si>
  <si>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</si>
  <si>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</si>
  <si>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</si>
  <si>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</si>
  <si>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</si>
  <si>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</si>
  <si>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</si>
  <si>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</si>
  <si>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</si>
  <si>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</si>
  <si>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</si>
  <si>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</si>
  <si>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</si>
  <si>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</si>
  <si>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</si>
  <si>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</si>
  <si>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</si>
  <si>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</si>
  <si>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</si>
  <si>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</si>
  <si>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</si>
  <si>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</si>
  <si>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</si>
  <si>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</si>
  <si>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</si>
  <si>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</si>
  <si>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</si>
  <si>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</si>
  <si>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</si>
  <si>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</si>
  <si>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</si>
  <si>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</si>
  <si>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</si>
  <si>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</si>
  <si>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</si>
  <si>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</si>
  <si>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</si>
  <si>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</si>
  <si>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</si>
  <si>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</si>
  <si>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</si>
  <si>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</si>
  <si>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</si>
  <si>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</si>
  <si>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</si>
  <si>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</si>
  <si>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</si>
  <si>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</si>
  <si>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</si>
  <si>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</si>
  <si>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</si>
  <si>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</si>
  <si>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</si>
  <si>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</si>
  <si>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</si>
  <si>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</si>
  <si>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</si>
  <si>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</si>
  <si>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</si>
  <si>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</si>
  <si>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</si>
  <si>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</si>
  <si>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</si>
  <si>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</si>
  <si>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</si>
  <si>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</si>
  <si>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</si>
  <si>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</si>
  <si>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</si>
  <si>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</si>
  <si>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</si>
  <si>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</si>
  <si>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</si>
  <si>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</si>
  <si>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</si>
  <si>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</si>
  <si>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</si>
  <si>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</si>
  <si>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</si>
  <si>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</si>
  <si>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</si>
  <si>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</si>
  <si>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</si>
  <si>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</si>
  <si>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</si>
  <si>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</si>
  <si>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</si>
  <si>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</si>
  <si>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</si>
  <si>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</si>
  <si>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</si>
  <si>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</si>
  <si>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</si>
  <si>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</si>
  <si>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</si>
  <si>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</si>
  <si>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</si>
  <si>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</si>
  <si>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</si>
  <si>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</si>
  <si>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</si>
  <si>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</si>
  <si>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</si>
  <si>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</si>
  <si>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</si>
  <si>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</si>
  <si>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</si>
  <si>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</si>
  <si>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</si>
  <si>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</si>
  <si>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</si>
  <si>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</si>
  <si>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</si>
  <si>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</si>
  <si>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</si>
  <si>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</si>
  <si>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</si>
  <si>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</si>
  <si>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</si>
  <si>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</si>
  <si>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</si>
  <si>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</si>
  <si>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</si>
  <si>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</si>
  <si>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</si>
  <si>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</si>
  <si>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</si>
  <si>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</si>
  <si>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</si>
  <si>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</si>
  <si>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</si>
  <si>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</si>
  <si>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</si>
  <si>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</si>
  <si>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</si>
  <si>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</si>
  <si>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</si>
  <si>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</si>
  <si>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</si>
  <si>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</si>
  <si>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</si>
  <si>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</si>
  <si>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</si>
  <si>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</si>
  <si>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</si>
  <si>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</si>
  <si>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</si>
  <si>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</si>
  <si>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</si>
  <si>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</si>
  <si>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</si>
  <si>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</si>
  <si>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</si>
  <si>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</si>
  <si>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</si>
  <si>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</si>
  <si>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</si>
  <si>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</si>
  <si>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</si>
  <si>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</si>
  <si>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</si>
  <si>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</si>
  <si>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</si>
  <si>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</si>
  <si>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</si>
  <si>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</si>
  <si>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</si>
  <si>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</si>
  <si>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</si>
  <si>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</si>
  <si>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</si>
  <si>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</si>
  <si>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</si>
  <si>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</si>
  <si>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</si>
  <si>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</si>
  <si>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</si>
  <si>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</si>
  <si>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</si>
  <si>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</si>
  <si>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</si>
  <si>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</si>
  <si>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</si>
  <si>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</si>
  <si>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</si>
  <si>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</si>
  <si>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</si>
  <si>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</si>
  <si>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</si>
  <si>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</si>
  <si>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</si>
  <si>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</si>
  <si>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</si>
  <si>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</si>
  <si>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</si>
  <si>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</si>
  <si>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</si>
  <si>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</si>
  <si>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</si>
  <si>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</si>
  <si>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</si>
  <si>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</si>
  <si>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</si>
  <si>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</si>
  <si>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</si>
  <si>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</si>
  <si>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</si>
  <si>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</si>
  <si>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</si>
  <si>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</si>
  <si>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</si>
  <si>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</si>
  <si>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</si>
  <si>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</si>
  <si>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</si>
  <si>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</si>
  <si>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</si>
  <si>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</si>
  <si>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</si>
  <si>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</si>
  <si>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</si>
  <si>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</si>
  <si>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</si>
  <si>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</si>
  <si>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</si>
  <si>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</si>
  <si>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</si>
  <si>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</si>
  <si>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</si>
  <si>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</si>
  <si>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</si>
  <si>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</si>
  <si>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</si>
  <si>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</si>
  <si>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</si>
  <si>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</si>
  <si>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</si>
  <si>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</si>
  <si>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</si>
  <si>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</si>
  <si>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</si>
  <si>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</si>
  <si>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</si>
  <si>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</si>
  <si>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</si>
  <si>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</si>
  <si>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</si>
  <si>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</si>
  <si>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</si>
  <si>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</si>
  <si>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</si>
  <si>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</si>
  <si>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</si>
  <si>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</si>
  <si>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</si>
  <si>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</si>
  <si>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</si>
  <si>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</si>
  <si>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</si>
  <si>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</si>
  <si>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</si>
  <si>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</si>
  <si>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</si>
  <si>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</si>
  <si>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</si>
  <si>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</si>
  <si>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</si>
  <si>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</si>
  <si>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</si>
  <si>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</si>
  <si>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</si>
  <si>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</si>
  <si>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</si>
  <si>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</si>
  <si>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</si>
  <si>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</si>
  <si>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</si>
  <si>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</si>
  <si>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</si>
  <si>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</si>
  <si>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</si>
  <si>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</si>
  <si>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</si>
  <si>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</si>
  <si>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</si>
  <si>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</si>
  <si>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</si>
  <si>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</si>
  <si>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</si>
  <si>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</si>
  <si>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</si>
  <si>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</si>
  <si>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</si>
  <si>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</si>
  <si>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</si>
  <si>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</si>
  <si>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</si>
  <si>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</si>
  <si>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</si>
  <si>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</si>
  <si>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</si>
  <si>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</si>
  <si>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</si>
  <si>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</si>
  <si>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</si>
  <si>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</si>
  <si>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</si>
  <si>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</si>
  <si>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</si>
  <si>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</si>
  <si>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</si>
  <si>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</si>
  <si>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</si>
  <si>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</si>
  <si>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</si>
  <si>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</si>
  <si>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</si>
  <si>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</si>
  <si>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</si>
  <si>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</si>
  <si>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</si>
  <si>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</si>
  <si>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</si>
  <si>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</si>
  <si>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</si>
  <si>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</si>
  <si>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</si>
  <si>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</si>
  <si>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</si>
  <si>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</si>
  <si>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</si>
  <si>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</si>
  <si>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</si>
  <si>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</si>
  <si>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</si>
  <si>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</si>
  <si>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</si>
  <si>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</si>
  <si>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</si>
  <si>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</si>
  <si>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</si>
  <si>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</si>
  <si>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</si>
  <si>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</si>
  <si>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</si>
  <si>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</si>
  <si>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</si>
  <si>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</si>
  <si>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</si>
  <si>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</si>
  <si>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</si>
  <si>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</si>
  <si>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</si>
  <si>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</si>
  <si>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</si>
  <si>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</si>
  <si>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</si>
  <si>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</si>
  <si>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</si>
  <si>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</si>
  <si>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</si>
  <si>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</si>
  <si>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</si>
  <si>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</si>
  <si>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</si>
  <si>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</si>
  <si>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</si>
  <si>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</si>
  <si>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</si>
  <si>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</si>
  <si>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</si>
  <si>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</si>
  <si>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</si>
  <si>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</si>
  <si>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</si>
  <si>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</si>
  <si>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</si>
  <si>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</si>
  <si>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</si>
  <si>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</si>
  <si>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</si>
  <si>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</si>
  <si>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</si>
  <si>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</si>
  <si>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</si>
  <si>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</si>
  <si>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</si>
  <si>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</si>
  <si>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</si>
  <si>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</si>
  <si>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</si>
  <si>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</si>
  <si>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</si>
  <si>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</si>
  <si>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</si>
  <si>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</si>
  <si>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</si>
  <si>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</si>
  <si>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</si>
  <si>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</si>
  <si>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</si>
  <si>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</si>
  <si>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</si>
  <si>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</si>
  <si>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</si>
  <si>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</si>
  <si>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</si>
  <si>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</si>
  <si>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</si>
  <si>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</si>
  <si>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</si>
  <si>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</si>
  <si>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</si>
  <si>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</si>
  <si>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</si>
  <si>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</si>
  <si>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</si>
  <si>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</si>
  <si>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</si>
  <si>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</si>
  <si>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</si>
  <si>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</si>
  <si>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</si>
  <si>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</si>
  <si>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</si>
  <si>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</si>
  <si>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</si>
  <si>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</si>
  <si>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</si>
  <si>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</si>
  <si>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</si>
  <si>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</si>
  <si>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</si>
  <si>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</si>
  <si>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</si>
  <si>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</si>
  <si>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</si>
  <si>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</si>
  <si>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</si>
  <si>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</si>
  <si>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</si>
  <si>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</si>
  <si>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</si>
  <si>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</si>
  <si>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</si>
  <si>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</si>
  <si>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</si>
  <si>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</si>
  <si>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</si>
  <si>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</si>
  <si>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</si>
  <si>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</si>
  <si>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</si>
  <si>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</si>
  <si>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</si>
  <si>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</si>
  <si>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</si>
  <si>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</si>
  <si>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</si>
  <si>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</si>
  <si>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</si>
  <si>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</si>
  <si>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</si>
  <si>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</si>
  <si>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</si>
  <si>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</si>
  <si>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</si>
  <si>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</si>
  <si>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</si>
  <si>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</si>
  <si>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</si>
  <si>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</si>
  <si>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</si>
  <si>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</si>
  <si>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</si>
  <si>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</si>
  <si>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</si>
  <si>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</si>
  <si>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</si>
  <si>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</si>
  <si>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</si>
  <si>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</si>
  <si>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</si>
  <si>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</si>
  <si>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</si>
  <si>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</si>
  <si>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</si>
  <si>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</si>
  <si>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</si>
  <si>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</si>
  <si>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</si>
  <si>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</si>
  <si>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</si>
  <si>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</si>
  <si>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</si>
  <si>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</si>
  <si>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</si>
  <si>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</si>
  <si>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</si>
  <si>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</si>
  <si>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</si>
  <si>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</si>
  <si>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</si>
  <si>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</si>
  <si>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</si>
  <si>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</si>
  <si>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</si>
  <si>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</si>
  <si>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</si>
  <si>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</si>
  <si>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</si>
  <si>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</si>
  <si>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</si>
  <si>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</si>
  <si>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</si>
  <si>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</si>
  <si>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</si>
  <si>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</si>
  <si>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</si>
  <si>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</si>
  <si>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</si>
  <si>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</si>
  <si>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</si>
  <si>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</si>
  <si>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</si>
  <si>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</si>
  <si>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</si>
  <si>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</si>
  <si>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</si>
  <si>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</si>
  <si>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</si>
  <si>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</si>
  <si>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</si>
  <si>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</si>
  <si>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</si>
  <si>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</si>
  <si>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</si>
  <si>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</si>
  <si>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</si>
  <si>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</si>
  <si>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</si>
  <si>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</si>
  <si>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</si>
  <si>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</si>
  <si>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</si>
  <si>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</si>
  <si>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</si>
  <si>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</si>
  <si>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</si>
  <si>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</si>
  <si>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</si>
  <si>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</si>
  <si>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</si>
  <si>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</si>
  <si>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</si>
  <si>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</si>
  <si>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</si>
  <si>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</si>
  <si>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</si>
  <si>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</si>
  <si>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</si>
  <si>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</si>
  <si>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</si>
  <si>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</si>
  <si>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</si>
  <si>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</si>
  <si>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</si>
  <si>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</si>
  <si>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</si>
  <si>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</si>
  <si>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</si>
  <si>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</si>
  <si>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</si>
  <si>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</si>
  <si>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</si>
  <si>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</si>
  <si>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</si>
  <si>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</si>
  <si>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</si>
  <si>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</si>
  <si>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</si>
  <si>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</si>
  <si>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</si>
  <si>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</si>
  <si>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</si>
  <si>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</si>
  <si>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</si>
  <si>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</si>
  <si>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</si>
  <si>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</si>
  <si>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</si>
  <si>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</si>
  <si>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</si>
  <si>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</si>
  <si>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</si>
  <si>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</si>
  <si>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</si>
  <si>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</si>
  <si>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</si>
  <si>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</si>
  <si>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</si>
  <si>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</si>
  <si>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</si>
  <si>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</si>
  <si>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</si>
  <si>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</si>
  <si>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</si>
  <si>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</si>
  <si>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</si>
  <si>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</si>
  <si>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</si>
  <si>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</si>
  <si>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</si>
  <si>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</si>
  <si>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</si>
  <si>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</si>
  <si>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</si>
  <si>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</si>
  <si>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</si>
  <si>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</si>
  <si>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</si>
  <si>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</si>
  <si>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</si>
  <si>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</si>
  <si>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</si>
  <si>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</si>
  <si>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</si>
  <si>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</si>
  <si>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</si>
  <si>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</si>
  <si>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</si>
  <si>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</si>
  <si>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</si>
  <si>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</si>
  <si>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</si>
  <si>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</si>
  <si>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</si>
  <si>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</si>
  <si>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</si>
  <si>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</si>
  <si>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</si>
  <si>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</si>
  <si>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</si>
  <si>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</si>
  <si>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</si>
  <si>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</si>
  <si>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</si>
  <si>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</si>
  <si>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</si>
  <si>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</si>
  <si>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</si>
  <si>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</si>
  <si>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</si>
  <si>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</si>
  <si>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</si>
  <si>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</si>
  <si>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</si>
  <si>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</si>
  <si>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</si>
  <si>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</si>
  <si>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</si>
  <si>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</si>
  <si>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</si>
  <si>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</si>
  <si>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</si>
  <si>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</si>
  <si>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</si>
  <si>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</si>
  <si>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</si>
  <si>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</si>
  <si>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</si>
  <si>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</si>
  <si>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</si>
  <si>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</si>
  <si>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</si>
  <si>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</si>
  <si>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</si>
  <si>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</si>
  <si>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</si>
  <si>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</si>
  <si>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</si>
  <si>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</si>
  <si>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</si>
  <si>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</si>
  <si>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</si>
  <si>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</si>
  <si>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</si>
  <si>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</si>
  <si>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</si>
  <si>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</si>
  <si>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</si>
  <si>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</si>
  <si>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</si>
  <si>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</si>
  <si>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</si>
  <si>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</si>
  <si>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</si>
  <si>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</si>
  <si>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</si>
  <si>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</si>
  <si>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</si>
  <si>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</si>
  <si>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</si>
  <si>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</si>
  <si>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</si>
  <si>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</si>
  <si>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</si>
  <si>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</si>
  <si>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</si>
  <si>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</si>
  <si>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</si>
  <si>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</si>
  <si>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</si>
  <si>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</si>
  <si>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</si>
  <si>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</si>
  <si>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</si>
  <si>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</si>
  <si>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</si>
  <si>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</si>
  <si>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</si>
  <si>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</si>
  <si>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</si>
  <si>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</si>
  <si>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</si>
  <si>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</si>
  <si>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</si>
  <si>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</si>
  <si>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</si>
  <si>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</si>
  <si>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</si>
  <si>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</si>
  <si>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</si>
  <si>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</si>
  <si>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</si>
  <si>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</si>
  <si>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</si>
  <si>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</si>
  <si>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</si>
  <si>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</si>
  <si>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</si>
  <si>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</si>
  <si>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</si>
  <si>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</si>
  <si>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</si>
  <si>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</si>
  <si>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</si>
  <si>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</si>
  <si>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</si>
  <si>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</si>
  <si>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</si>
  <si>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</si>
  <si>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</si>
  <si>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</si>
  <si>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</si>
  <si>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</si>
  <si>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</si>
  <si>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</si>
  <si>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</si>
  <si>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</si>
  <si>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</si>
  <si>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</si>
  <si>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</si>
  <si>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</si>
  <si>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</si>
  <si>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</si>
  <si>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</si>
  <si>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</si>
  <si>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</si>
  <si>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</si>
  <si>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</si>
  <si>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</si>
  <si>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</si>
  <si>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</si>
  <si>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</si>
  <si>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</si>
  <si>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</si>
  <si>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</si>
  <si>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</si>
  <si>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</si>
  <si>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</si>
  <si>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</si>
  <si>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</si>
  <si>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</si>
  <si>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</si>
  <si>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</si>
  <si>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</si>
  <si>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</si>
  <si>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</si>
  <si>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</si>
  <si>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</si>
  <si>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</si>
  <si>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</si>
  <si>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</si>
  <si>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</si>
  <si>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</si>
  <si>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</si>
  <si>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</si>
  <si>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</si>
  <si>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</si>
  <si>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</si>
  <si>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</si>
  <si>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</si>
  <si>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</si>
  <si>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</si>
  <si>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</si>
  <si>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</si>
  <si>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</si>
  <si>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</si>
  <si>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</si>
  <si>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</si>
  <si>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</si>
  <si>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</si>
  <si>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</si>
  <si>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</si>
  <si>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</si>
  <si>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</si>
  <si>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</si>
  <si>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</si>
  <si>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</si>
  <si>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</si>
  <si>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</si>
  <si>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</si>
  <si>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</si>
  <si>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</si>
  <si>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</si>
  <si>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</si>
  <si>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</si>
  <si>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</si>
  <si>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</si>
  <si>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</si>
  <si>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</si>
  <si>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</si>
  <si>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</si>
  <si>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</si>
  <si>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</si>
  <si>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</si>
  <si>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</si>
  <si>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</si>
  <si>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</si>
  <si>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</si>
  <si>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</si>
  <si>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</si>
  <si>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</si>
  <si>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</si>
  <si>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</si>
  <si>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</si>
  <si>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</si>
  <si>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</si>
  <si>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</si>
  <si>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</si>
  <si>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</si>
  <si>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</si>
  <si>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</si>
  <si>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</si>
  <si>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</si>
  <si>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</si>
  <si>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</si>
  <si>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</si>
  <si>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</si>
  <si>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</si>
  <si>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</si>
  <si>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</si>
  <si>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</si>
  <si>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</si>
  <si>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</si>
  <si>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</si>
  <si>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</si>
  <si>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</si>
  <si>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</si>
  <si>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</si>
  <si>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</si>
  <si>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</si>
  <si>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</si>
  <si>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</si>
  <si>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</si>
  <si>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</si>
  <si>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</si>
  <si>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</si>
  <si>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</si>
  <si>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</si>
  <si>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</si>
  <si>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</si>
  <si>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</si>
  <si>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</si>
  <si>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</si>
  <si>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</si>
  <si>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</si>
  <si>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</si>
  <si>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</si>
  <si>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</si>
  <si>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</si>
  <si>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</si>
  <si>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</si>
  <si>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</si>
  <si>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</si>
  <si>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</si>
  <si>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</si>
  <si>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</si>
  <si>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</si>
  <si>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</si>
  <si>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</si>
  <si>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</si>
  <si>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</si>
  <si>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</si>
  <si>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</si>
  <si>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</si>
  <si>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</si>
  <si>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</si>
  <si>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</si>
  <si>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</si>
  <si>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</si>
  <si>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</si>
  <si>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</si>
  <si>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</si>
  <si>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</si>
  <si>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</si>
  <si>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</si>
  <si>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</si>
  <si>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</si>
  <si>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</si>
  <si>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</si>
  <si>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</si>
  <si>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</si>
  <si>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</si>
  <si>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</si>
  <si>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</si>
  <si>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</si>
  <si>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</si>
  <si>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</si>
  <si>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</si>
  <si>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</si>
  <si>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</si>
  <si>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</si>
  <si>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</si>
  <si>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</si>
  <si>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</si>
  <si>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</si>
  <si>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</si>
  <si>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</si>
  <si>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</si>
  <si>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</si>
  <si>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</si>
  <si>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</si>
  <si>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</si>
  <si>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</si>
  <si>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</si>
  <si>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</si>
  <si>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</si>
  <si>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</si>
  <si>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</si>
  <si>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</si>
  <si>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</si>
  <si>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</si>
  <si>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</si>
  <si>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</si>
  <si>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</si>
  <si>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</si>
  <si>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</si>
  <si>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</si>
  <si>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</si>
  <si>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</si>
  <si>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</si>
  <si>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</si>
  <si>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</si>
  <si>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</si>
  <si>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</si>
  <si>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</si>
  <si>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</si>
  <si>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</si>
  <si>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</si>
  <si>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</si>
  <si>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</si>
  <si>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</si>
  <si>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</si>
  <si>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</si>
  <si>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</si>
  <si>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</si>
  <si>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</si>
  <si>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</si>
  <si>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</si>
  <si>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</si>
  <si>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</si>
  <si>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</si>
  <si>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</si>
  <si>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</si>
  <si>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</si>
  <si>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</si>
  <si>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</si>
  <si>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</si>
  <si>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</si>
  <si>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</si>
  <si>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</si>
  <si>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</si>
  <si>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</si>
  <si>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</si>
  <si>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</si>
  <si>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</si>
  <si>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</si>
  <si>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</si>
  <si>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</si>
  <si>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</si>
  <si>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</si>
  <si>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</si>
  <si>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</si>
  <si>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</si>
  <si>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</si>
  <si>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</si>
  <si>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</si>
  <si>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</si>
  <si>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</si>
  <si>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</si>
  <si>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</si>
  <si>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</si>
  <si>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</si>
  <si>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</si>
  <si>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</si>
  <si>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</si>
  <si>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</si>
  <si>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</si>
  <si>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</si>
  <si>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</si>
  <si>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</si>
  <si>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</si>
  <si>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</si>
  <si>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</si>
  <si>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</si>
  <si>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</si>
  <si>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</si>
  <si>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</si>
  <si>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</si>
  <si>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</si>
  <si>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</si>
  <si>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</si>
  <si>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</si>
  <si>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</si>
  <si>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</si>
  <si>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</si>
  <si>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</si>
  <si>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</si>
  <si>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</si>
  <si>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</si>
  <si>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</si>
  <si>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</si>
  <si>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</si>
  <si>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</si>
  <si>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</si>
  <si>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</si>
  <si>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</si>
  <si>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</si>
  <si>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</si>
  <si>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</si>
  <si>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</si>
  <si>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</si>
  <si>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</si>
  <si>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</si>
  <si>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</si>
  <si>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</si>
  <si>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</si>
  <si>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</si>
  <si>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</si>
  <si>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</si>
  <si>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</si>
  <si>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</si>
  <si>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</si>
  <si>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</si>
  <si>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</si>
  <si>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</si>
  <si>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</si>
  <si>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</si>
  <si>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</si>
  <si>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</si>
  <si>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</si>
  <si>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</si>
  <si>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</si>
  <si>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</si>
  <si>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</si>
  <si>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</si>
  <si>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</si>
  <si>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</si>
  <si>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</si>
  <si>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</si>
  <si>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</si>
  <si>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</si>
  <si>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</si>
  <si>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</si>
  <si>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</si>
  <si>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</si>
  <si>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</si>
  <si>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</si>
  <si>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</si>
  <si>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</si>
  <si>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</si>
  <si>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</si>
  <si>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</si>
  <si>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</si>
  <si>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</si>
  <si>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</si>
  <si>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</si>
  <si>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</si>
  <si>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</si>
  <si>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</si>
  <si>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</si>
  <si>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</si>
  <si>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</si>
  <si>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</si>
  <si>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</si>
  <si>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</si>
  <si>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</si>
  <si>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</si>
  <si>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</si>
  <si>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</si>
  <si>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</si>
  <si>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</si>
  <si>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</si>
  <si>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</si>
  <si>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</si>
  <si>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</si>
  <si>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</si>
  <si>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</si>
  <si>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</si>
  <si>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</si>
  <si>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</si>
  <si>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</si>
  <si>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</si>
  <si>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</si>
  <si>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</si>
  <si>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</si>
  <si>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</si>
  <si>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</si>
  <si>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</si>
  <si>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</si>
  <si>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</si>
  <si>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</si>
  <si>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</si>
  <si>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</si>
  <si>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</si>
  <si>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</si>
  <si>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</si>
  <si>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</si>
  <si>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</si>
  <si>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</si>
  <si>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</si>
  <si>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</si>
  <si>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</si>
  <si>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</si>
  <si>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</si>
  <si>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</si>
  <si>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</si>
  <si>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</si>
  <si>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</si>
  <si>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</si>
  <si>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</si>
  <si>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</si>
  <si>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</si>
  <si>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</si>
  <si>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</si>
  <si>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</si>
  <si>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</si>
  <si>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</si>
  <si>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</si>
  <si>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</si>
  <si>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</si>
  <si>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</si>
  <si>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</si>
  <si>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</si>
  <si>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</si>
  <si>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</si>
  <si>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</si>
  <si>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</si>
  <si>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</si>
  <si>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</si>
  <si>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</si>
  <si>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</si>
  <si>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</si>
  <si>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</si>
  <si>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</si>
  <si>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</si>
  <si>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</si>
  <si>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</si>
  <si>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</si>
  <si>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</si>
  <si>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</si>
  <si>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</si>
  <si>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</si>
  <si>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</si>
  <si>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</si>
  <si>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</si>
  <si>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</si>
  <si>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</si>
  <si>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</si>
  <si>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</si>
  <si>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</si>
  <si>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</si>
  <si>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</si>
  <si>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</si>
  <si>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</si>
  <si>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</si>
  <si>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</si>
  <si>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</si>
  <si>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</si>
  <si>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</si>
  <si>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</si>
  <si>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</si>
  <si>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</si>
  <si>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</si>
  <si>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</si>
  <si>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</si>
  <si>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</si>
  <si>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</si>
  <si>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</si>
  <si>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</si>
  <si>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</si>
  <si>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</si>
  <si>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</si>
  <si>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</si>
  <si>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</si>
  <si>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</si>
  <si>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</si>
  <si>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</si>
  <si>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</si>
  <si>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</si>
  <si>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</si>
  <si>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</si>
  <si>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</si>
  <si>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</si>
  <si>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</si>
  <si>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</si>
  <si>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</si>
  <si>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</si>
  <si>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</si>
  <si>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</si>
  <si>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</si>
  <si>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</si>
  <si>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</si>
  <si>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</si>
  <si>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</si>
  <si>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</si>
  <si>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</si>
  <si>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</si>
  <si>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</si>
  <si>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</si>
  <si>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</si>
  <si>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</si>
  <si>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</si>
  <si>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</si>
  <si>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</si>
  <si>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</si>
  <si>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</si>
  <si>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</si>
  <si>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</si>
  <si>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</si>
  <si>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</si>
  <si>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</si>
  <si>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</si>
  <si>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</si>
  <si>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</si>
  <si>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</si>
  <si>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</si>
  <si>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</si>
  <si>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</si>
  <si>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</si>
  <si>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</si>
  <si>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</si>
  <si>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</si>
  <si>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</si>
  <si>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</si>
  <si>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</si>
  <si>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</si>
  <si>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</si>
  <si>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</si>
  <si>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</si>
  <si>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</si>
  <si>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</si>
  <si>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</si>
  <si>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</si>
  <si>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</si>
  <si>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</si>
  <si>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</si>
  <si>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</si>
  <si>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</si>
  <si>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</si>
  <si>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</si>
  <si>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</si>
  <si>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</si>
  <si>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</si>
  <si>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</si>
  <si>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</si>
  <si>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</si>
  <si>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</si>
  <si>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</si>
  <si>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</si>
  <si>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</si>
  <si>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</si>
  <si>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</si>
  <si>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</si>
  <si>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</si>
  <si>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</si>
  <si>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</si>
  <si>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</si>
  <si>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</si>
  <si>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</si>
  <si>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</si>
  <si>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</si>
  <si>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</si>
  <si>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</si>
  <si>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</si>
  <si>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</si>
  <si>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</si>
  <si>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</si>
  <si>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</si>
  <si>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</si>
  <si>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</si>
  <si>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</si>
  <si>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</si>
  <si>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</si>
  <si>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</si>
  <si>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</si>
  <si>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</si>
  <si>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</si>
  <si>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</si>
  <si>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</si>
  <si>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</si>
  <si>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</si>
  <si>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</si>
  <si>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</si>
  <si>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</si>
  <si>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</si>
  <si>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</si>
  <si>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</si>
  <si>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</si>
  <si>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</si>
  <si>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</si>
  <si>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</si>
  <si>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</si>
  <si>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</si>
  <si>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</si>
  <si>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</si>
  <si>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</si>
  <si>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</si>
  <si>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</si>
  <si>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</si>
  <si>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</si>
  <si>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</si>
  <si>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</si>
  <si>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</si>
  <si>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</si>
  <si>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</si>
  <si>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</si>
  <si>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</si>
  <si>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</si>
  <si>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</si>
  <si>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</si>
  <si>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</si>
  <si>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</si>
  <si>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</si>
  <si>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</si>
  <si>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</si>
  <si>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</si>
  <si>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</si>
  <si>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</si>
  <si>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</si>
  <si>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</si>
  <si>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</si>
  <si>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</si>
  <si>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</si>
  <si>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</si>
  <si>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</si>
  <si>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</si>
  <si>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</si>
  <si>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</si>
  <si>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</si>
  <si>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</si>
  <si>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</si>
  <si>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</si>
  <si>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</si>
  <si>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</si>
  <si>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</si>
  <si>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</si>
  <si>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</si>
  <si>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</si>
  <si>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</si>
  <si>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</si>
  <si>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</si>
  <si>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</si>
  <si>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</si>
  <si>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</si>
  <si>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</si>
  <si>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</si>
  <si>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</si>
  <si>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</si>
  <si>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</si>
  <si>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</si>
  <si>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</si>
  <si>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</si>
  <si>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</si>
  <si>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</si>
  <si>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</si>
  <si>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</si>
  <si>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</si>
  <si>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</si>
  <si>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</si>
  <si>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</si>
  <si>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</si>
  <si>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</si>
  <si>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</si>
  <si>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</si>
  <si>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</si>
  <si>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</si>
  <si>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</si>
  <si>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</si>
  <si>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</si>
  <si>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</si>
  <si>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</si>
  <si>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</si>
  <si>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</si>
  <si>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</si>
  <si>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</si>
  <si>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</si>
  <si>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</si>
  <si>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</si>
  <si>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</si>
  <si>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</si>
  <si>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</si>
  <si>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</si>
  <si>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</si>
  <si>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</si>
  <si>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</si>
  <si>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</si>
  <si>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</si>
  <si>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</si>
  <si>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</si>
  <si>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</si>
  <si>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</si>
  <si>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</si>
  <si>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</si>
  <si>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</si>
  <si>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</si>
  <si>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</si>
  <si>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</si>
  <si>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</si>
  <si>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</si>
  <si>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</si>
  <si>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</si>
  <si>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</si>
  <si>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</si>
  <si>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</si>
  <si>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</si>
  <si>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</si>
  <si>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</si>
  <si>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</si>
  <si>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</si>
  <si>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</si>
  <si>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</si>
  <si>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</si>
  <si>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</si>
  <si>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</si>
  <si>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</si>
  <si>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</si>
  <si>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</si>
  <si>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</si>
  <si>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</si>
  <si>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</si>
  <si>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</si>
  <si>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</si>
  <si>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</si>
  <si>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</si>
  <si>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</si>
  <si>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</si>
  <si>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</si>
  <si>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</si>
  <si>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</si>
  <si>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</si>
  <si>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</si>
  <si>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</si>
  <si>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</si>
  <si>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</si>
  <si>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</si>
  <si>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</si>
  <si>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</si>
  <si>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</si>
  <si>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</si>
  <si>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</si>
  <si>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</si>
  <si>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</si>
  <si>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</si>
  <si>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</si>
  <si>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</si>
  <si>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</si>
  <si>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</si>
  <si>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</si>
  <si>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</si>
  <si>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</si>
  <si>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</si>
  <si>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</si>
  <si>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</si>
  <si>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</si>
  <si>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</si>
  <si>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</si>
  <si>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</si>
  <si>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</si>
  <si>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</si>
  <si>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</si>
  <si>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</si>
  <si>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</si>
  <si>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</si>
  <si>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</si>
  <si>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</si>
  <si>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</si>
  <si>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</si>
  <si>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</si>
  <si>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</si>
  <si>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</si>
  <si>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</si>
  <si>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</si>
  <si>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</si>
  <si>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</si>
  <si>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</si>
  <si>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</si>
  <si>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</si>
  <si>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</si>
  <si>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</si>
  <si>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</si>
  <si>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</si>
  <si>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</si>
  <si>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</si>
  <si>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</si>
  <si>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</si>
  <si>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</si>
  <si>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</si>
  <si>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</si>
  <si>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</si>
  <si>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</si>
  <si>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</si>
  <si>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</si>
  <si>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</si>
  <si>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</si>
  <si>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</si>
  <si>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</si>
  <si>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</si>
  <si>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</si>
  <si>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</si>
  <si>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</si>
  <si>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</si>
  <si>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</si>
  <si>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</si>
  <si>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</si>
  <si>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</si>
  <si>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</si>
  <si>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</si>
  <si>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</si>
  <si>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</si>
  <si>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</si>
  <si>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</si>
  <si>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</si>
  <si>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</si>
  <si>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</si>
  <si>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</si>
  <si>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</si>
  <si>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</si>
  <si>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</si>
  <si>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</si>
  <si>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</si>
  <si>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</si>
  <si>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</si>
  <si>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</si>
  <si>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</si>
  <si>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</si>
  <si>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</si>
  <si>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</si>
  <si>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</si>
  <si>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</si>
  <si>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</si>
  <si>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</si>
  <si>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</si>
  <si>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</si>
  <si>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</si>
  <si>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</si>
  <si>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</si>
  <si>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</si>
  <si>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</si>
  <si>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</si>
  <si>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</si>
  <si>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</si>
  <si>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</si>
  <si>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</si>
  <si>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</si>
  <si>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</si>
  <si>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</si>
  <si>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</si>
  <si>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</si>
  <si>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</si>
  <si>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</si>
  <si>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</si>
  <si>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</si>
  <si>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</si>
  <si>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</si>
  <si>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</si>
  <si>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</si>
  <si>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</si>
  <si>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</si>
  <si>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</si>
  <si>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</si>
  <si>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</si>
  <si>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</si>
  <si>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</si>
  <si>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</si>
  <si>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</si>
  <si>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</si>
  <si>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</si>
  <si>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</si>
  <si>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</si>
  <si>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</si>
  <si>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</si>
  <si>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</si>
  <si>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</si>
  <si>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</si>
  <si>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</si>
  <si>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</si>
  <si>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</si>
  <si>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</si>
  <si>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</si>
  <si>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</si>
  <si>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</si>
  <si>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</si>
  <si>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</si>
  <si>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</si>
  <si>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</si>
  <si>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</si>
  <si>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</si>
  <si>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</si>
  <si>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</si>
  <si>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</si>
  <si>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</si>
  <si>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</si>
  <si>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</si>
  <si>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</si>
  <si>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</si>
  <si>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</si>
  <si>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</si>
  <si>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</si>
  <si>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</si>
  <si>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</si>
  <si>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</si>
  <si>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</si>
  <si>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</si>
  <si>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</si>
  <si>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</si>
  <si>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</si>
  <si>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</si>
  <si>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</si>
  <si>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</si>
  <si>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</si>
  <si>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</si>
  <si>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</si>
  <si>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</si>
  <si>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</si>
  <si>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</si>
  <si>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</si>
  <si>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</si>
  <si>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</si>
  <si>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</si>
  <si>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</si>
  <si>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</si>
  <si>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</si>
  <si>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</si>
  <si>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</si>
  <si>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</si>
  <si>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</si>
  <si>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</si>
  <si>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</si>
  <si>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</si>
  <si>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</si>
  <si>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</si>
  <si>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</si>
  <si>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</si>
  <si>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</si>
  <si>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</si>
  <si>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</si>
  <si>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</si>
  <si>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</si>
  <si>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</si>
  <si>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</si>
  <si>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</si>
  <si>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</si>
  <si>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</si>
  <si>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</si>
  <si>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</si>
  <si>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</si>
  <si>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</si>
  <si>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</si>
  <si>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</si>
  <si>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</si>
  <si>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</si>
  <si>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</si>
  <si>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</si>
  <si>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</si>
  <si>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</si>
  <si>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</si>
  <si>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</si>
  <si>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</si>
  <si>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</si>
  <si>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</si>
  <si>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</si>
  <si>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</si>
  <si>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</si>
  <si>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</si>
  <si>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</si>
  <si>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</si>
  <si>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</si>
  <si>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</si>
  <si>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</si>
  <si>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</si>
  <si>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</si>
  <si>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</si>
  <si>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</si>
  <si>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</si>
  <si>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</si>
  <si>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</si>
  <si>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</si>
  <si>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</si>
  <si>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</si>
  <si>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</si>
  <si>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</si>
  <si>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</si>
  <si>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</si>
  <si>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</si>
  <si>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</si>
  <si>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</si>
  <si>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</si>
  <si>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</si>
  <si>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</si>
  <si>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</si>
  <si>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</si>
  <si>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</si>
  <si>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</si>
  <si>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</si>
  <si>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</si>
  <si>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</si>
  <si>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</si>
  <si>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</si>
  <si>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</si>
  <si>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</si>
  <si>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</si>
  <si>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</si>
  <si>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</si>
  <si>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</si>
  <si>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</si>
  <si>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</si>
  <si>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</si>
  <si>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</si>
  <si>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</si>
  <si>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</si>
  <si>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</si>
  <si>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</si>
  <si>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</si>
  <si>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</si>
  <si>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</si>
  <si>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</si>
  <si>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</si>
  <si>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</si>
  <si>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</si>
  <si>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</si>
  <si>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</si>
  <si>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</si>
  <si>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</si>
  <si>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</si>
  <si>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</si>
  <si>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</si>
  <si>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</si>
  <si>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</si>
  <si>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</si>
  <si>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</si>
  <si>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</si>
  <si>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</si>
  <si>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</si>
  <si>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</si>
  <si>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</si>
  <si>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</si>
  <si>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</si>
  <si>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</si>
  <si>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</si>
  <si>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</si>
  <si>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</si>
  <si>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</si>
  <si>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</si>
  <si>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</si>
  <si>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</si>
  <si>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</si>
  <si>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</si>
  <si>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</si>
  <si>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</si>
  <si>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</si>
  <si>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</si>
  <si>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</si>
  <si>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</si>
  <si>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</si>
  <si>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</si>
  <si>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</si>
  <si>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</si>
  <si>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</si>
  <si>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</si>
  <si>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</si>
  <si>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</si>
  <si>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</si>
  <si>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</si>
  <si>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</si>
  <si>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</si>
  <si>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</si>
  <si>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</si>
  <si>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</si>
  <si>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</si>
  <si>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</si>
  <si>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</si>
  <si>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</si>
  <si>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</si>
  <si>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</si>
  <si>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</si>
  <si>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</si>
  <si>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</si>
  <si>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</si>
  <si>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</si>
  <si>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</si>
  <si>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</si>
  <si>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</si>
  <si>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</si>
  <si>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</si>
  <si>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</si>
  <si>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</si>
  <si>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</si>
  <si>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</si>
  <si>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</si>
  <si>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</si>
  <si>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</si>
  <si>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</si>
  <si>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</si>
  <si>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</si>
  <si>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</si>
  <si>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</si>
  <si>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</si>
  <si>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</si>
  <si>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</si>
  <si>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</si>
  <si>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</si>
  <si>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</si>
  <si>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</si>
  <si>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</si>
  <si>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</si>
  <si>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</si>
  <si>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</si>
  <si>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</si>
  <si>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</si>
  <si>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</si>
  <si>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</si>
  <si>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</si>
  <si>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</si>
  <si>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</si>
  <si>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</si>
  <si>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</si>
  <si>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</si>
  <si>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</si>
  <si>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</si>
  <si>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</si>
  <si>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</si>
  <si>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</si>
  <si>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</si>
  <si>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</si>
  <si>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</si>
  <si>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</si>
  <si>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</si>
  <si>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</si>
  <si>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</si>
  <si>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</si>
  <si>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</si>
  <si>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</si>
  <si>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</si>
  <si>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</si>
  <si>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</si>
  <si>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</si>
  <si>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</si>
  <si>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</si>
  <si>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</si>
  <si>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</si>
  <si>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</si>
  <si>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</si>
  <si>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</si>
  <si>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</si>
  <si>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</si>
  <si>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</si>
  <si>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</si>
  <si>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</si>
  <si>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</si>
  <si>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</si>
  <si>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</si>
  <si>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</si>
  <si>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</si>
  <si>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</si>
  <si>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</si>
  <si>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</si>
  <si>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</si>
  <si>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</si>
  <si>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</si>
  <si>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</si>
  <si>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</si>
  <si>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</si>
  <si>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</si>
  <si>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</si>
  <si>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</si>
  <si>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</si>
  <si>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</si>
  <si>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</si>
  <si>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</si>
  <si>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</si>
  <si>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</si>
  <si>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</si>
  <si>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</si>
  <si>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</si>
  <si>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</si>
  <si>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</si>
  <si>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</si>
  <si>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</si>
  <si>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</si>
  <si>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</si>
  <si>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</si>
  <si>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</si>
  <si>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</si>
  <si>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</si>
  <si>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</si>
  <si>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</si>
  <si>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</si>
  <si>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</si>
  <si>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</si>
  <si>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</si>
  <si>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</si>
  <si>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</si>
  <si>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</si>
  <si>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</si>
  <si>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</si>
  <si>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</si>
  <si>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</si>
  <si>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</si>
  <si>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</si>
  <si>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</si>
  <si>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</si>
  <si>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</si>
  <si>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</si>
  <si>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</si>
  <si>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</si>
  <si>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</si>
  <si>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</si>
  <si>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</si>
  <si>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</si>
  <si>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</si>
  <si>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</si>
  <si>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</si>
  <si>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</si>
  <si>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</si>
  <si>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</si>
  <si>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</si>
  <si>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</si>
  <si>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</si>
  <si>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</si>
  <si>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</si>
  <si>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</si>
  <si>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</si>
  <si>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</si>
  <si>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</si>
  <si>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</si>
  <si>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</si>
  <si>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</si>
  <si>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</si>
  <si>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</si>
  <si>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</si>
  <si>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</si>
  <si>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</si>
  <si>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</si>
  <si>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</si>
  <si>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</si>
  <si>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</si>
  <si>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</si>
  <si>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</si>
  <si>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</si>
  <si>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</si>
  <si>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</si>
  <si>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</si>
  <si>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</si>
  <si>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</si>
  <si>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</si>
  <si>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</si>
  <si>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</si>
  <si>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</si>
  <si>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</si>
  <si>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</si>
  <si>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</si>
  <si>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</si>
  <si>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</si>
  <si>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</si>
  <si>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</si>
  <si>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</si>
  <si>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</si>
  <si>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</si>
  <si>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</si>
  <si>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</si>
  <si>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</si>
  <si>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</si>
  <si>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</si>
  <si>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</si>
  <si>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</si>
  <si>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</si>
  <si>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</si>
  <si>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</si>
  <si>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</si>
  <si>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</si>
  <si>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</si>
  <si>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</si>
  <si>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</si>
  <si>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</si>
  <si>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</si>
  <si>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</si>
  <si>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</si>
  <si>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</si>
  <si>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</si>
  <si>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</si>
  <si>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</si>
  <si>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</si>
  <si>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</si>
  <si>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</si>
  <si>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</si>
  <si>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</si>
  <si>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</si>
  <si>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</si>
  <si>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</si>
  <si>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</si>
  <si>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</si>
  <si>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</si>
  <si>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</si>
  <si>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</si>
  <si>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</si>
  <si>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</si>
  <si>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</si>
  <si>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</si>
  <si>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</si>
  <si>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</si>
  <si>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</si>
  <si>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</si>
  <si>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</si>
  <si>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</si>
  <si>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</si>
  <si>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</si>
  <si>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</si>
  <si>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</si>
  <si>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</si>
  <si>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</si>
  <si>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</si>
  <si>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</si>
  <si>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</si>
  <si>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</si>
  <si>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</si>
  <si>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</si>
  <si>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</si>
  <si>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</si>
  <si>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</si>
  <si>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</si>
  <si>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</si>
  <si>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</si>
  <si>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</si>
  <si>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</si>
  <si>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</si>
  <si>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</si>
  <si>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</si>
  <si>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</si>
  <si>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</si>
  <si>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</si>
  <si>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</si>
  <si>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</si>
  <si>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</si>
  <si>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</si>
  <si>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</si>
  <si>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</si>
  <si>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</si>
  <si>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</si>
  <si>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</si>
  <si>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</si>
  <si>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</si>
  <si>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</si>
  <si>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</si>
  <si>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</si>
  <si>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</si>
  <si>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</si>
  <si>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</si>
  <si>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</si>
  <si>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</si>
  <si>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</si>
  <si>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</si>
  <si>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</si>
  <si>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</si>
  <si>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</si>
  <si>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</si>
  <si>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</si>
  <si>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</si>
  <si>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</si>
  <si>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</si>
  <si>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</si>
  <si>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</si>
  <si>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</si>
  <si>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</si>
  <si>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</si>
  <si>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</si>
  <si>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</si>
  <si>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</si>
  <si>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</si>
  <si>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</si>
  <si>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</si>
  <si>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</si>
  <si>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</si>
  <si>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</si>
  <si>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</si>
  <si>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</si>
  <si>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</si>
  <si>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</si>
  <si>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</si>
  <si>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</si>
  <si>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</si>
  <si>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</si>
  <si>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</si>
  <si>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</si>
  <si>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</si>
  <si>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</si>
  <si>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</si>
  <si>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</si>
  <si>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</si>
  <si>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</si>
  <si>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</si>
  <si>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</si>
  <si>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</si>
  <si>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</si>
  <si>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</si>
  <si>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</si>
  <si>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</si>
  <si>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</si>
  <si>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</si>
  <si>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</si>
  <si>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</si>
  <si>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</si>
  <si>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</si>
  <si>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</si>
  <si>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</si>
  <si>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</si>
  <si>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</si>
  <si>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</si>
  <si>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</si>
  <si>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</si>
  <si>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</si>
  <si>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</si>
  <si>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</si>
  <si>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</si>
  <si>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</si>
  <si>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</si>
  <si>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</si>
  <si>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</si>
  <si>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</si>
  <si>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</si>
  <si>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</si>
  <si>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</si>
  <si>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</si>
  <si>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</si>
  <si>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</si>
  <si>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</si>
  <si>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</si>
  <si>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</si>
  <si>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</si>
  <si>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</si>
  <si>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</si>
  <si>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</si>
  <si>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</si>
  <si>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</si>
  <si>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</si>
  <si>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</si>
  <si>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</si>
  <si>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</si>
  <si>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</si>
  <si>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</si>
  <si>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</si>
  <si>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</si>
  <si>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</si>
  <si>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</si>
  <si>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</si>
  <si>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</si>
  <si>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</si>
  <si>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</si>
  <si>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</si>
  <si>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</si>
  <si>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</si>
  <si>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</si>
  <si>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</si>
  <si>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</si>
  <si>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</si>
  <si>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</si>
  <si>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</si>
  <si>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</si>
  <si>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</si>
  <si>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</si>
  <si>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</si>
  <si>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</si>
  <si>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</si>
  <si>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</si>
  <si>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</si>
  <si>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</si>
  <si>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</si>
  <si>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</si>
  <si>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</si>
  <si>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</si>
  <si>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</si>
  <si>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</si>
  <si>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</si>
  <si>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</si>
  <si>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</si>
  <si>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</si>
  <si>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</si>
  <si>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</si>
  <si>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</si>
  <si>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</si>
  <si>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</si>
  <si>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</si>
  <si>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</si>
  <si>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</si>
  <si>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</si>
  <si>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</si>
  <si>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</si>
  <si>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</si>
  <si>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</si>
  <si>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</si>
  <si>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</si>
  <si>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</si>
  <si>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</si>
  <si>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</si>
  <si>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</si>
  <si>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</si>
  <si>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</si>
  <si>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</si>
  <si>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</si>
  <si>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</si>
  <si>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</si>
  <si>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</si>
  <si>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</si>
  <si>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</si>
  <si>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</si>
  <si>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</si>
  <si>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</si>
  <si>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</si>
  <si>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</si>
  <si>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</si>
  <si>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</si>
  <si>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</si>
  <si>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</si>
  <si>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</si>
  <si>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</si>
  <si>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</si>
  <si>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</si>
  <si>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</si>
  <si>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</si>
  <si>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</si>
  <si>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</si>
  <si>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</si>
  <si>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</si>
  <si>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</si>
  <si>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</si>
  <si>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</si>
  <si>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</si>
  <si>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</si>
  <si>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</si>
  <si>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</si>
  <si>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</si>
  <si>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</si>
  <si>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</si>
  <si>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</si>
  <si>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</si>
  <si>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</si>
  <si>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</si>
  <si>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</si>
  <si>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</si>
  <si>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</si>
  <si>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</si>
  <si>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</si>
  <si>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</si>
  <si>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</si>
  <si>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</si>
  <si>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</si>
  <si>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</si>
  <si>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</si>
  <si>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</si>
  <si>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</si>
  <si>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</si>
  <si>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</si>
  <si>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</si>
  <si>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</si>
  <si>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</si>
  <si>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</si>
  <si>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</si>
  <si>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</si>
  <si>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</si>
  <si>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</si>
  <si>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</si>
  <si>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</si>
  <si>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</si>
  <si>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</si>
  <si>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</si>
  <si>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</si>
  <si>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</si>
  <si>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</si>
  <si>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</si>
  <si>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</si>
  <si>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</si>
  <si>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</si>
  <si>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</si>
  <si>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</si>
  <si>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</si>
  <si>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</si>
  <si>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</si>
  <si>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</si>
  <si>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</si>
  <si>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</si>
  <si>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</si>
  <si>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</si>
  <si>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</si>
  <si>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</si>
  <si>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</si>
  <si>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</si>
  <si>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</si>
  <si>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</si>
  <si>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</si>
  <si>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</si>
  <si>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</si>
  <si>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</si>
  <si>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</si>
  <si>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</si>
  <si>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</si>
  <si>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</si>
  <si>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</si>
  <si>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</si>
  <si>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</si>
  <si>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</si>
  <si>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</si>
  <si>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</si>
  <si>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</si>
  <si>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</si>
  <si>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</si>
  <si>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</si>
  <si>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</si>
  <si>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</si>
  <si>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</si>
  <si>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</si>
  <si>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</si>
  <si>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</si>
  <si>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</si>
  <si>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</si>
  <si>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</si>
  <si>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</si>
  <si>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</si>
  <si>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</si>
  <si>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</si>
  <si>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</si>
  <si>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</si>
  <si>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</si>
  <si>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</si>
  <si>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</si>
  <si>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</si>
  <si>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</si>
  <si>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</si>
  <si>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</si>
  <si>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</si>
  <si>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</si>
  <si>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</si>
  <si>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</si>
  <si>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</si>
  <si>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</si>
  <si>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</si>
  <si>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</si>
  <si>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</si>
  <si>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</si>
  <si>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</si>
  <si>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</si>
  <si>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</si>
  <si>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</si>
  <si>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</si>
  <si>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</si>
  <si>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</si>
  <si>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</si>
  <si>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</si>
  <si>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</si>
  <si>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</si>
  <si>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</si>
  <si>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</si>
  <si>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</si>
  <si>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</si>
  <si>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</si>
  <si>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</si>
  <si>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</si>
  <si>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</si>
  <si>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</si>
  <si>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</si>
  <si>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</si>
  <si>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</si>
  <si>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</si>
  <si>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</si>
  <si>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</si>
  <si>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</si>
  <si>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</si>
  <si>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</si>
  <si>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</si>
  <si>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</si>
  <si>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</si>
  <si>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</si>
  <si>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</si>
  <si>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</si>
  <si>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</si>
  <si>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</si>
  <si>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</si>
  <si>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</si>
  <si>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</si>
  <si>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</si>
  <si>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</si>
  <si>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</si>
  <si>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</si>
  <si>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</si>
  <si>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</si>
  <si>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</si>
  <si>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</si>
  <si>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</si>
  <si>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</si>
  <si>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</si>
  <si>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</si>
  <si>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</si>
  <si>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</si>
  <si>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</si>
  <si>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</si>
  <si>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</si>
  <si>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</si>
  <si>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</si>
  <si>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</si>
  <si>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</si>
  <si>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</si>
  <si>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</si>
  <si>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</si>
  <si>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</si>
  <si>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</si>
  <si>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</si>
  <si>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</si>
  <si>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</si>
  <si>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</si>
  <si>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</si>
  <si>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</si>
  <si>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</si>
  <si>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</si>
  <si>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</si>
  <si>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</si>
  <si>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</si>
  <si>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</si>
  <si>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</si>
  <si>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</si>
  <si>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</si>
  <si>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</si>
  <si>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</si>
  <si>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</si>
  <si>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</si>
  <si>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</si>
  <si>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</si>
  <si>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</si>
  <si>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</si>
  <si>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</si>
  <si>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</si>
  <si>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</si>
  <si>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</si>
  <si>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</si>
  <si>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</si>
  <si>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</si>
  <si>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</si>
  <si>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</si>
  <si>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</si>
  <si>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</si>
  <si>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</si>
  <si>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</si>
  <si>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</si>
  <si>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</si>
  <si>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</si>
  <si>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</si>
  <si>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</si>
  <si>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</si>
  <si>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</si>
  <si>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</si>
  <si>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</si>
  <si>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</si>
  <si>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</si>
  <si>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</si>
  <si>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</si>
  <si>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</si>
  <si>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</si>
  <si>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</si>
  <si>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</si>
  <si>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</si>
  <si>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</si>
  <si>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</si>
  <si>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</si>
  <si>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</si>
  <si>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</si>
  <si>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</si>
  <si>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</si>
  <si>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</si>
  <si>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</si>
  <si>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</si>
  <si>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</si>
  <si>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</si>
  <si>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</si>
  <si>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</si>
  <si>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</si>
  <si>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</si>
  <si>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</si>
  <si>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</si>
  <si>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</si>
  <si>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</si>
  <si>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</si>
  <si>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</si>
  <si>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</si>
  <si>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</si>
  <si>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</si>
  <si>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</si>
  <si>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</si>
  <si>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</si>
  <si>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</si>
  <si>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</si>
  <si>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</si>
  <si>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</si>
  <si>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</si>
  <si>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</si>
  <si>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</si>
  <si>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</si>
  <si>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</si>
  <si>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</si>
  <si>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</si>
  <si>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</si>
  <si>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</si>
  <si>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</si>
  <si>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</si>
  <si>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</si>
  <si>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</si>
  <si>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</si>
  <si>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</si>
  <si>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</si>
  <si>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</si>
  <si>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</si>
  <si>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</si>
  <si>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</si>
  <si>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</si>
  <si>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</si>
  <si>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</si>
  <si>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</si>
  <si>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</si>
  <si>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</si>
  <si>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</si>
  <si>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</si>
  <si>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</si>
  <si>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</si>
  <si>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</si>
  <si>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</si>
  <si>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</si>
  <si>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</si>
  <si>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</si>
  <si>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</si>
  <si>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</si>
  <si>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</si>
  <si>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</si>
  <si>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</si>
  <si>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</si>
  <si>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</si>
  <si>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</si>
  <si>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</si>
  <si>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</si>
  <si>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</si>
  <si>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</si>
  <si>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</si>
  <si>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</si>
  <si>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</si>
  <si>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</si>
  <si>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</si>
  <si>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</si>
  <si>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</si>
  <si>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</si>
  <si>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</si>
  <si>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</si>
  <si>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</si>
  <si>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</si>
  <si>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</si>
  <si>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</si>
  <si>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</si>
  <si>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</si>
  <si>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</si>
  <si>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</si>
  <si>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</si>
  <si>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</si>
  <si>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</si>
  <si>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</si>
  <si>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</si>
  <si>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</si>
  <si>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</si>
  <si>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</si>
  <si>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</si>
  <si>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</si>
  <si>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</si>
  <si>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</si>
  <si>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</si>
  <si>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</si>
  <si>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</si>
  <si>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</si>
  <si>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</si>
  <si>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</si>
  <si>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</si>
  <si>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</si>
  <si>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</si>
  <si>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</si>
  <si>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</si>
  <si>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</si>
  <si>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</si>
  <si>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</si>
  <si>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</si>
  <si>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</si>
  <si>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</si>
  <si>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</si>
  <si>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</si>
  <si>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</si>
  <si>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</si>
  <si>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</si>
  <si>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</si>
  <si>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</si>
  <si>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</si>
  <si>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</si>
  <si>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</si>
  <si>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</si>
  <si>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</si>
  <si>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</si>
  <si>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</si>
  <si>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</si>
  <si>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</si>
  <si>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</si>
  <si>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</si>
  <si>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</si>
  <si>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</si>
  <si>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</si>
  <si>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</si>
  <si>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</si>
  <si>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</si>
  <si>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</si>
  <si>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</si>
  <si>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</si>
  <si>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</si>
  <si>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</si>
  <si>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</si>
  <si>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</si>
  <si>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</si>
  <si>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</si>
  <si>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</si>
  <si>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</si>
  <si>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</si>
  <si>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</si>
  <si>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</si>
  <si>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</si>
  <si>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</si>
  <si>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</si>
  <si>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</si>
  <si>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</si>
  <si>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</si>
  <si>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</si>
  <si>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</si>
  <si>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</si>
  <si>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</si>
  <si>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</si>
  <si>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</si>
  <si>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</si>
  <si>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</si>
  <si>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</si>
  <si>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</si>
  <si>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</si>
  <si>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</si>
  <si>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</si>
  <si>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</si>
  <si>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</si>
  <si>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</si>
  <si>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</si>
  <si>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</si>
  <si>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</si>
  <si>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</si>
  <si>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</si>
  <si>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</si>
  <si>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</si>
  <si>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</si>
  <si>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</si>
  <si>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</si>
  <si>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</si>
  <si>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</si>
  <si>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</si>
  <si>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</si>
  <si>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</si>
  <si>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</si>
  <si>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</si>
  <si>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</si>
  <si>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</si>
  <si>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</si>
  <si>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</si>
  <si>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</si>
  <si>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</si>
  <si>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</si>
  <si>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</si>
  <si>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</si>
  <si>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</si>
  <si>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</si>
  <si>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</si>
  <si>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</si>
  <si>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</si>
  <si>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</si>
  <si>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</si>
  <si>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</si>
  <si>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</si>
  <si>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</si>
  <si>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</si>
  <si>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</si>
  <si>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</si>
  <si>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</si>
  <si>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</si>
  <si>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</si>
  <si>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</si>
  <si>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</si>
  <si>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</si>
  <si>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</si>
  <si>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</si>
  <si>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</si>
  <si>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</si>
  <si>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</si>
  <si>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</si>
  <si>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</si>
  <si>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</si>
  <si>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</si>
  <si>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</si>
  <si>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</si>
  <si>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</si>
  <si>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</si>
  <si>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</si>
  <si>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</si>
  <si>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</si>
  <si>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</si>
  <si>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</si>
  <si>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</si>
  <si>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</si>
  <si>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</si>
  <si>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</si>
  <si>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</si>
  <si>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</si>
  <si>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</si>
  <si>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</si>
  <si>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</si>
  <si>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</si>
  <si>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</si>
  <si>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</si>
  <si>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</si>
  <si>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</si>
  <si>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</si>
  <si>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</si>
  <si>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</si>
  <si>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</si>
  <si>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</si>
  <si>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</si>
  <si>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</si>
  <si>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</si>
  <si>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</si>
  <si>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</si>
  <si>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</si>
  <si>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</si>
  <si>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</si>
  <si>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</si>
  <si>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</si>
  <si>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</si>
  <si>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</si>
  <si>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</si>
  <si>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</si>
  <si>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</si>
  <si>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</si>
  <si>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</si>
  <si>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</si>
  <si>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</si>
  <si>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</si>
  <si>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</si>
  <si>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</si>
  <si>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</si>
  <si>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</si>
  <si>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</si>
  <si>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</si>
  <si>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</si>
  <si>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</si>
  <si>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</si>
  <si>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</si>
  <si>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</si>
  <si>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</si>
  <si>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</si>
  <si>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</si>
  <si>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</si>
  <si>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</si>
  <si>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</si>
  <si>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</si>
  <si>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</si>
  <si>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</si>
  <si>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</si>
  <si>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</si>
  <si>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</si>
  <si>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</si>
  <si>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</si>
  <si>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</si>
  <si>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</si>
  <si>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</si>
  <si>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</si>
  <si>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</si>
  <si>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</si>
  <si>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</si>
  <si>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</si>
  <si>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</si>
  <si>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</si>
  <si>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</si>
  <si>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</si>
  <si>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</si>
  <si>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</si>
  <si>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</si>
  <si>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</si>
  <si>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</si>
  <si>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</si>
  <si>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</si>
  <si>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</si>
  <si>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</si>
  <si>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</si>
  <si>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</si>
  <si>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</si>
  <si>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</si>
  <si>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</si>
  <si>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</si>
  <si>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</si>
  <si>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</si>
  <si>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</si>
  <si>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</si>
  <si>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</si>
  <si>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</si>
  <si>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</si>
  <si>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</si>
  <si>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</si>
  <si>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</si>
  <si>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</si>
  <si>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</si>
  <si>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</si>
  <si>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</si>
  <si>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</si>
  <si>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</si>
  <si>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</si>
  <si>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</si>
  <si>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</si>
  <si>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</si>
  <si>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</si>
  <si>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</si>
  <si>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</si>
  <si>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</si>
  <si>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</si>
  <si>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</si>
  <si>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</si>
  <si>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</si>
  <si>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</si>
  <si>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</si>
  <si>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</si>
  <si>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</si>
  <si>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</si>
  <si>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</si>
  <si>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</si>
  <si>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</si>
  <si>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</si>
  <si>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</si>
  <si>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</si>
  <si>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</si>
  <si>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</si>
  <si>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</si>
  <si>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</si>
  <si>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</si>
  <si>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</si>
  <si>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</si>
  <si>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</si>
  <si>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</si>
  <si>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</si>
  <si>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</si>
  <si>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</si>
  <si>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</si>
  <si>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</si>
  <si>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</si>
  <si>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</si>
  <si>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</si>
  <si>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</si>
  <si>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</si>
  <si>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</si>
  <si>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</si>
  <si>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</si>
  <si>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</si>
  <si>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</si>
  <si>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</si>
  <si>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</si>
  <si>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</si>
  <si>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</si>
  <si>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</si>
  <si>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</si>
  <si>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</si>
  <si>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</si>
  <si>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</si>
  <si>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</si>
  <si>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</si>
  <si>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</si>
  <si>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</si>
  <si>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</si>
  <si>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</si>
  <si>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</si>
  <si>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</si>
  <si>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</si>
  <si>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</si>
  <si>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</si>
  <si>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</si>
  <si>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</si>
  <si>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</si>
  <si>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</si>
  <si>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</si>
  <si>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</si>
  <si>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</si>
  <si>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</si>
  <si>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</si>
  <si>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</si>
  <si>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</si>
  <si>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</si>
  <si>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</si>
  <si>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</si>
  <si>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</si>
  <si>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</si>
  <si>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</si>
  <si>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</si>
  <si>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</si>
  <si>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</si>
  <si>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</si>
  <si>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</si>
  <si>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</si>
  <si>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</si>
  <si>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</si>
  <si>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</si>
  <si>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</si>
  <si>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</si>
  <si>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</si>
  <si>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</si>
  <si>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</si>
  <si>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</si>
  <si>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</si>
  <si>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</si>
  <si>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</si>
  <si>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</si>
  <si>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</si>
  <si>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</si>
  <si>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</si>
  <si>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</si>
  <si>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</si>
  <si>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</si>
  <si>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</si>
  <si>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</si>
  <si>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</si>
  <si>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</si>
  <si>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</si>
  <si>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</si>
  <si>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</si>
  <si>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</si>
  <si>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Date Created Conversion</t>
  </si>
  <si>
    <t>Date Ended Conversion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</si>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</sst>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4" tint="-0.24994659260841701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34</c:v>
                </c:pt>
                <c:pt idx="1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4-6C46-91D1-3C793110AA6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140</c:v>
                </c:pt>
                <c:pt idx="1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4-6C46-91D1-3C793110AA6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20</c:v>
                </c:pt>
                <c:pt idx="2">
                  <c:v>24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4-6C46-91D1-3C793110AA6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4-6C46-91D1-3C793110A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878552"/>
        <c:axId val="135878944"/>
      </c:barChart>
      <c:catAx>
        <c:axId val="13587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78944"/>
        <c:crosses val="autoZero"/>
        <c:auto val="1"/>
        <c:lblAlgn val="ctr"/>
        <c:lblOffset val="100"/>
        <c:noMultiLvlLbl val="0"/>
      </c:catAx>
      <c:valAx>
        <c:axId val="13587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7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3-374A-8B0D-2692D8333DC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9-3142-BE0D-FEF8828DC71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9-3142-BE0D-FEF8828DC71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9-3142-BE0D-FEF8828D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879728"/>
        <c:axId val="135880120"/>
      </c:barChart>
      <c:catAx>
        <c:axId val="13587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0120"/>
        <c:crosses val="autoZero"/>
        <c:auto val="1"/>
        <c:lblAlgn val="ctr"/>
        <c:lblOffset val="100"/>
        <c:noMultiLvlLbl val="0"/>
      </c:catAx>
      <c:valAx>
        <c:axId val="13588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7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3-AC4A-9993-82CE3855961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3-AC4A-9993-82CE3855961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A3-AC4A-9993-82CE38559610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A3-AC4A-9993-82CE3855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99712"/>
        <c:axId val="329300104"/>
      </c:lineChart>
      <c:catAx>
        <c:axId val="3292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00104"/>
        <c:crosses val="autoZero"/>
        <c:auto val="1"/>
        <c:lblAlgn val="ctr"/>
        <c:lblOffset val="100"/>
        <c:noMultiLvlLbl val="0"/>
      </c:catAx>
      <c:valAx>
        <c:axId val="3293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9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0.41240875912408759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F-A141-A71E-608D050263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0.4489051094890511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F-A141-A71E-608D050263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0.13868613138686131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F-A141-A71E-608D05026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226832"/>
        <c:axId val="332983224"/>
      </c:lineChart>
      <c:catAx>
        <c:axId val="3332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83224"/>
        <c:crosses val="autoZero"/>
        <c:auto val="1"/>
        <c:lblAlgn val="ctr"/>
        <c:lblOffset val="100"/>
        <c:noMultiLvlLbl val="0"/>
      </c:catAx>
      <c:valAx>
        <c:axId val="33298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7620</xdr:rowOff>
    </xdr:from>
    <xdr:to>
      <xdr:col>17</xdr:col>
      <xdr:colOff>22860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1</xdr:row>
      <xdr:rowOff>15240</xdr:rowOff>
    </xdr:from>
    <xdr:to>
      <xdr:col>18</xdr:col>
      <xdr:colOff>15240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1</xdr:row>
      <xdr:rowOff>7620</xdr:rowOff>
    </xdr:from>
    <xdr:to>
      <xdr:col>16</xdr:col>
      <xdr:colOff>137160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15240</xdr:rowOff>
    </xdr:from>
    <xdr:to>
      <xdr:col>7</xdr:col>
      <xdr:colOff>1074420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, Chenchen" refreshedDate="43335.626117129628" createdVersion="5" refreshedVersion="5" minRefreshableVersion="3" recordCount="4114" xr:uid="{00000000-000A-0000-FFFF-FFFF000000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7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  <s v=" video/science fiction" u="1"/>
        <s v=" video/documentary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, Chenchen" refreshedDate="43336.626642013885" createdVersion="5" refreshedVersion="5" minRefreshableVersion="3" recordCount="4114" xr:uid="{00000000-000A-0000-FFFF-FFFF0E000000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m="1" x="9"/>
        <item x="7"/>
        <item x="6"/>
        <item x="5"/>
        <item x="4"/>
        <item x="8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8">
        <item m="1" x="44"/>
        <item m="1" x="43"/>
        <item m="1" x="46"/>
        <item m="1" x="42"/>
        <item m="1" x="45"/>
        <item m="1" x="41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6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9" style="5" customWidth="1"/>
    <col min="13" max="13" width="19" customWidth="1"/>
    <col min="14" max="14" width="24.83203125" customWidth="1"/>
    <col min="15" max="15" width="22.33203125" style="5" customWidth="1"/>
    <col min="16" max="16" width="20.33203125" style="5" customWidth="1"/>
    <col min="17" max="18" width="21.83203125" style="5" customWidth="1"/>
    <col min="19" max="19" width="24.6640625" style="5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8265</v>
      </c>
      <c r="O2" s="5">
        <f t="shared" ref="O2:O65" si="0">ROUND(100*E2/D2,0)</f>
        <v>137</v>
      </c>
      <c r="P2" s="5">
        <f>ROUND(E2/L2,0)</f>
        <v>64</v>
      </c>
      <c r="Q2" s="5" t="str">
        <f>LEFT(N2, SEARCH("/", N2)-1)</f>
        <v>film &amp; video</v>
      </c>
      <c r="R2" s="5" t="str">
        <f>RIGHT(N2,LEN(N2)-SEARCH("/",N2))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8265</v>
      </c>
      <c r="O3" s="5">
        <f t="shared" si="0"/>
        <v>143</v>
      </c>
      <c r="P3" s="5">
        <f t="shared" ref="P3:P66" si="1">ROUND(E3/L3,0)</f>
        <v>185</v>
      </c>
      <c r="Q3" s="5" t="str">
        <f t="shared" ref="Q3:Q66" si="2">LEFT(N3, SEARCH("/", N3)-1)</f>
        <v>film &amp; video</v>
      </c>
      <c r="R3" s="5" t="str">
        <f t="shared" ref="R3:R66" si="3">RIGHT(N3,LEN(N3)-SEARCH("/",N3))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8265</v>
      </c>
      <c r="O5" s="5">
        <f t="shared" si="0"/>
        <v>104</v>
      </c>
      <c r="P5" s="5">
        <f t="shared" si="1"/>
        <v>69</v>
      </c>
      <c r="Q5" s="5" t="str">
        <f t="shared" si="2"/>
        <v>film &amp; video</v>
      </c>
      <c r="R5" s="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8265</v>
      </c>
      <c r="O6" s="5">
        <f t="shared" si="0"/>
        <v>123</v>
      </c>
      <c r="P6" s="5">
        <f t="shared" si="1"/>
        <v>191</v>
      </c>
      <c r="Q6" s="5" t="str">
        <f t="shared" si="2"/>
        <v>film &amp; video</v>
      </c>
      <c r="R6" s="5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8265</v>
      </c>
      <c r="O7" s="5">
        <f t="shared" si="0"/>
        <v>110</v>
      </c>
      <c r="P7" s="5">
        <f t="shared" si="1"/>
        <v>93</v>
      </c>
      <c r="Q7" s="5" t="str">
        <f t="shared" si="2"/>
        <v>film &amp; video</v>
      </c>
      <c r="R7" s="5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8265</v>
      </c>
      <c r="O8" s="5">
        <f t="shared" si="0"/>
        <v>106</v>
      </c>
      <c r="P8" s="5">
        <f t="shared" si="1"/>
        <v>147</v>
      </c>
      <c r="Q8" s="5" t="str">
        <f t="shared" si="2"/>
        <v>film &amp; video</v>
      </c>
      <c r="R8" s="5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8265</v>
      </c>
      <c r="O9" s="5">
        <f t="shared" si="0"/>
        <v>101</v>
      </c>
      <c r="P9" s="5">
        <f t="shared" si="1"/>
        <v>160</v>
      </c>
      <c r="Q9" s="5" t="str">
        <f t="shared" si="2"/>
        <v>film &amp; video</v>
      </c>
      <c r="R9" s="5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8265</v>
      </c>
      <c r="O10" s="5">
        <f t="shared" si="0"/>
        <v>100</v>
      </c>
      <c r="P10" s="5">
        <f t="shared" si="1"/>
        <v>292</v>
      </c>
      <c r="Q10" s="5" t="str">
        <f t="shared" si="2"/>
        <v>film &amp; video</v>
      </c>
      <c r="R10" s="5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8265</v>
      </c>
      <c r="O11" s="5">
        <f t="shared" si="0"/>
        <v>126</v>
      </c>
      <c r="P11" s="5">
        <f t="shared" si="1"/>
        <v>31</v>
      </c>
      <c r="Q11" s="5" t="str">
        <f t="shared" si="2"/>
        <v>film &amp; video</v>
      </c>
      <c r="R11" s="5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8265</v>
      </c>
      <c r="O12" s="5">
        <f t="shared" si="0"/>
        <v>101</v>
      </c>
      <c r="P12" s="5">
        <f t="shared" si="1"/>
        <v>159</v>
      </c>
      <c r="Q12" s="5" t="str">
        <f t="shared" si="2"/>
        <v>film &amp; video</v>
      </c>
      <c r="R12" s="5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8265</v>
      </c>
      <c r="O13" s="5">
        <f t="shared" si="0"/>
        <v>121</v>
      </c>
      <c r="P13" s="5">
        <f t="shared" si="1"/>
        <v>80</v>
      </c>
      <c r="Q13" s="5" t="str">
        <f t="shared" si="2"/>
        <v>film &amp; video</v>
      </c>
      <c r="R13" s="5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8265</v>
      </c>
      <c r="O14" s="5">
        <f t="shared" si="0"/>
        <v>165</v>
      </c>
      <c r="P14" s="5">
        <f t="shared" si="1"/>
        <v>60</v>
      </c>
      <c r="Q14" s="5" t="str">
        <f t="shared" si="2"/>
        <v>film &amp; video</v>
      </c>
      <c r="R14" s="5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8265</v>
      </c>
      <c r="O15" s="5">
        <f t="shared" si="0"/>
        <v>160</v>
      </c>
      <c r="P15" s="5">
        <f t="shared" si="1"/>
        <v>110</v>
      </c>
      <c r="Q15" s="5" t="str">
        <f t="shared" si="2"/>
        <v>film &amp; video</v>
      </c>
      <c r="R15" s="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8265</v>
      </c>
      <c r="O16" s="5">
        <f t="shared" si="0"/>
        <v>101</v>
      </c>
      <c r="P16" s="5">
        <f t="shared" si="1"/>
        <v>148</v>
      </c>
      <c r="Q16" s="5" t="str">
        <f t="shared" si="2"/>
        <v>film &amp; video</v>
      </c>
      <c r="R16" s="5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8265</v>
      </c>
      <c r="O17" s="5">
        <f t="shared" si="0"/>
        <v>107</v>
      </c>
      <c r="P17" s="5">
        <f t="shared" si="1"/>
        <v>22</v>
      </c>
      <c r="Q17" s="5" t="str">
        <f t="shared" si="2"/>
        <v>film &amp; video</v>
      </c>
      <c r="R17" s="5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8265</v>
      </c>
      <c r="O18" s="5">
        <f t="shared" si="0"/>
        <v>100</v>
      </c>
      <c r="P18" s="5">
        <f t="shared" si="1"/>
        <v>172</v>
      </c>
      <c r="Q18" s="5" t="str">
        <f t="shared" si="2"/>
        <v>film &amp; video</v>
      </c>
      <c r="R18" s="5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8265</v>
      </c>
      <c r="O19" s="5">
        <f t="shared" si="0"/>
        <v>101</v>
      </c>
      <c r="P19" s="5">
        <f t="shared" si="1"/>
        <v>42</v>
      </c>
      <c r="Q19" s="5" t="str">
        <f t="shared" si="2"/>
        <v>film &amp; video</v>
      </c>
      <c r="R19" s="5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8265</v>
      </c>
      <c r="O20" s="5">
        <f t="shared" si="0"/>
        <v>106</v>
      </c>
      <c r="P20" s="5">
        <f t="shared" si="1"/>
        <v>93</v>
      </c>
      <c r="Q20" s="5" t="str">
        <f t="shared" si="2"/>
        <v>film &amp; video</v>
      </c>
      <c r="R20" s="5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8265</v>
      </c>
      <c r="O21" s="5">
        <f t="shared" si="0"/>
        <v>145</v>
      </c>
      <c r="P21" s="5">
        <f t="shared" si="1"/>
        <v>56</v>
      </c>
      <c r="Q21" s="5" t="str">
        <f t="shared" si="2"/>
        <v>film &amp; video</v>
      </c>
      <c r="R21" s="5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8265</v>
      </c>
      <c r="O22" s="5">
        <f t="shared" si="0"/>
        <v>100</v>
      </c>
      <c r="P22" s="5">
        <f t="shared" si="1"/>
        <v>80</v>
      </c>
      <c r="Q22" s="5" t="str">
        <f t="shared" si="2"/>
        <v>film &amp; video</v>
      </c>
      <c r="R22" s="5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8265</v>
      </c>
      <c r="O23" s="5">
        <f t="shared" si="0"/>
        <v>109</v>
      </c>
      <c r="P23" s="5">
        <f t="shared" si="1"/>
        <v>200</v>
      </c>
      <c r="Q23" s="5" t="str">
        <f t="shared" si="2"/>
        <v>film &amp; video</v>
      </c>
      <c r="R23" s="5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8265</v>
      </c>
      <c r="O24" s="5">
        <f t="shared" si="0"/>
        <v>117</v>
      </c>
      <c r="P24" s="5">
        <f t="shared" si="1"/>
        <v>51</v>
      </c>
      <c r="Q24" s="5" t="str">
        <f t="shared" si="2"/>
        <v>film &amp; video</v>
      </c>
      <c r="R24" s="5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8265</v>
      </c>
      <c r="O25" s="5">
        <f t="shared" si="0"/>
        <v>119</v>
      </c>
      <c r="P25" s="5">
        <f t="shared" si="1"/>
        <v>103</v>
      </c>
      <c r="Q25" s="5" t="str">
        <f t="shared" si="2"/>
        <v>film &amp; video</v>
      </c>
      <c r="R25" s="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8265</v>
      </c>
      <c r="O26" s="5">
        <f t="shared" si="0"/>
        <v>109</v>
      </c>
      <c r="P26" s="5">
        <f t="shared" si="1"/>
        <v>66</v>
      </c>
      <c r="Q26" s="5" t="str">
        <f t="shared" si="2"/>
        <v>film &amp; video</v>
      </c>
      <c r="R26" s="5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8265</v>
      </c>
      <c r="O27" s="5">
        <f t="shared" si="0"/>
        <v>133</v>
      </c>
      <c r="P27" s="5">
        <f t="shared" si="1"/>
        <v>57</v>
      </c>
      <c r="Q27" s="5" t="str">
        <f t="shared" si="2"/>
        <v>film &amp; video</v>
      </c>
      <c r="R27" s="5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8265</v>
      </c>
      <c r="O28" s="5">
        <f t="shared" si="0"/>
        <v>155</v>
      </c>
      <c r="P28" s="5">
        <f t="shared" si="1"/>
        <v>102</v>
      </c>
      <c r="Q28" s="5" t="str">
        <f t="shared" si="2"/>
        <v>film &amp; video</v>
      </c>
      <c r="R28" s="5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8265</v>
      </c>
      <c r="O29" s="5">
        <f t="shared" si="0"/>
        <v>112</v>
      </c>
      <c r="P29" s="5">
        <f t="shared" si="1"/>
        <v>149</v>
      </c>
      <c r="Q29" s="5" t="str">
        <f t="shared" si="2"/>
        <v>film &amp; video</v>
      </c>
      <c r="R29" s="5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8265</v>
      </c>
      <c r="O30" s="5">
        <f t="shared" si="0"/>
        <v>100</v>
      </c>
      <c r="P30" s="5">
        <f t="shared" si="1"/>
        <v>170</v>
      </c>
      <c r="Q30" s="5" t="str">
        <f t="shared" si="2"/>
        <v>film &amp; video</v>
      </c>
      <c r="R30" s="5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8265</v>
      </c>
      <c r="O31" s="5">
        <f t="shared" si="0"/>
        <v>123</v>
      </c>
      <c r="P31" s="5">
        <f t="shared" si="1"/>
        <v>32</v>
      </c>
      <c r="Q31" s="5" t="str">
        <f t="shared" si="2"/>
        <v>film &amp; video</v>
      </c>
      <c r="R31" s="5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8265</v>
      </c>
      <c r="O32" s="5">
        <f t="shared" si="0"/>
        <v>101</v>
      </c>
      <c r="P32" s="5">
        <f t="shared" si="1"/>
        <v>76</v>
      </c>
      <c r="Q32" s="5" t="str">
        <f t="shared" si="2"/>
        <v>film &amp; video</v>
      </c>
      <c r="R32" s="5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8265</v>
      </c>
      <c r="O34" s="5">
        <f t="shared" si="0"/>
        <v>100</v>
      </c>
      <c r="P34" s="5">
        <f t="shared" si="1"/>
        <v>320</v>
      </c>
      <c r="Q34" s="5" t="str">
        <f t="shared" si="2"/>
        <v>film &amp; video</v>
      </c>
      <c r="R34" s="5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8265</v>
      </c>
      <c r="O35" s="5">
        <f t="shared" si="0"/>
        <v>102</v>
      </c>
      <c r="P35" s="5">
        <f t="shared" si="1"/>
        <v>84</v>
      </c>
      <c r="Q35" s="5" t="str">
        <f t="shared" si="2"/>
        <v>film &amp; video</v>
      </c>
      <c r="R35" s="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8265</v>
      </c>
      <c r="O36" s="5">
        <f t="shared" si="0"/>
        <v>130</v>
      </c>
      <c r="P36" s="5">
        <f t="shared" si="1"/>
        <v>50</v>
      </c>
      <c r="Q36" s="5" t="str">
        <f t="shared" si="2"/>
        <v>film &amp; video</v>
      </c>
      <c r="R36" s="5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8265</v>
      </c>
      <c r="O37" s="5">
        <f t="shared" si="0"/>
        <v>167</v>
      </c>
      <c r="P37" s="5">
        <f t="shared" si="1"/>
        <v>59</v>
      </c>
      <c r="Q37" s="5" t="str">
        <f t="shared" si="2"/>
        <v>film &amp; video</v>
      </c>
      <c r="R37" s="5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8265</v>
      </c>
      <c r="O38" s="5">
        <f t="shared" si="0"/>
        <v>142</v>
      </c>
      <c r="P38" s="5">
        <f t="shared" si="1"/>
        <v>194</v>
      </c>
      <c r="Q38" s="5" t="str">
        <f t="shared" si="2"/>
        <v>film &amp; video</v>
      </c>
      <c r="R38" s="5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8265</v>
      </c>
      <c r="O39" s="5">
        <f t="shared" si="0"/>
        <v>183</v>
      </c>
      <c r="P39" s="5">
        <f t="shared" si="1"/>
        <v>160</v>
      </c>
      <c r="Q39" s="5" t="str">
        <f t="shared" si="2"/>
        <v>film &amp; video</v>
      </c>
      <c r="R39" s="5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8265</v>
      </c>
      <c r="O40" s="5">
        <f t="shared" si="0"/>
        <v>110</v>
      </c>
      <c r="P40" s="5">
        <f t="shared" si="1"/>
        <v>42</v>
      </c>
      <c r="Q40" s="5" t="str">
        <f t="shared" si="2"/>
        <v>film &amp; video</v>
      </c>
      <c r="R40" s="5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8265</v>
      </c>
      <c r="O41" s="5">
        <f t="shared" si="0"/>
        <v>131</v>
      </c>
      <c r="P41" s="5">
        <f t="shared" si="1"/>
        <v>151</v>
      </c>
      <c r="Q41" s="5" t="str">
        <f t="shared" si="2"/>
        <v>film &amp; video</v>
      </c>
      <c r="R41" s="5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8265</v>
      </c>
      <c r="O42" s="5">
        <f t="shared" si="0"/>
        <v>101</v>
      </c>
      <c r="P42" s="5">
        <f t="shared" si="1"/>
        <v>127</v>
      </c>
      <c r="Q42" s="5" t="str">
        <f t="shared" si="2"/>
        <v>film &amp; video</v>
      </c>
      <c r="R42" s="5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</v>
      </c>
      <c r="Q43" s="5" t="str">
        <f t="shared" si="2"/>
        <v>film &amp; video</v>
      </c>
      <c r="R43" s="5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8265</v>
      </c>
      <c r="O44" s="5">
        <f t="shared" si="0"/>
        <v>142</v>
      </c>
      <c r="P44" s="5">
        <f t="shared" si="1"/>
        <v>118</v>
      </c>
      <c r="Q44" s="5" t="str">
        <f t="shared" si="2"/>
        <v>film &amp; video</v>
      </c>
      <c r="R44" s="5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8265</v>
      </c>
      <c r="O45" s="5">
        <f t="shared" si="0"/>
        <v>309</v>
      </c>
      <c r="P45" s="5">
        <f t="shared" si="1"/>
        <v>117</v>
      </c>
      <c r="Q45" s="5" t="str">
        <f t="shared" si="2"/>
        <v>film &amp; video</v>
      </c>
      <c r="R45" s="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</v>
      </c>
      <c r="Q46" s="5" t="str">
        <f t="shared" si="2"/>
        <v>film &amp; video</v>
      </c>
      <c r="R46" s="5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</v>
      </c>
      <c r="Q47" s="5" t="str">
        <f t="shared" si="2"/>
        <v>film &amp; video</v>
      </c>
      <c r="R47" s="5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8265</v>
      </c>
      <c r="O48" s="5">
        <f t="shared" si="0"/>
        <v>104</v>
      </c>
      <c r="P48" s="5">
        <f t="shared" si="1"/>
        <v>194</v>
      </c>
      <c r="Q48" s="5" t="str">
        <f t="shared" si="2"/>
        <v>film &amp; video</v>
      </c>
      <c r="R48" s="5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8265</v>
      </c>
      <c r="O49" s="5">
        <f t="shared" si="0"/>
        <v>108</v>
      </c>
      <c r="P49" s="5">
        <f t="shared" si="1"/>
        <v>77</v>
      </c>
      <c r="Q49" s="5" t="str">
        <f t="shared" si="2"/>
        <v>film &amp; video</v>
      </c>
      <c r="R49" s="5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8265</v>
      </c>
      <c r="O50" s="5">
        <f t="shared" si="0"/>
        <v>108</v>
      </c>
      <c r="P50" s="5">
        <f t="shared" si="1"/>
        <v>57</v>
      </c>
      <c r="Q50" s="5" t="str">
        <f t="shared" si="2"/>
        <v>film &amp; video</v>
      </c>
      <c r="R50" s="5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138</v>
      </c>
      <c r="Q51" s="5" t="str">
        <f t="shared" si="2"/>
        <v>film &amp; video</v>
      </c>
      <c r="R51" s="5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</v>
      </c>
      <c r="Q52" s="5" t="str">
        <f t="shared" si="2"/>
        <v>film &amp; video</v>
      </c>
      <c r="R52" s="5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8265</v>
      </c>
      <c r="O53" s="5">
        <f t="shared" si="0"/>
        <v>128</v>
      </c>
      <c r="P53" s="5">
        <f t="shared" si="1"/>
        <v>118</v>
      </c>
      <c r="Q53" s="5" t="str">
        <f t="shared" si="2"/>
        <v>film &amp; video</v>
      </c>
      <c r="R53" s="5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8265</v>
      </c>
      <c r="O54" s="5">
        <f t="shared" si="0"/>
        <v>116</v>
      </c>
      <c r="P54" s="5">
        <f t="shared" si="1"/>
        <v>223</v>
      </c>
      <c r="Q54" s="5" t="str">
        <f t="shared" si="2"/>
        <v>film &amp; video</v>
      </c>
      <c r="R54" s="5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8265</v>
      </c>
      <c r="O55" s="5">
        <f t="shared" si="0"/>
        <v>110</v>
      </c>
      <c r="P55" s="5">
        <f t="shared" si="1"/>
        <v>28</v>
      </c>
      <c r="Q55" s="5" t="str">
        <f t="shared" si="2"/>
        <v>film &amp; video</v>
      </c>
      <c r="R55" s="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</v>
      </c>
      <c r="Q56" s="5" t="str">
        <f t="shared" si="2"/>
        <v>film &amp; video</v>
      </c>
      <c r="R56" s="5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8265</v>
      </c>
      <c r="O57" s="5">
        <f t="shared" si="0"/>
        <v>129</v>
      </c>
      <c r="P57" s="5">
        <f t="shared" si="1"/>
        <v>129</v>
      </c>
      <c r="Q57" s="5" t="str">
        <f t="shared" si="2"/>
        <v>film &amp; video</v>
      </c>
      <c r="R57" s="5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8265</v>
      </c>
      <c r="O58" s="5">
        <f t="shared" si="0"/>
        <v>107</v>
      </c>
      <c r="P58" s="5">
        <f t="shared" si="1"/>
        <v>49</v>
      </c>
      <c r="Q58" s="5" t="str">
        <f t="shared" si="2"/>
        <v>film &amp; video</v>
      </c>
      <c r="R58" s="5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8265</v>
      </c>
      <c r="O59" s="5">
        <f t="shared" si="0"/>
        <v>102</v>
      </c>
      <c r="P59" s="5">
        <f t="shared" si="1"/>
        <v>222</v>
      </c>
      <c r="Q59" s="5" t="str">
        <f t="shared" si="2"/>
        <v>film &amp; video</v>
      </c>
      <c r="R59" s="5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8265</v>
      </c>
      <c r="O60" s="5">
        <f t="shared" si="0"/>
        <v>103</v>
      </c>
      <c r="P60" s="5">
        <f t="shared" si="1"/>
        <v>137</v>
      </c>
      <c r="Q60" s="5" t="str">
        <f t="shared" si="2"/>
        <v>film &amp; video</v>
      </c>
      <c r="R60" s="5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8265</v>
      </c>
      <c r="O61" s="5">
        <f t="shared" si="0"/>
        <v>100</v>
      </c>
      <c r="P61" s="5">
        <f t="shared" si="1"/>
        <v>607</v>
      </c>
      <c r="Q61" s="5" t="str">
        <f t="shared" si="2"/>
        <v>film &amp; video</v>
      </c>
      <c r="R61" s="5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8266</v>
      </c>
      <c r="O62" s="5">
        <f t="shared" si="0"/>
        <v>103</v>
      </c>
      <c r="P62" s="5">
        <f t="shared" si="1"/>
        <v>43</v>
      </c>
      <c r="Q62" s="5" t="str">
        <f t="shared" si="2"/>
        <v>film &amp; video</v>
      </c>
      <c r="R62" s="5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8266</v>
      </c>
      <c r="O63" s="5">
        <f t="shared" si="0"/>
        <v>148</v>
      </c>
      <c r="P63" s="5">
        <f t="shared" si="1"/>
        <v>322</v>
      </c>
      <c r="Q63" s="5" t="str">
        <f t="shared" si="2"/>
        <v>film &amp; video</v>
      </c>
      <c r="R63" s="5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8266</v>
      </c>
      <c r="O64" s="5">
        <f t="shared" si="0"/>
        <v>155</v>
      </c>
      <c r="P64" s="5">
        <f t="shared" si="1"/>
        <v>97</v>
      </c>
      <c r="Q64" s="5" t="str">
        <f t="shared" si="2"/>
        <v>film &amp; video</v>
      </c>
      <c r="R64" s="5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8266</v>
      </c>
      <c r="O65" s="5">
        <f t="shared" si="0"/>
        <v>114</v>
      </c>
      <c r="P65" s="5">
        <f t="shared" si="1"/>
        <v>35</v>
      </c>
      <c r="Q65" s="5" t="str">
        <f t="shared" si="2"/>
        <v>film &amp; video</v>
      </c>
      <c r="R65" s="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8266</v>
      </c>
      <c r="O66" s="5">
        <f t="shared" ref="O66:O129" si="6">ROUND(100*E66/D66,0)</f>
        <v>173</v>
      </c>
      <c r="P66" s="5">
        <f t="shared" si="1"/>
        <v>87</v>
      </c>
      <c r="Q66" s="5" t="str">
        <f t="shared" si="2"/>
        <v>film &amp; video</v>
      </c>
      <c r="R66" s="5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8266</v>
      </c>
      <c r="O67" s="5">
        <f t="shared" si="6"/>
        <v>108</v>
      </c>
      <c r="P67" s="5">
        <f t="shared" ref="P67:P130" si="7">ROUND(E67/L67,0)</f>
        <v>132</v>
      </c>
      <c r="Q67" s="5" t="str">
        <f t="shared" ref="Q67:Q130" si="8">LEFT(N67, SEARCH("/", N67)-1)</f>
        <v>film &amp; video</v>
      </c>
      <c r="R67" s="5" t="str">
        <f t="shared" ref="R67:R130" si="9">RIGHT(N67,LEN(N67)-SEARCH("/",N67))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8266</v>
      </c>
      <c r="O68" s="5">
        <f t="shared" si="6"/>
        <v>119</v>
      </c>
      <c r="P68" s="5">
        <f t="shared" si="7"/>
        <v>91</v>
      </c>
      <c r="Q68" s="5" t="str">
        <f t="shared" si="8"/>
        <v>film &amp; video</v>
      </c>
      <c r="R68" s="5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8266</v>
      </c>
      <c r="O69" s="5">
        <f t="shared" si="6"/>
        <v>116</v>
      </c>
      <c r="P69" s="5">
        <f t="shared" si="7"/>
        <v>116</v>
      </c>
      <c r="Q69" s="5" t="str">
        <f t="shared" si="8"/>
        <v>film &amp; video</v>
      </c>
      <c r="R69" s="5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8266</v>
      </c>
      <c r="O70" s="5">
        <f t="shared" si="6"/>
        <v>127</v>
      </c>
      <c r="P70" s="5">
        <f t="shared" si="7"/>
        <v>21</v>
      </c>
      <c r="Q70" s="5" t="str">
        <f t="shared" si="8"/>
        <v>film &amp; video</v>
      </c>
      <c r="R70" s="5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8266</v>
      </c>
      <c r="O71" s="5">
        <f t="shared" si="6"/>
        <v>111</v>
      </c>
      <c r="P71" s="5">
        <f t="shared" si="7"/>
        <v>62</v>
      </c>
      <c r="Q71" s="5" t="str">
        <f t="shared" si="8"/>
        <v>film &amp; video</v>
      </c>
      <c r="R71" s="5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8266</v>
      </c>
      <c r="O72" s="5">
        <f t="shared" si="6"/>
        <v>127</v>
      </c>
      <c r="P72" s="5">
        <f t="shared" si="7"/>
        <v>37</v>
      </c>
      <c r="Q72" s="5" t="str">
        <f t="shared" si="8"/>
        <v>film &amp; video</v>
      </c>
      <c r="R72" s="5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8266</v>
      </c>
      <c r="O73" s="5">
        <f t="shared" si="6"/>
        <v>124</v>
      </c>
      <c r="P73" s="5">
        <f t="shared" si="7"/>
        <v>70</v>
      </c>
      <c r="Q73" s="5" t="str">
        <f t="shared" si="8"/>
        <v>film &amp; video</v>
      </c>
      <c r="R73" s="5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8266</v>
      </c>
      <c r="O74" s="5">
        <f t="shared" si="6"/>
        <v>108</v>
      </c>
      <c r="P74" s="5">
        <f t="shared" si="7"/>
        <v>58</v>
      </c>
      <c r="Q74" s="5" t="str">
        <f t="shared" si="8"/>
        <v>film &amp; video</v>
      </c>
      <c r="R74" s="5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8266</v>
      </c>
      <c r="O76" s="5">
        <f t="shared" si="6"/>
        <v>113</v>
      </c>
      <c r="P76" s="5">
        <f t="shared" si="7"/>
        <v>19</v>
      </c>
      <c r="Q76" s="5" t="str">
        <f t="shared" si="8"/>
        <v>film &amp; video</v>
      </c>
      <c r="R76" s="5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8266</v>
      </c>
      <c r="O77" s="5">
        <f t="shared" si="6"/>
        <v>115</v>
      </c>
      <c r="P77" s="5">
        <f t="shared" si="7"/>
        <v>86</v>
      </c>
      <c r="Q77" s="5" t="str">
        <f t="shared" si="8"/>
        <v>film &amp; video</v>
      </c>
      <c r="R77" s="5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8266</v>
      </c>
      <c r="O78" s="5">
        <f t="shared" si="6"/>
        <v>153</v>
      </c>
      <c r="P78" s="5">
        <f t="shared" si="7"/>
        <v>31</v>
      </c>
      <c r="Q78" s="5" t="str">
        <f t="shared" si="8"/>
        <v>film &amp; video</v>
      </c>
      <c r="R78" s="5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8266</v>
      </c>
      <c r="O79" s="5">
        <f t="shared" si="6"/>
        <v>393</v>
      </c>
      <c r="P79" s="5">
        <f t="shared" si="7"/>
        <v>60</v>
      </c>
      <c r="Q79" s="5" t="str">
        <f t="shared" si="8"/>
        <v>film &amp; video</v>
      </c>
      <c r="R79" s="5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39</v>
      </c>
      <c r="Q80" s="5" t="str">
        <f t="shared" si="8"/>
        <v>film &amp; video</v>
      </c>
      <c r="R80" s="5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</v>
      </c>
      <c r="Q81" s="5" t="str">
        <f t="shared" si="8"/>
        <v>film &amp; video</v>
      </c>
      <c r="R81" s="5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8266</v>
      </c>
      <c r="O82" s="5">
        <f t="shared" si="6"/>
        <v>107</v>
      </c>
      <c r="P82" s="5">
        <f t="shared" si="7"/>
        <v>274</v>
      </c>
      <c r="Q82" s="5" t="str">
        <f t="shared" si="8"/>
        <v>film &amp; video</v>
      </c>
      <c r="R82" s="5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</v>
      </c>
      <c r="Q83" s="5" t="str">
        <f t="shared" si="8"/>
        <v>film &amp; video</v>
      </c>
      <c r="R83" s="5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8266</v>
      </c>
      <c r="O84" s="5">
        <f t="shared" si="6"/>
        <v>100</v>
      </c>
      <c r="P84" s="5">
        <f t="shared" si="7"/>
        <v>40</v>
      </c>
      <c r="Q84" s="5" t="str">
        <f t="shared" si="8"/>
        <v>film &amp; video</v>
      </c>
      <c r="R84" s="5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8266</v>
      </c>
      <c r="O85" s="5">
        <f t="shared" si="6"/>
        <v>103</v>
      </c>
      <c r="P85" s="5">
        <f t="shared" si="7"/>
        <v>16</v>
      </c>
      <c r="Q85" s="5" t="str">
        <f t="shared" si="8"/>
        <v>film &amp; video</v>
      </c>
      <c r="R85" s="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</v>
      </c>
      <c r="Q86" s="5" t="str">
        <f t="shared" si="8"/>
        <v>film &amp; video</v>
      </c>
      <c r="R86" s="5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8266</v>
      </c>
      <c r="O87" s="5">
        <f t="shared" si="6"/>
        <v>126</v>
      </c>
      <c r="P87" s="5">
        <f t="shared" si="7"/>
        <v>72</v>
      </c>
      <c r="Q87" s="5" t="str">
        <f t="shared" si="8"/>
        <v>film &amp; video</v>
      </c>
      <c r="R87" s="5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8266</v>
      </c>
      <c r="O88" s="5">
        <f t="shared" si="6"/>
        <v>106</v>
      </c>
      <c r="P88" s="5">
        <f t="shared" si="7"/>
        <v>376</v>
      </c>
      <c r="Q88" s="5" t="str">
        <f t="shared" si="8"/>
        <v>film &amp; video</v>
      </c>
      <c r="R88" s="5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8266</v>
      </c>
      <c r="O89" s="5">
        <f t="shared" si="6"/>
        <v>105</v>
      </c>
      <c r="P89" s="5">
        <f t="shared" si="7"/>
        <v>105</v>
      </c>
      <c r="Q89" s="5" t="str">
        <f t="shared" si="8"/>
        <v>film &amp; video</v>
      </c>
      <c r="R89" s="5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8266</v>
      </c>
      <c r="O90" s="5">
        <f t="shared" si="6"/>
        <v>103</v>
      </c>
      <c r="P90" s="5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8266</v>
      </c>
      <c r="O91" s="5">
        <f t="shared" si="6"/>
        <v>115</v>
      </c>
      <c r="P91" s="5">
        <f t="shared" si="7"/>
        <v>123</v>
      </c>
      <c r="Q91" s="5" t="str">
        <f t="shared" si="8"/>
        <v>film &amp; video</v>
      </c>
      <c r="R91" s="5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8266</v>
      </c>
      <c r="O92" s="5">
        <f t="shared" si="6"/>
        <v>100</v>
      </c>
      <c r="P92" s="5">
        <f t="shared" si="7"/>
        <v>31</v>
      </c>
      <c r="Q92" s="5" t="str">
        <f t="shared" si="8"/>
        <v>film &amp; video</v>
      </c>
      <c r="R92" s="5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</v>
      </c>
      <c r="Q93" s="5" t="str">
        <f t="shared" si="8"/>
        <v>film &amp; video</v>
      </c>
      <c r="R93" s="5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8266</v>
      </c>
      <c r="O94" s="5">
        <f t="shared" si="6"/>
        <v>105</v>
      </c>
      <c r="P94" s="5">
        <f t="shared" si="7"/>
        <v>122</v>
      </c>
      <c r="Q94" s="5" t="str">
        <f t="shared" si="8"/>
        <v>film &amp; video</v>
      </c>
      <c r="R94" s="5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8266</v>
      </c>
      <c r="O95" s="5">
        <f t="shared" si="6"/>
        <v>111</v>
      </c>
      <c r="P95" s="5">
        <f t="shared" si="7"/>
        <v>74</v>
      </c>
      <c r="Q95" s="5" t="str">
        <f t="shared" si="8"/>
        <v>film &amp; video</v>
      </c>
      <c r="R95" s="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22</v>
      </c>
      <c r="Q96" s="5" t="str">
        <f t="shared" si="8"/>
        <v>film &amp; video</v>
      </c>
      <c r="R96" s="5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8266</v>
      </c>
      <c r="O97" s="5">
        <f t="shared" si="6"/>
        <v>131</v>
      </c>
      <c r="P97" s="5">
        <f t="shared" si="7"/>
        <v>22</v>
      </c>
      <c r="Q97" s="5" t="str">
        <f t="shared" si="8"/>
        <v>film &amp; video</v>
      </c>
      <c r="R97" s="5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8266</v>
      </c>
      <c r="O98" s="5">
        <f t="shared" si="6"/>
        <v>115</v>
      </c>
      <c r="P98" s="5">
        <f t="shared" si="7"/>
        <v>51</v>
      </c>
      <c r="Q98" s="5" t="str">
        <f t="shared" si="8"/>
        <v>film &amp; video</v>
      </c>
      <c r="R98" s="5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8266</v>
      </c>
      <c r="O99" s="5">
        <f t="shared" si="6"/>
        <v>106</v>
      </c>
      <c r="P99" s="5">
        <f t="shared" si="7"/>
        <v>53</v>
      </c>
      <c r="Q99" s="5" t="str">
        <f t="shared" si="8"/>
        <v>film &amp; video</v>
      </c>
      <c r="R99" s="5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8266</v>
      </c>
      <c r="O100" s="5">
        <f t="shared" si="6"/>
        <v>106</v>
      </c>
      <c r="P100" s="5">
        <f t="shared" si="7"/>
        <v>57</v>
      </c>
      <c r="Q100" s="5" t="str">
        <f t="shared" si="8"/>
        <v>film &amp; video</v>
      </c>
      <c r="R100" s="5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8266</v>
      </c>
      <c r="O101" s="5">
        <f t="shared" si="6"/>
        <v>106</v>
      </c>
      <c r="P101" s="5">
        <f t="shared" si="7"/>
        <v>41</v>
      </c>
      <c r="Q101" s="5" t="str">
        <f t="shared" si="8"/>
        <v>film &amp; video</v>
      </c>
      <c r="R101" s="5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</v>
      </c>
      <c r="Q102" s="5" t="str">
        <f t="shared" si="8"/>
        <v>film &amp; video</v>
      </c>
      <c r="R102" s="5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8266</v>
      </c>
      <c r="O104" s="5">
        <f t="shared" si="6"/>
        <v>128</v>
      </c>
      <c r="P104" s="5">
        <f t="shared" si="7"/>
        <v>118</v>
      </c>
      <c r="Q104" s="5" t="str">
        <f t="shared" si="8"/>
        <v>film &amp; video</v>
      </c>
      <c r="R104" s="5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8266</v>
      </c>
      <c r="O105" s="5">
        <f t="shared" si="6"/>
        <v>105</v>
      </c>
      <c r="P105" s="5">
        <f t="shared" si="7"/>
        <v>28</v>
      </c>
      <c r="Q105" s="5" t="str">
        <f t="shared" si="8"/>
        <v>film &amp; video</v>
      </c>
      <c r="R105" s="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8266</v>
      </c>
      <c r="O107" s="5">
        <f t="shared" si="6"/>
        <v>107</v>
      </c>
      <c r="P107" s="5">
        <f t="shared" si="7"/>
        <v>39</v>
      </c>
      <c r="Q107" s="5" t="str">
        <f t="shared" si="8"/>
        <v>film &amp; video</v>
      </c>
      <c r="R107" s="5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8266</v>
      </c>
      <c r="O108" s="5">
        <f t="shared" si="6"/>
        <v>101</v>
      </c>
      <c r="P108" s="5">
        <f t="shared" si="7"/>
        <v>186</v>
      </c>
      <c r="Q108" s="5" t="str">
        <f t="shared" si="8"/>
        <v>film &amp; video</v>
      </c>
      <c r="R108" s="5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8266</v>
      </c>
      <c r="O109" s="5">
        <f t="shared" si="6"/>
        <v>102</v>
      </c>
      <c r="P109" s="5">
        <f t="shared" si="7"/>
        <v>111</v>
      </c>
      <c r="Q109" s="5" t="str">
        <f t="shared" si="8"/>
        <v>film &amp; video</v>
      </c>
      <c r="R109" s="5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8266</v>
      </c>
      <c r="O110" s="5">
        <f t="shared" si="6"/>
        <v>247</v>
      </c>
      <c r="P110" s="5">
        <f t="shared" si="7"/>
        <v>79</v>
      </c>
      <c r="Q110" s="5" t="str">
        <f t="shared" si="8"/>
        <v>film &amp; video</v>
      </c>
      <c r="R110" s="5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8266</v>
      </c>
      <c r="O111" s="5">
        <f t="shared" si="6"/>
        <v>220</v>
      </c>
      <c r="P111" s="5">
        <f t="shared" si="7"/>
        <v>47</v>
      </c>
      <c r="Q111" s="5" t="str">
        <f t="shared" si="8"/>
        <v>film &amp; video</v>
      </c>
      <c r="R111" s="5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8266</v>
      </c>
      <c r="O112" s="5">
        <f t="shared" si="6"/>
        <v>131</v>
      </c>
      <c r="P112" s="5">
        <f t="shared" si="7"/>
        <v>65</v>
      </c>
      <c r="Q112" s="5" t="str">
        <f t="shared" si="8"/>
        <v>film &amp; video</v>
      </c>
      <c r="R112" s="5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8266</v>
      </c>
      <c r="O113" s="5">
        <f t="shared" si="6"/>
        <v>155</v>
      </c>
      <c r="P113" s="5">
        <f t="shared" si="7"/>
        <v>102</v>
      </c>
      <c r="Q113" s="5" t="str">
        <f t="shared" si="8"/>
        <v>film &amp; video</v>
      </c>
      <c r="R113" s="5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</v>
      </c>
      <c r="Q114" s="5" t="str">
        <f t="shared" si="8"/>
        <v>film &amp; video</v>
      </c>
      <c r="R114" s="5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</v>
      </c>
      <c r="Q115" s="5" t="str">
        <f t="shared" si="8"/>
        <v>film &amp; video</v>
      </c>
      <c r="R115" s="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8266</v>
      </c>
      <c r="O116" s="5">
        <f t="shared" si="6"/>
        <v>103</v>
      </c>
      <c r="P116" s="5">
        <f t="shared" si="7"/>
        <v>89</v>
      </c>
      <c r="Q116" s="5" t="str">
        <f t="shared" si="8"/>
        <v>film &amp; video</v>
      </c>
      <c r="R116" s="5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8266</v>
      </c>
      <c r="O117" s="5">
        <f t="shared" si="6"/>
        <v>140</v>
      </c>
      <c r="P117" s="5">
        <f t="shared" si="7"/>
        <v>29</v>
      </c>
      <c r="Q117" s="5" t="str">
        <f t="shared" si="8"/>
        <v>film &amp; video</v>
      </c>
      <c r="R117" s="5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8266</v>
      </c>
      <c r="O118" s="5">
        <f t="shared" si="6"/>
        <v>114</v>
      </c>
      <c r="P118" s="5">
        <f t="shared" si="7"/>
        <v>70</v>
      </c>
      <c r="Q118" s="5" t="str">
        <f t="shared" si="8"/>
        <v>film &amp; video</v>
      </c>
      <c r="R118" s="5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8266</v>
      </c>
      <c r="O119" s="5">
        <f t="shared" si="6"/>
        <v>100</v>
      </c>
      <c r="P119" s="5">
        <f t="shared" si="7"/>
        <v>167</v>
      </c>
      <c r="Q119" s="5" t="str">
        <f t="shared" si="8"/>
        <v>film &amp; video</v>
      </c>
      <c r="R119" s="5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8266</v>
      </c>
      <c r="O120" s="5">
        <f t="shared" si="6"/>
        <v>113</v>
      </c>
      <c r="P120" s="5">
        <f t="shared" si="7"/>
        <v>145</v>
      </c>
      <c r="Q120" s="5" t="str">
        <f t="shared" si="8"/>
        <v>film &amp; video</v>
      </c>
      <c r="R120" s="5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8266</v>
      </c>
      <c r="O121" s="5">
        <f t="shared" si="6"/>
        <v>105</v>
      </c>
      <c r="P121" s="5">
        <f t="shared" si="7"/>
        <v>92</v>
      </c>
      <c r="Q121" s="5" t="str">
        <f t="shared" si="8"/>
        <v>film &amp; video</v>
      </c>
      <c r="R121" s="5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8267</v>
      </c>
      <c r="O122" s="5">
        <f t="shared" si="6"/>
        <v>0</v>
      </c>
      <c r="P122" s="5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8267</v>
      </c>
      <c r="O123" s="5">
        <f t="shared" si="6"/>
        <v>0</v>
      </c>
      <c r="P123" s="5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8267</v>
      </c>
      <c r="O125" s="5">
        <f t="shared" si="6"/>
        <v>0</v>
      </c>
      <c r="P125" s="5">
        <f t="shared" si="7"/>
        <v>25</v>
      </c>
      <c r="Q125" s="5" t="str">
        <f t="shared" si="8"/>
        <v>film &amp; video</v>
      </c>
      <c r="R125" s="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12</v>
      </c>
      <c r="Q127" s="5" t="str">
        <f t="shared" si="8"/>
        <v>film &amp; video</v>
      </c>
      <c r="R127" s="5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8267</v>
      </c>
      <c r="O128" s="5">
        <f t="shared" si="6"/>
        <v>6</v>
      </c>
      <c r="P128" s="5">
        <f t="shared" si="7"/>
        <v>107</v>
      </c>
      <c r="Q128" s="5" t="str">
        <f t="shared" si="8"/>
        <v>film &amp; video</v>
      </c>
      <c r="R128" s="5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8267</v>
      </c>
      <c r="O129" s="5">
        <f t="shared" si="6"/>
        <v>2</v>
      </c>
      <c r="P129" s="5">
        <f t="shared" si="7"/>
        <v>48</v>
      </c>
      <c r="Q129" s="5" t="str">
        <f t="shared" si="8"/>
        <v>film &amp; video</v>
      </c>
      <c r="R129" s="5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8267</v>
      </c>
      <c r="O130" s="5">
        <f t="shared" ref="O130:O193" si="12">ROUND(100*E130/D130,0)</f>
        <v>2</v>
      </c>
      <c r="P130" s="5">
        <f t="shared" si="7"/>
        <v>311</v>
      </c>
      <c r="Q130" s="5" t="str">
        <f t="shared" si="8"/>
        <v>film &amp; video</v>
      </c>
      <c r="R130" s="5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8267</v>
      </c>
      <c r="O131" s="5">
        <f t="shared" si="12"/>
        <v>0</v>
      </c>
      <c r="P131" s="5" t="e">
        <f t="shared" ref="P131:P194" si="13">ROUND(E131/L131,0)</f>
        <v>#DIV/0!</v>
      </c>
      <c r="Q131" s="5" t="str">
        <f t="shared" ref="Q131:Q194" si="14">LEFT(N131, SEARCH("/", N131)-1)</f>
        <v>film &amp; video</v>
      </c>
      <c r="R131" s="5" t="str">
        <f t="shared" ref="R131:R194" si="15">RIGHT(N131,LEN(N131)-SEARCH("/",N131))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8267</v>
      </c>
      <c r="O134" s="5">
        <f t="shared" si="12"/>
        <v>10</v>
      </c>
      <c r="P134" s="5">
        <f t="shared" si="13"/>
        <v>95</v>
      </c>
      <c r="Q134" s="5" t="str">
        <f t="shared" si="14"/>
        <v>film &amp; video</v>
      </c>
      <c r="R134" s="5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8267</v>
      </c>
      <c r="O137" s="5">
        <f t="shared" si="12"/>
        <v>13</v>
      </c>
      <c r="P137" s="5">
        <f t="shared" si="13"/>
        <v>81</v>
      </c>
      <c r="Q137" s="5" t="str">
        <f t="shared" si="14"/>
        <v>film &amp; video</v>
      </c>
      <c r="R137" s="5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8267</v>
      </c>
      <c r="O140" s="5">
        <f t="shared" si="12"/>
        <v>3</v>
      </c>
      <c r="P140" s="5">
        <f t="shared" si="13"/>
        <v>81</v>
      </c>
      <c r="Q140" s="5" t="str">
        <f t="shared" si="14"/>
        <v>film &amp; video</v>
      </c>
      <c r="R140" s="5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8267</v>
      </c>
      <c r="O143" s="5">
        <f t="shared" si="12"/>
        <v>11</v>
      </c>
      <c r="P143" s="5">
        <f t="shared" si="13"/>
        <v>46</v>
      </c>
      <c r="Q143" s="5" t="str">
        <f t="shared" si="14"/>
        <v>film &amp; video</v>
      </c>
      <c r="R143" s="5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8267</v>
      </c>
      <c r="O144" s="5">
        <f t="shared" si="12"/>
        <v>0</v>
      </c>
      <c r="P144" s="5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8267</v>
      </c>
      <c r="O146" s="5">
        <f t="shared" si="12"/>
        <v>28</v>
      </c>
      <c r="P146" s="5">
        <f t="shared" si="13"/>
        <v>56</v>
      </c>
      <c r="Q146" s="5" t="str">
        <f t="shared" si="14"/>
        <v>film &amp; video</v>
      </c>
      <c r="R146" s="5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8267</v>
      </c>
      <c r="O147" s="5">
        <f t="shared" si="12"/>
        <v>8</v>
      </c>
      <c r="P147" s="5">
        <f t="shared" si="13"/>
        <v>38</v>
      </c>
      <c r="Q147" s="5" t="str">
        <f t="shared" si="14"/>
        <v>film &amp; video</v>
      </c>
      <c r="R147" s="5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8267</v>
      </c>
      <c r="O148" s="5">
        <f t="shared" si="12"/>
        <v>1</v>
      </c>
      <c r="P148" s="5">
        <f t="shared" si="13"/>
        <v>38</v>
      </c>
      <c r="Q148" s="5" t="str">
        <f t="shared" si="14"/>
        <v>film &amp; video</v>
      </c>
      <c r="R148" s="5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8267</v>
      </c>
      <c r="O150" s="5">
        <f t="shared" si="12"/>
        <v>0</v>
      </c>
      <c r="P150" s="5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8267</v>
      </c>
      <c r="O151" s="5">
        <f t="shared" si="12"/>
        <v>1</v>
      </c>
      <c r="P151" s="5">
        <f t="shared" si="13"/>
        <v>15</v>
      </c>
      <c r="Q151" s="5" t="str">
        <f t="shared" si="14"/>
        <v>film &amp; video</v>
      </c>
      <c r="R151" s="5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8267</v>
      </c>
      <c r="O152" s="5">
        <f t="shared" si="12"/>
        <v>23</v>
      </c>
      <c r="P152" s="5">
        <f t="shared" si="13"/>
        <v>449</v>
      </c>
      <c r="Q152" s="5" t="str">
        <f t="shared" si="14"/>
        <v>film &amp; video</v>
      </c>
      <c r="R152" s="5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8267</v>
      </c>
      <c r="O153" s="5">
        <f t="shared" si="12"/>
        <v>0</v>
      </c>
      <c r="P153" s="5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8267</v>
      </c>
      <c r="O154" s="5">
        <f t="shared" si="12"/>
        <v>0</v>
      </c>
      <c r="P154" s="5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8267</v>
      </c>
      <c r="O155" s="5">
        <f t="shared" si="12"/>
        <v>1</v>
      </c>
      <c r="P155" s="5">
        <f t="shared" si="13"/>
        <v>36</v>
      </c>
      <c r="Q155" s="5" t="str">
        <f t="shared" si="14"/>
        <v>film &amp; video</v>
      </c>
      <c r="R155" s="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8267</v>
      </c>
      <c r="O156" s="5">
        <f t="shared" si="12"/>
        <v>3</v>
      </c>
      <c r="P156" s="5">
        <f t="shared" si="13"/>
        <v>13</v>
      </c>
      <c r="Q156" s="5" t="str">
        <f t="shared" si="14"/>
        <v>film &amp; video</v>
      </c>
      <c r="R156" s="5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8267</v>
      </c>
      <c r="O157" s="5">
        <f t="shared" si="12"/>
        <v>0</v>
      </c>
      <c r="P157" s="5">
        <f t="shared" si="13"/>
        <v>20</v>
      </c>
      <c r="Q157" s="5" t="str">
        <f t="shared" si="14"/>
        <v>film &amp; video</v>
      </c>
      <c r="R157" s="5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8267</v>
      </c>
      <c r="O158" s="5">
        <f t="shared" si="12"/>
        <v>5</v>
      </c>
      <c r="P158" s="5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8267</v>
      </c>
      <c r="O159" s="5">
        <f t="shared" si="12"/>
        <v>0</v>
      </c>
      <c r="P159" s="5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8267</v>
      </c>
      <c r="O161" s="5">
        <f t="shared" si="12"/>
        <v>0</v>
      </c>
      <c r="P161" s="5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8268</v>
      </c>
      <c r="O163" s="5">
        <f t="shared" si="12"/>
        <v>0</v>
      </c>
      <c r="P163" s="5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8268</v>
      </c>
      <c r="O164" s="5">
        <f t="shared" si="12"/>
        <v>16</v>
      </c>
      <c r="P164" s="5">
        <f t="shared" si="13"/>
        <v>44</v>
      </c>
      <c r="Q164" s="5" t="str">
        <f t="shared" si="14"/>
        <v>film &amp; video</v>
      </c>
      <c r="R164" s="5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8268</v>
      </c>
      <c r="O166" s="5">
        <f t="shared" si="12"/>
        <v>1</v>
      </c>
      <c r="P166" s="5">
        <f t="shared" si="13"/>
        <v>91</v>
      </c>
      <c r="Q166" s="5" t="str">
        <f t="shared" si="14"/>
        <v>film &amp; video</v>
      </c>
      <c r="R166" s="5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8268</v>
      </c>
      <c r="O169" s="5">
        <f t="shared" si="12"/>
        <v>0</v>
      </c>
      <c r="P169" s="5">
        <f t="shared" si="13"/>
        <v>6</v>
      </c>
      <c r="Q169" s="5" t="str">
        <f t="shared" si="14"/>
        <v>film &amp; video</v>
      </c>
      <c r="R169" s="5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8268</v>
      </c>
      <c r="O170" s="5">
        <f t="shared" si="12"/>
        <v>4</v>
      </c>
      <c r="P170" s="5">
        <f t="shared" si="13"/>
        <v>108</v>
      </c>
      <c r="Q170" s="5" t="str">
        <f t="shared" si="14"/>
        <v>film &amp; video</v>
      </c>
      <c r="R170" s="5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8268</v>
      </c>
      <c r="O171" s="5">
        <f t="shared" si="12"/>
        <v>22</v>
      </c>
      <c r="P171" s="5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8268</v>
      </c>
      <c r="O172" s="5">
        <f t="shared" si="12"/>
        <v>3</v>
      </c>
      <c r="P172" s="5">
        <f t="shared" si="13"/>
        <v>33</v>
      </c>
      <c r="Q172" s="5" t="str">
        <f t="shared" si="14"/>
        <v>film &amp; video</v>
      </c>
      <c r="R172" s="5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8268</v>
      </c>
      <c r="O173" s="5">
        <f t="shared" si="12"/>
        <v>0</v>
      </c>
      <c r="P173" s="5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8268</v>
      </c>
      <c r="O177" s="5">
        <f t="shared" si="12"/>
        <v>6</v>
      </c>
      <c r="P177" s="5">
        <f t="shared" si="13"/>
        <v>50</v>
      </c>
      <c r="Q177" s="5" t="str">
        <f t="shared" si="14"/>
        <v>film &amp; video</v>
      </c>
      <c r="R177" s="5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26</v>
      </c>
      <c r="Q179" s="5" t="str">
        <f t="shared" si="14"/>
        <v>film &amp; video</v>
      </c>
      <c r="R179" s="5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8268</v>
      </c>
      <c r="O182" s="5">
        <f t="shared" si="12"/>
        <v>33</v>
      </c>
      <c r="P182" s="5">
        <f t="shared" si="13"/>
        <v>31</v>
      </c>
      <c r="Q182" s="5" t="str">
        <f t="shared" si="14"/>
        <v>film &amp; video</v>
      </c>
      <c r="R182" s="5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8268</v>
      </c>
      <c r="O183" s="5">
        <f t="shared" si="12"/>
        <v>21</v>
      </c>
      <c r="P183" s="5">
        <f t="shared" si="13"/>
        <v>181</v>
      </c>
      <c r="Q183" s="5" t="str">
        <f t="shared" si="14"/>
        <v>film &amp; video</v>
      </c>
      <c r="R183" s="5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8268</v>
      </c>
      <c r="O185" s="5">
        <f t="shared" si="12"/>
        <v>36</v>
      </c>
      <c r="P185" s="5">
        <f t="shared" si="13"/>
        <v>374</v>
      </c>
      <c r="Q185" s="5" t="str">
        <f t="shared" si="14"/>
        <v>film &amp; video</v>
      </c>
      <c r="R185" s="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8268</v>
      </c>
      <c r="O186" s="5">
        <f t="shared" si="12"/>
        <v>3</v>
      </c>
      <c r="P186" s="5">
        <f t="shared" si="13"/>
        <v>26</v>
      </c>
      <c r="Q186" s="5" t="str">
        <f t="shared" si="14"/>
        <v>film &amp; video</v>
      </c>
      <c r="R186" s="5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8268</v>
      </c>
      <c r="O187" s="5">
        <f t="shared" si="12"/>
        <v>6</v>
      </c>
      <c r="P187" s="5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8268</v>
      </c>
      <c r="O191" s="5">
        <f t="shared" si="12"/>
        <v>0</v>
      </c>
      <c r="P191" s="5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8268</v>
      </c>
      <c r="O192" s="5">
        <f t="shared" si="12"/>
        <v>0</v>
      </c>
      <c r="P192" s="5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</v>
      </c>
      <c r="Q193" s="5" t="str">
        <f t="shared" si="14"/>
        <v>film &amp; video</v>
      </c>
      <c r="R193" s="5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8268</v>
      </c>
      <c r="O194" s="5">
        <f t="shared" ref="O194:O257" si="18">ROUND(100*E194/D194,0)</f>
        <v>0</v>
      </c>
      <c r="P194" s="5">
        <f t="shared" si="13"/>
        <v>6</v>
      </c>
      <c r="Q194" s="5" t="str">
        <f t="shared" si="14"/>
        <v>film &amp; video</v>
      </c>
      <c r="R194" s="5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8268</v>
      </c>
      <c r="O195" s="5">
        <f t="shared" si="18"/>
        <v>0</v>
      </c>
      <c r="P195" s="5" t="e">
        <f t="shared" ref="P195:P258" si="19">ROUND(E195/L195,0)</f>
        <v>#DIV/0!</v>
      </c>
      <c r="Q195" s="5" t="str">
        <f t="shared" ref="Q195:Q258" si="20">LEFT(N195, SEARCH("/", N195)-1)</f>
        <v>film &amp; video</v>
      </c>
      <c r="R195" s="5" t="str">
        <f t="shared" ref="R195:R258" si="21">RIGHT(N195,LEN(N195)-SEARCH("/",N195))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8268</v>
      </c>
      <c r="O196" s="5">
        <f t="shared" si="18"/>
        <v>0</v>
      </c>
      <c r="P196" s="5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8268</v>
      </c>
      <c r="O198" s="5">
        <f t="shared" si="18"/>
        <v>42</v>
      </c>
      <c r="P198" s="5">
        <f t="shared" si="19"/>
        <v>77</v>
      </c>
      <c r="Q198" s="5" t="str">
        <f t="shared" si="20"/>
        <v>film &amp; video</v>
      </c>
      <c r="R198" s="5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8268</v>
      </c>
      <c r="O199" s="5">
        <f t="shared" si="18"/>
        <v>10</v>
      </c>
      <c r="P199" s="5">
        <f t="shared" si="19"/>
        <v>33</v>
      </c>
      <c r="Q199" s="5" t="str">
        <f t="shared" si="20"/>
        <v>film &amp; video</v>
      </c>
      <c r="R199" s="5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8268</v>
      </c>
      <c r="O200" s="5">
        <f t="shared" si="18"/>
        <v>1</v>
      </c>
      <c r="P200" s="5">
        <f t="shared" si="19"/>
        <v>47</v>
      </c>
      <c r="Q200" s="5" t="str">
        <f t="shared" si="20"/>
        <v>film &amp; video</v>
      </c>
      <c r="R200" s="5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8268</v>
      </c>
      <c r="O202" s="5">
        <f t="shared" si="18"/>
        <v>26</v>
      </c>
      <c r="P202" s="5">
        <f t="shared" si="19"/>
        <v>87</v>
      </c>
      <c r="Q202" s="5" t="str">
        <f t="shared" si="20"/>
        <v>film &amp; video</v>
      </c>
      <c r="R202" s="5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8268</v>
      </c>
      <c r="O203" s="5">
        <f t="shared" si="18"/>
        <v>58</v>
      </c>
      <c r="P203" s="5">
        <f t="shared" si="19"/>
        <v>54</v>
      </c>
      <c r="Q203" s="5" t="str">
        <f t="shared" si="20"/>
        <v>film &amp; video</v>
      </c>
      <c r="R203" s="5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8268</v>
      </c>
      <c r="O205" s="5">
        <f t="shared" si="18"/>
        <v>30</v>
      </c>
      <c r="P205" s="5">
        <f t="shared" si="19"/>
        <v>93</v>
      </c>
      <c r="Q205" s="5" t="str">
        <f t="shared" si="20"/>
        <v>film &amp; video</v>
      </c>
      <c r="R205" s="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8268</v>
      </c>
      <c r="O206" s="5">
        <f t="shared" si="18"/>
        <v>51</v>
      </c>
      <c r="P206" s="5">
        <f t="shared" si="19"/>
        <v>118</v>
      </c>
      <c r="Q206" s="5" t="str">
        <f t="shared" si="20"/>
        <v>film &amp; video</v>
      </c>
      <c r="R206" s="5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8268</v>
      </c>
      <c r="O207" s="5">
        <f t="shared" si="18"/>
        <v>16</v>
      </c>
      <c r="P207" s="5">
        <f t="shared" si="19"/>
        <v>76</v>
      </c>
      <c r="Q207" s="5" t="str">
        <f t="shared" si="20"/>
        <v>film &amp; video</v>
      </c>
      <c r="R207" s="5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8268</v>
      </c>
      <c r="O209" s="5">
        <f t="shared" si="18"/>
        <v>15</v>
      </c>
      <c r="P209" s="5">
        <f t="shared" si="19"/>
        <v>164</v>
      </c>
      <c r="Q209" s="5" t="str">
        <f t="shared" si="20"/>
        <v>film &amp; video</v>
      </c>
      <c r="R209" s="5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8268</v>
      </c>
      <c r="O212" s="5">
        <f t="shared" si="18"/>
        <v>25</v>
      </c>
      <c r="P212" s="5">
        <f t="shared" si="19"/>
        <v>92</v>
      </c>
      <c r="Q212" s="5" t="str">
        <f t="shared" si="20"/>
        <v>film &amp; video</v>
      </c>
      <c r="R212" s="5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8268</v>
      </c>
      <c r="O213" s="5">
        <f t="shared" si="18"/>
        <v>45</v>
      </c>
      <c r="P213" s="5">
        <f t="shared" si="19"/>
        <v>186</v>
      </c>
      <c r="Q213" s="5" t="str">
        <f t="shared" si="20"/>
        <v>film &amp; video</v>
      </c>
      <c r="R213" s="5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8268</v>
      </c>
      <c r="O214" s="5">
        <f t="shared" si="18"/>
        <v>0</v>
      </c>
      <c r="P214" s="5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8268</v>
      </c>
      <c r="O215" s="5">
        <f t="shared" si="18"/>
        <v>0</v>
      </c>
      <c r="P215" s="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8268</v>
      </c>
      <c r="O216" s="5">
        <f t="shared" si="18"/>
        <v>0</v>
      </c>
      <c r="P216" s="5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8268</v>
      </c>
      <c r="O217" s="5">
        <f t="shared" si="18"/>
        <v>0</v>
      </c>
      <c r="P217" s="5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8268</v>
      </c>
      <c r="O218" s="5">
        <f t="shared" si="18"/>
        <v>56</v>
      </c>
      <c r="P218" s="5">
        <f t="shared" si="19"/>
        <v>332</v>
      </c>
      <c r="Q218" s="5" t="str">
        <f t="shared" si="20"/>
        <v>film &amp; video</v>
      </c>
      <c r="R218" s="5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8268</v>
      </c>
      <c r="O219" s="5">
        <f t="shared" si="18"/>
        <v>12</v>
      </c>
      <c r="P219" s="5">
        <f t="shared" si="19"/>
        <v>314</v>
      </c>
      <c r="Q219" s="5" t="str">
        <f t="shared" si="20"/>
        <v>film &amp; video</v>
      </c>
      <c r="R219" s="5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8268</v>
      </c>
      <c r="O221" s="5">
        <f t="shared" si="18"/>
        <v>18</v>
      </c>
      <c r="P221" s="5">
        <f t="shared" si="19"/>
        <v>116</v>
      </c>
      <c r="Q221" s="5" t="str">
        <f t="shared" si="20"/>
        <v>film &amp; video</v>
      </c>
      <c r="R221" s="5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8268</v>
      </c>
      <c r="O222" s="5">
        <f t="shared" si="18"/>
        <v>1</v>
      </c>
      <c r="P222" s="5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8268</v>
      </c>
      <c r="O228" s="5">
        <f t="shared" si="18"/>
        <v>1</v>
      </c>
      <c r="P228" s="5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8268</v>
      </c>
      <c r="O232" s="5">
        <f t="shared" si="18"/>
        <v>0</v>
      </c>
      <c r="P232" s="5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8268</v>
      </c>
      <c r="O234" s="5">
        <f t="shared" si="18"/>
        <v>3</v>
      </c>
      <c r="P234" s="5">
        <f t="shared" si="19"/>
        <v>16</v>
      </c>
      <c r="Q234" s="5" t="str">
        <f t="shared" si="20"/>
        <v>film &amp; video</v>
      </c>
      <c r="R234" s="5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8268</v>
      </c>
      <c r="O236" s="5">
        <f t="shared" si="18"/>
        <v>40</v>
      </c>
      <c r="P236" s="5">
        <f t="shared" si="19"/>
        <v>80</v>
      </c>
      <c r="Q236" s="5" t="str">
        <f t="shared" si="20"/>
        <v>film &amp; video</v>
      </c>
      <c r="R236" s="5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8268</v>
      </c>
      <c r="O239" s="5">
        <f t="shared" si="18"/>
        <v>0</v>
      </c>
      <c r="P239" s="5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8269</v>
      </c>
      <c r="O242" s="5">
        <f t="shared" si="18"/>
        <v>108</v>
      </c>
      <c r="P242" s="5">
        <f t="shared" si="19"/>
        <v>118</v>
      </c>
      <c r="Q242" s="5" t="str">
        <f t="shared" si="20"/>
        <v>film &amp; video</v>
      </c>
      <c r="R242" s="5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8269</v>
      </c>
      <c r="O243" s="5">
        <f t="shared" si="18"/>
        <v>113</v>
      </c>
      <c r="P243" s="5">
        <f t="shared" si="19"/>
        <v>109</v>
      </c>
      <c r="Q243" s="5" t="str">
        <f t="shared" si="20"/>
        <v>film &amp; video</v>
      </c>
      <c r="R243" s="5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8269</v>
      </c>
      <c r="O244" s="5">
        <f t="shared" si="18"/>
        <v>113</v>
      </c>
      <c r="P244" s="5">
        <f t="shared" si="19"/>
        <v>73</v>
      </c>
      <c r="Q244" s="5" t="str">
        <f t="shared" si="20"/>
        <v>film &amp; video</v>
      </c>
      <c r="R244" s="5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8269</v>
      </c>
      <c r="O245" s="5">
        <f t="shared" si="18"/>
        <v>103</v>
      </c>
      <c r="P245" s="5">
        <f t="shared" si="19"/>
        <v>78</v>
      </c>
      <c r="Q245" s="5" t="str">
        <f t="shared" si="20"/>
        <v>film &amp; video</v>
      </c>
      <c r="R245" s="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8269</v>
      </c>
      <c r="O246" s="5">
        <f t="shared" si="18"/>
        <v>114</v>
      </c>
      <c r="P246" s="5">
        <f t="shared" si="19"/>
        <v>47</v>
      </c>
      <c r="Q246" s="5" t="str">
        <f t="shared" si="20"/>
        <v>film &amp; video</v>
      </c>
      <c r="R246" s="5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8269</v>
      </c>
      <c r="O247" s="5">
        <f t="shared" si="18"/>
        <v>104</v>
      </c>
      <c r="P247" s="5">
        <f t="shared" si="19"/>
        <v>54</v>
      </c>
      <c r="Q247" s="5" t="str">
        <f t="shared" si="20"/>
        <v>film &amp; video</v>
      </c>
      <c r="R247" s="5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8269</v>
      </c>
      <c r="O248" s="5">
        <f t="shared" si="18"/>
        <v>305</v>
      </c>
      <c r="P248" s="5">
        <f t="shared" si="19"/>
        <v>68</v>
      </c>
      <c r="Q248" s="5" t="str">
        <f t="shared" si="20"/>
        <v>film &amp; video</v>
      </c>
      <c r="R248" s="5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8269</v>
      </c>
      <c r="O249" s="5">
        <f t="shared" si="18"/>
        <v>134</v>
      </c>
      <c r="P249" s="5">
        <f t="shared" si="19"/>
        <v>108</v>
      </c>
      <c r="Q249" s="5" t="str">
        <f t="shared" si="20"/>
        <v>film &amp; video</v>
      </c>
      <c r="R249" s="5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8269</v>
      </c>
      <c r="O250" s="5">
        <f t="shared" si="18"/>
        <v>101</v>
      </c>
      <c r="P250" s="5">
        <f t="shared" si="19"/>
        <v>590</v>
      </c>
      <c r="Q250" s="5" t="str">
        <f t="shared" si="20"/>
        <v>film &amp; video</v>
      </c>
      <c r="R250" s="5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8269</v>
      </c>
      <c r="O251" s="5">
        <f t="shared" si="18"/>
        <v>113</v>
      </c>
      <c r="P251" s="5">
        <f t="shared" si="19"/>
        <v>48</v>
      </c>
      <c r="Q251" s="5" t="str">
        <f t="shared" si="20"/>
        <v>film &amp; video</v>
      </c>
      <c r="R251" s="5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8269</v>
      </c>
      <c r="O252" s="5">
        <f t="shared" si="18"/>
        <v>106</v>
      </c>
      <c r="P252" s="5">
        <f t="shared" si="19"/>
        <v>72</v>
      </c>
      <c r="Q252" s="5" t="str">
        <f t="shared" si="20"/>
        <v>film &amp; video</v>
      </c>
      <c r="R252" s="5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8269</v>
      </c>
      <c r="O253" s="5">
        <f t="shared" si="18"/>
        <v>126</v>
      </c>
      <c r="P253" s="5">
        <f t="shared" si="19"/>
        <v>57</v>
      </c>
      <c r="Q253" s="5" t="str">
        <f t="shared" si="20"/>
        <v>film &amp; video</v>
      </c>
      <c r="R253" s="5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8269</v>
      </c>
      <c r="O254" s="5">
        <f t="shared" si="18"/>
        <v>185</v>
      </c>
      <c r="P254" s="5">
        <f t="shared" si="19"/>
        <v>85</v>
      </c>
      <c r="Q254" s="5" t="str">
        <f t="shared" si="20"/>
        <v>film &amp; video</v>
      </c>
      <c r="R254" s="5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8269</v>
      </c>
      <c r="O255" s="5">
        <f t="shared" si="18"/>
        <v>101</v>
      </c>
      <c r="P255" s="5">
        <f t="shared" si="19"/>
        <v>216</v>
      </c>
      <c r="Q255" s="5" t="str">
        <f t="shared" si="20"/>
        <v>film &amp; video</v>
      </c>
      <c r="R255" s="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8269</v>
      </c>
      <c r="O256" s="5">
        <f t="shared" si="18"/>
        <v>117</v>
      </c>
      <c r="P256" s="5">
        <f t="shared" si="19"/>
        <v>89</v>
      </c>
      <c r="Q256" s="5" t="str">
        <f t="shared" si="20"/>
        <v>film &amp; video</v>
      </c>
      <c r="R256" s="5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8269</v>
      </c>
      <c r="O257" s="5">
        <f t="shared" si="18"/>
        <v>107</v>
      </c>
      <c r="P257" s="5">
        <f t="shared" si="19"/>
        <v>45</v>
      </c>
      <c r="Q257" s="5" t="str">
        <f t="shared" si="20"/>
        <v>film &amp; video</v>
      </c>
      <c r="R257" s="5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8269</v>
      </c>
      <c r="O258" s="5">
        <f t="shared" ref="O258:O321" si="24">ROUND(100*E258/D258,0)</f>
        <v>139</v>
      </c>
      <c r="P258" s="5">
        <f t="shared" si="19"/>
        <v>66</v>
      </c>
      <c r="Q258" s="5" t="str">
        <f t="shared" si="20"/>
        <v>film &amp; video</v>
      </c>
      <c r="R258" s="5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8269</v>
      </c>
      <c r="O259" s="5">
        <f t="shared" si="24"/>
        <v>107</v>
      </c>
      <c r="P259" s="5">
        <f t="shared" ref="P259:P322" si="25">ROUND(E259/L259,0)</f>
        <v>67</v>
      </c>
      <c r="Q259" s="5" t="str">
        <f t="shared" ref="Q259:Q322" si="26">LEFT(N259, SEARCH("/", N259)-1)</f>
        <v>film &amp; video</v>
      </c>
      <c r="R259" s="5" t="str">
        <f t="shared" ref="R259:R322" si="27">RIGHT(N259,LEN(N259)-SEARCH("/",N259))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8269</v>
      </c>
      <c r="O260" s="5">
        <f t="shared" si="24"/>
        <v>191</v>
      </c>
      <c r="P260" s="5">
        <f t="shared" si="25"/>
        <v>83</v>
      </c>
      <c r="Q260" s="5" t="str">
        <f t="shared" si="26"/>
        <v>film &amp; video</v>
      </c>
      <c r="R260" s="5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8269</v>
      </c>
      <c r="O261" s="5">
        <f t="shared" si="24"/>
        <v>132</v>
      </c>
      <c r="P261" s="5">
        <f t="shared" si="25"/>
        <v>105</v>
      </c>
      <c r="Q261" s="5" t="str">
        <f t="shared" si="26"/>
        <v>film &amp; video</v>
      </c>
      <c r="R261" s="5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8269</v>
      </c>
      <c r="O262" s="5">
        <f t="shared" si="24"/>
        <v>106</v>
      </c>
      <c r="P262" s="5">
        <f t="shared" si="25"/>
        <v>121</v>
      </c>
      <c r="Q262" s="5" t="str">
        <f t="shared" si="26"/>
        <v>film &amp; video</v>
      </c>
      <c r="R262" s="5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8269</v>
      </c>
      <c r="O263" s="5">
        <f t="shared" si="24"/>
        <v>107</v>
      </c>
      <c r="P263" s="5">
        <f t="shared" si="25"/>
        <v>98</v>
      </c>
      <c r="Q263" s="5" t="str">
        <f t="shared" si="26"/>
        <v>film &amp; video</v>
      </c>
      <c r="R263" s="5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</v>
      </c>
      <c r="Q264" s="5" t="str">
        <f t="shared" si="26"/>
        <v>film &amp; video</v>
      </c>
      <c r="R264" s="5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8269</v>
      </c>
      <c r="O265" s="5">
        <f t="shared" si="24"/>
        <v>118</v>
      </c>
      <c r="P265" s="5">
        <f t="shared" si="25"/>
        <v>31</v>
      </c>
      <c r="Q265" s="5" t="str">
        <f t="shared" si="26"/>
        <v>film &amp; video</v>
      </c>
      <c r="R265" s="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8269</v>
      </c>
      <c r="O266" s="5">
        <f t="shared" si="24"/>
        <v>118</v>
      </c>
      <c r="P266" s="5">
        <f t="shared" si="25"/>
        <v>65</v>
      </c>
      <c r="Q266" s="5" t="str">
        <f t="shared" si="26"/>
        <v>film &amp; video</v>
      </c>
      <c r="R266" s="5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8269</v>
      </c>
      <c r="O267" s="5">
        <f t="shared" si="24"/>
        <v>111</v>
      </c>
      <c r="P267" s="5">
        <f t="shared" si="25"/>
        <v>96</v>
      </c>
      <c r="Q267" s="5" t="str">
        <f t="shared" si="26"/>
        <v>film &amp; video</v>
      </c>
      <c r="R267" s="5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8269</v>
      </c>
      <c r="O268" s="5">
        <f t="shared" si="24"/>
        <v>146</v>
      </c>
      <c r="P268" s="5">
        <f t="shared" si="25"/>
        <v>40</v>
      </c>
      <c r="Q268" s="5" t="str">
        <f t="shared" si="26"/>
        <v>film &amp; video</v>
      </c>
      <c r="R268" s="5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8269</v>
      </c>
      <c r="O269" s="5">
        <f t="shared" si="24"/>
        <v>132</v>
      </c>
      <c r="P269" s="5">
        <f t="shared" si="25"/>
        <v>79</v>
      </c>
      <c r="Q269" s="5" t="str">
        <f t="shared" si="26"/>
        <v>film &amp; video</v>
      </c>
      <c r="R269" s="5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8269</v>
      </c>
      <c r="O270" s="5">
        <f t="shared" si="24"/>
        <v>111</v>
      </c>
      <c r="P270" s="5">
        <f t="shared" si="25"/>
        <v>50</v>
      </c>
      <c r="Q270" s="5" t="str">
        <f t="shared" si="26"/>
        <v>film &amp; video</v>
      </c>
      <c r="R270" s="5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8269</v>
      </c>
      <c r="O271" s="5">
        <f t="shared" si="24"/>
        <v>147</v>
      </c>
      <c r="P271" s="5">
        <f t="shared" si="25"/>
        <v>92</v>
      </c>
      <c r="Q271" s="5" t="str">
        <f t="shared" si="26"/>
        <v>film &amp; video</v>
      </c>
      <c r="R271" s="5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8269</v>
      </c>
      <c r="O272" s="5">
        <f t="shared" si="24"/>
        <v>153</v>
      </c>
      <c r="P272" s="5">
        <f t="shared" si="25"/>
        <v>58</v>
      </c>
      <c r="Q272" s="5" t="str">
        <f t="shared" si="26"/>
        <v>film &amp; video</v>
      </c>
      <c r="R272" s="5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8269</v>
      </c>
      <c r="O273" s="5">
        <f t="shared" si="24"/>
        <v>105</v>
      </c>
      <c r="P273" s="5">
        <f t="shared" si="25"/>
        <v>109</v>
      </c>
      <c r="Q273" s="5" t="str">
        <f t="shared" si="26"/>
        <v>film &amp; video</v>
      </c>
      <c r="R273" s="5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8269</v>
      </c>
      <c r="O274" s="5">
        <f t="shared" si="24"/>
        <v>177</v>
      </c>
      <c r="P274" s="5">
        <f t="shared" si="25"/>
        <v>82</v>
      </c>
      <c r="Q274" s="5" t="str">
        <f t="shared" si="26"/>
        <v>film &amp; video</v>
      </c>
      <c r="R274" s="5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8269</v>
      </c>
      <c r="O275" s="5">
        <f t="shared" si="24"/>
        <v>108</v>
      </c>
      <c r="P275" s="5">
        <f t="shared" si="25"/>
        <v>46</v>
      </c>
      <c r="Q275" s="5" t="str">
        <f t="shared" si="26"/>
        <v>film &amp; video</v>
      </c>
      <c r="R275" s="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</v>
      </c>
      <c r="Q276" s="5" t="str">
        <f t="shared" si="26"/>
        <v>film &amp; video</v>
      </c>
      <c r="R276" s="5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8269</v>
      </c>
      <c r="O277" s="5">
        <f t="shared" si="24"/>
        <v>108</v>
      </c>
      <c r="P277" s="5">
        <f t="shared" si="25"/>
        <v>65</v>
      </c>
      <c r="Q277" s="5" t="str">
        <f t="shared" si="26"/>
        <v>film &amp; video</v>
      </c>
      <c r="R277" s="5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8269</v>
      </c>
      <c r="O278" s="5">
        <f t="shared" si="24"/>
        <v>148</v>
      </c>
      <c r="P278" s="5">
        <f t="shared" si="25"/>
        <v>95</v>
      </c>
      <c r="Q278" s="5" t="str">
        <f t="shared" si="26"/>
        <v>film &amp; video</v>
      </c>
      <c r="R278" s="5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8269</v>
      </c>
      <c r="O279" s="5">
        <f t="shared" si="24"/>
        <v>110</v>
      </c>
      <c r="P279" s="5">
        <f t="shared" si="25"/>
        <v>75</v>
      </c>
      <c r="Q279" s="5" t="str">
        <f t="shared" si="26"/>
        <v>film &amp; video</v>
      </c>
      <c r="R279" s="5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8269</v>
      </c>
      <c r="O280" s="5">
        <f t="shared" si="24"/>
        <v>150</v>
      </c>
      <c r="P280" s="5">
        <f t="shared" si="25"/>
        <v>98</v>
      </c>
      <c r="Q280" s="5" t="str">
        <f t="shared" si="26"/>
        <v>film &amp; video</v>
      </c>
      <c r="R280" s="5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8269</v>
      </c>
      <c r="O281" s="5">
        <f t="shared" si="24"/>
        <v>157</v>
      </c>
      <c r="P281" s="5">
        <f t="shared" si="25"/>
        <v>88</v>
      </c>
      <c r="Q281" s="5" t="str">
        <f t="shared" si="26"/>
        <v>film &amp; video</v>
      </c>
      <c r="R281" s="5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8269</v>
      </c>
      <c r="O282" s="5">
        <f t="shared" si="24"/>
        <v>156</v>
      </c>
      <c r="P282" s="5">
        <f t="shared" si="25"/>
        <v>55</v>
      </c>
      <c r="Q282" s="5" t="str">
        <f t="shared" si="26"/>
        <v>film &amp; video</v>
      </c>
      <c r="R282" s="5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8269</v>
      </c>
      <c r="O283" s="5">
        <f t="shared" si="24"/>
        <v>121</v>
      </c>
      <c r="P283" s="5">
        <f t="shared" si="25"/>
        <v>84</v>
      </c>
      <c r="Q283" s="5" t="str">
        <f t="shared" si="26"/>
        <v>film &amp; video</v>
      </c>
      <c r="R283" s="5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8269</v>
      </c>
      <c r="O284" s="5">
        <f t="shared" si="24"/>
        <v>101</v>
      </c>
      <c r="P284" s="5">
        <f t="shared" si="25"/>
        <v>254</v>
      </c>
      <c r="Q284" s="5" t="str">
        <f t="shared" si="26"/>
        <v>film &amp; video</v>
      </c>
      <c r="R284" s="5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8269</v>
      </c>
      <c r="O285" s="5">
        <f t="shared" si="24"/>
        <v>114</v>
      </c>
      <c r="P285" s="5">
        <f t="shared" si="25"/>
        <v>102</v>
      </c>
      <c r="Q285" s="5" t="str">
        <f t="shared" si="26"/>
        <v>film &amp; video</v>
      </c>
      <c r="R285" s="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8269</v>
      </c>
      <c r="O286" s="5">
        <f t="shared" si="24"/>
        <v>105</v>
      </c>
      <c r="P286" s="5">
        <f t="shared" si="25"/>
        <v>55</v>
      </c>
      <c r="Q286" s="5" t="str">
        <f t="shared" si="26"/>
        <v>film &amp; video</v>
      </c>
      <c r="R286" s="5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8269</v>
      </c>
      <c r="O287" s="5">
        <f t="shared" si="24"/>
        <v>229</v>
      </c>
      <c r="P287" s="5">
        <f t="shared" si="25"/>
        <v>57</v>
      </c>
      <c r="Q287" s="5" t="str">
        <f t="shared" si="26"/>
        <v>film &amp; video</v>
      </c>
      <c r="R287" s="5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8269</v>
      </c>
      <c r="O288" s="5">
        <f t="shared" si="24"/>
        <v>109</v>
      </c>
      <c r="P288" s="5">
        <f t="shared" si="25"/>
        <v>121</v>
      </c>
      <c r="Q288" s="5" t="str">
        <f t="shared" si="26"/>
        <v>film &amp; video</v>
      </c>
      <c r="R288" s="5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8269</v>
      </c>
      <c r="O289" s="5">
        <f t="shared" si="24"/>
        <v>176</v>
      </c>
      <c r="P289" s="5">
        <f t="shared" si="25"/>
        <v>91</v>
      </c>
      <c r="Q289" s="5" t="str">
        <f t="shared" si="26"/>
        <v>film &amp; video</v>
      </c>
      <c r="R289" s="5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8269</v>
      </c>
      <c r="O290" s="5">
        <f t="shared" si="24"/>
        <v>103</v>
      </c>
      <c r="P290" s="5">
        <f t="shared" si="25"/>
        <v>115</v>
      </c>
      <c r="Q290" s="5" t="str">
        <f t="shared" si="26"/>
        <v>film &amp; video</v>
      </c>
      <c r="R290" s="5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8269</v>
      </c>
      <c r="O291" s="5">
        <f t="shared" si="24"/>
        <v>105</v>
      </c>
      <c r="P291" s="5">
        <f t="shared" si="25"/>
        <v>68</v>
      </c>
      <c r="Q291" s="5" t="str">
        <f t="shared" si="26"/>
        <v>film &amp; video</v>
      </c>
      <c r="R291" s="5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8269</v>
      </c>
      <c r="O292" s="5">
        <f t="shared" si="24"/>
        <v>107</v>
      </c>
      <c r="P292" s="5">
        <f t="shared" si="25"/>
        <v>29</v>
      </c>
      <c r="Q292" s="5" t="str">
        <f t="shared" si="26"/>
        <v>film &amp; video</v>
      </c>
      <c r="R292" s="5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8269</v>
      </c>
      <c r="O293" s="5">
        <f t="shared" si="24"/>
        <v>120</v>
      </c>
      <c r="P293" s="5">
        <f t="shared" si="25"/>
        <v>47</v>
      </c>
      <c r="Q293" s="5" t="str">
        <f t="shared" si="26"/>
        <v>film &amp; video</v>
      </c>
      <c r="R293" s="5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8269</v>
      </c>
      <c r="O294" s="5">
        <f t="shared" si="24"/>
        <v>102</v>
      </c>
      <c r="P294" s="5">
        <f t="shared" si="25"/>
        <v>154</v>
      </c>
      <c r="Q294" s="5" t="str">
        <f t="shared" si="26"/>
        <v>film &amp; video</v>
      </c>
      <c r="R294" s="5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8269</v>
      </c>
      <c r="O295" s="5">
        <f t="shared" si="24"/>
        <v>101</v>
      </c>
      <c r="P295" s="5">
        <f t="shared" si="25"/>
        <v>201</v>
      </c>
      <c r="Q295" s="5" t="str">
        <f t="shared" si="26"/>
        <v>film &amp; video</v>
      </c>
      <c r="R295" s="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8269</v>
      </c>
      <c r="O297" s="5">
        <f t="shared" si="24"/>
        <v>133</v>
      </c>
      <c r="P297" s="5">
        <f t="shared" si="25"/>
        <v>100</v>
      </c>
      <c r="Q297" s="5" t="str">
        <f t="shared" si="26"/>
        <v>film &amp; video</v>
      </c>
      <c r="R297" s="5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8269</v>
      </c>
      <c r="O298" s="5">
        <f t="shared" si="24"/>
        <v>119</v>
      </c>
      <c r="P298" s="5">
        <f t="shared" si="25"/>
        <v>230</v>
      </c>
      <c r="Q298" s="5" t="str">
        <f t="shared" si="26"/>
        <v>film &amp; video</v>
      </c>
      <c r="R298" s="5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8269</v>
      </c>
      <c r="O299" s="5">
        <f t="shared" si="24"/>
        <v>101</v>
      </c>
      <c r="P299" s="5">
        <f t="shared" si="25"/>
        <v>142</v>
      </c>
      <c r="Q299" s="5" t="str">
        <f t="shared" si="26"/>
        <v>film &amp; video</v>
      </c>
      <c r="R299" s="5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8269</v>
      </c>
      <c r="O300" s="5">
        <f t="shared" si="24"/>
        <v>109</v>
      </c>
      <c r="P300" s="5">
        <f t="shared" si="25"/>
        <v>56</v>
      </c>
      <c r="Q300" s="5" t="str">
        <f t="shared" si="26"/>
        <v>film &amp; video</v>
      </c>
      <c r="R300" s="5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8269</v>
      </c>
      <c r="O301" s="5">
        <f t="shared" si="24"/>
        <v>179</v>
      </c>
      <c r="P301" s="5">
        <f t="shared" si="25"/>
        <v>73</v>
      </c>
      <c r="Q301" s="5" t="str">
        <f t="shared" si="26"/>
        <v>film &amp; video</v>
      </c>
      <c r="R301" s="5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8269</v>
      </c>
      <c r="O302" s="5">
        <f t="shared" si="24"/>
        <v>102</v>
      </c>
      <c r="P302" s="5">
        <f t="shared" si="25"/>
        <v>85</v>
      </c>
      <c r="Q302" s="5" t="str">
        <f t="shared" si="26"/>
        <v>film &amp; video</v>
      </c>
      <c r="R302" s="5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8269</v>
      </c>
      <c r="O303" s="5">
        <f t="shared" si="24"/>
        <v>119</v>
      </c>
      <c r="P303" s="5">
        <f t="shared" si="25"/>
        <v>61</v>
      </c>
      <c r="Q303" s="5" t="str">
        <f t="shared" si="26"/>
        <v>film &amp; video</v>
      </c>
      <c r="R303" s="5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8269</v>
      </c>
      <c r="O304" s="5">
        <f t="shared" si="24"/>
        <v>100</v>
      </c>
      <c r="P304" s="5">
        <f t="shared" si="25"/>
        <v>93</v>
      </c>
      <c r="Q304" s="5" t="str">
        <f t="shared" si="26"/>
        <v>film &amp; video</v>
      </c>
      <c r="R304" s="5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8269</v>
      </c>
      <c r="O305" s="5">
        <f t="shared" si="24"/>
        <v>137</v>
      </c>
      <c r="P305" s="5">
        <f t="shared" si="25"/>
        <v>50</v>
      </c>
      <c r="Q305" s="5" t="str">
        <f t="shared" si="26"/>
        <v>film &amp; video</v>
      </c>
      <c r="R305" s="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8269</v>
      </c>
      <c r="O306" s="5">
        <f t="shared" si="24"/>
        <v>232</v>
      </c>
      <c r="P306" s="5">
        <f t="shared" si="25"/>
        <v>106</v>
      </c>
      <c r="Q306" s="5" t="str">
        <f t="shared" si="26"/>
        <v>film &amp; video</v>
      </c>
      <c r="R306" s="5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8269</v>
      </c>
      <c r="O307" s="5">
        <f t="shared" si="24"/>
        <v>130</v>
      </c>
      <c r="P307" s="5">
        <f t="shared" si="25"/>
        <v>52</v>
      </c>
      <c r="Q307" s="5" t="str">
        <f t="shared" si="26"/>
        <v>film &amp; video</v>
      </c>
      <c r="R307" s="5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8269</v>
      </c>
      <c r="O308" s="5">
        <f t="shared" si="24"/>
        <v>293</v>
      </c>
      <c r="P308" s="5">
        <f t="shared" si="25"/>
        <v>37</v>
      </c>
      <c r="Q308" s="5" t="str">
        <f t="shared" si="26"/>
        <v>film &amp; video</v>
      </c>
      <c r="R308" s="5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8269</v>
      </c>
      <c r="O309" s="5">
        <f t="shared" si="24"/>
        <v>111</v>
      </c>
      <c r="P309" s="5">
        <f t="shared" si="25"/>
        <v>43</v>
      </c>
      <c r="Q309" s="5" t="str">
        <f t="shared" si="26"/>
        <v>film &amp; video</v>
      </c>
      <c r="R309" s="5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8269</v>
      </c>
      <c r="O310" s="5">
        <f t="shared" si="24"/>
        <v>106</v>
      </c>
      <c r="P310" s="5">
        <f t="shared" si="25"/>
        <v>63</v>
      </c>
      <c r="Q310" s="5" t="str">
        <f t="shared" si="26"/>
        <v>film &amp; video</v>
      </c>
      <c r="R310" s="5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8269</v>
      </c>
      <c r="O311" s="5">
        <f t="shared" si="24"/>
        <v>119</v>
      </c>
      <c r="P311" s="5">
        <f t="shared" si="25"/>
        <v>90</v>
      </c>
      <c r="Q311" s="5" t="str">
        <f t="shared" si="26"/>
        <v>film &amp; video</v>
      </c>
      <c r="R311" s="5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8269</v>
      </c>
      <c r="O312" s="5">
        <f t="shared" si="24"/>
        <v>104</v>
      </c>
      <c r="P312" s="5">
        <f t="shared" si="25"/>
        <v>29</v>
      </c>
      <c r="Q312" s="5" t="str">
        <f t="shared" si="26"/>
        <v>film &amp; video</v>
      </c>
      <c r="R312" s="5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8269</v>
      </c>
      <c r="O313" s="5">
        <f t="shared" si="24"/>
        <v>104</v>
      </c>
      <c r="P313" s="5">
        <f t="shared" si="25"/>
        <v>139</v>
      </c>
      <c r="Q313" s="5" t="str">
        <f t="shared" si="26"/>
        <v>film &amp; video</v>
      </c>
      <c r="R313" s="5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8269</v>
      </c>
      <c r="O314" s="5">
        <f t="shared" si="24"/>
        <v>112</v>
      </c>
      <c r="P314" s="5">
        <f t="shared" si="25"/>
        <v>61</v>
      </c>
      <c r="Q314" s="5" t="str">
        <f t="shared" si="26"/>
        <v>film &amp; video</v>
      </c>
      <c r="R314" s="5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8269</v>
      </c>
      <c r="O315" s="5">
        <f t="shared" si="24"/>
        <v>105</v>
      </c>
      <c r="P315" s="5">
        <f t="shared" si="25"/>
        <v>80</v>
      </c>
      <c r="Q315" s="5" t="str">
        <f t="shared" si="26"/>
        <v>film &amp; video</v>
      </c>
      <c r="R315" s="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8269</v>
      </c>
      <c r="O316" s="5">
        <f t="shared" si="24"/>
        <v>385</v>
      </c>
      <c r="P316" s="5">
        <f t="shared" si="25"/>
        <v>32</v>
      </c>
      <c r="Q316" s="5" t="str">
        <f t="shared" si="26"/>
        <v>film &amp; video</v>
      </c>
      <c r="R316" s="5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8269</v>
      </c>
      <c r="O317" s="5">
        <f t="shared" si="24"/>
        <v>101</v>
      </c>
      <c r="P317" s="5">
        <f t="shared" si="25"/>
        <v>201</v>
      </c>
      <c r="Q317" s="5" t="str">
        <f t="shared" si="26"/>
        <v>film &amp; video</v>
      </c>
      <c r="R317" s="5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8269</v>
      </c>
      <c r="O318" s="5">
        <f t="shared" si="24"/>
        <v>114</v>
      </c>
      <c r="P318" s="5">
        <f t="shared" si="25"/>
        <v>108</v>
      </c>
      <c r="Q318" s="5" t="str">
        <f t="shared" si="26"/>
        <v>film &amp; video</v>
      </c>
      <c r="R318" s="5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8269</v>
      </c>
      <c r="O319" s="5">
        <f t="shared" si="24"/>
        <v>101</v>
      </c>
      <c r="P319" s="5">
        <f t="shared" si="25"/>
        <v>96</v>
      </c>
      <c r="Q319" s="5" t="str">
        <f t="shared" si="26"/>
        <v>film &amp; video</v>
      </c>
      <c r="R319" s="5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8269</v>
      </c>
      <c r="O320" s="5">
        <f t="shared" si="24"/>
        <v>283</v>
      </c>
      <c r="P320" s="5">
        <f t="shared" si="25"/>
        <v>50</v>
      </c>
      <c r="Q320" s="5" t="str">
        <f t="shared" si="26"/>
        <v>film &amp; video</v>
      </c>
      <c r="R320" s="5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8269</v>
      </c>
      <c r="O321" s="5">
        <f t="shared" si="24"/>
        <v>113</v>
      </c>
      <c r="P321" s="5">
        <f t="shared" si="25"/>
        <v>110</v>
      </c>
      <c r="Q321" s="5" t="str">
        <f t="shared" si="26"/>
        <v>film &amp; video</v>
      </c>
      <c r="R321" s="5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8269</v>
      </c>
      <c r="O322" s="5">
        <f t="shared" ref="O322:O385" si="30">ROUND(100*E322/D322,0)</f>
        <v>107</v>
      </c>
      <c r="P322" s="5">
        <f t="shared" si="25"/>
        <v>135</v>
      </c>
      <c r="Q322" s="5" t="str">
        <f t="shared" si="26"/>
        <v>film &amp; video</v>
      </c>
      <c r="R322" s="5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8269</v>
      </c>
      <c r="O323" s="5">
        <f t="shared" si="30"/>
        <v>103</v>
      </c>
      <c r="P323" s="5">
        <f t="shared" ref="P323:P386" si="31">ROUND(E323/L323,0)</f>
        <v>107</v>
      </c>
      <c r="Q323" s="5" t="str">
        <f t="shared" ref="Q323:Q386" si="32">LEFT(N323, SEARCH("/", N323)-1)</f>
        <v>film &amp; video</v>
      </c>
      <c r="R323" s="5" t="str">
        <f t="shared" ref="R323:R386" si="33">RIGHT(N323,LEN(N323)-SEARCH("/",N323))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8269</v>
      </c>
      <c r="O324" s="5">
        <f t="shared" si="30"/>
        <v>108</v>
      </c>
      <c r="P324" s="5">
        <f t="shared" si="31"/>
        <v>145</v>
      </c>
      <c r="Q324" s="5" t="str">
        <f t="shared" si="32"/>
        <v>film &amp; video</v>
      </c>
      <c r="R324" s="5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8269</v>
      </c>
      <c r="O325" s="5">
        <f t="shared" si="30"/>
        <v>123</v>
      </c>
      <c r="P325" s="5">
        <f t="shared" si="31"/>
        <v>115</v>
      </c>
      <c r="Q325" s="5" t="str">
        <f t="shared" si="32"/>
        <v>film &amp; video</v>
      </c>
      <c r="R325" s="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8269</v>
      </c>
      <c r="O326" s="5">
        <f t="shared" si="30"/>
        <v>102</v>
      </c>
      <c r="P326" s="5">
        <f t="shared" si="31"/>
        <v>105</v>
      </c>
      <c r="Q326" s="5" t="str">
        <f t="shared" si="32"/>
        <v>film &amp; video</v>
      </c>
      <c r="R326" s="5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8269</v>
      </c>
      <c r="O327" s="5">
        <f t="shared" si="30"/>
        <v>104</v>
      </c>
      <c r="P327" s="5">
        <f t="shared" si="31"/>
        <v>71</v>
      </c>
      <c r="Q327" s="5" t="str">
        <f t="shared" si="32"/>
        <v>film &amp; video</v>
      </c>
      <c r="R327" s="5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8269</v>
      </c>
      <c r="O328" s="5">
        <f t="shared" si="30"/>
        <v>113</v>
      </c>
      <c r="P328" s="5">
        <f t="shared" si="31"/>
        <v>147</v>
      </c>
      <c r="Q328" s="5" t="str">
        <f t="shared" si="32"/>
        <v>film &amp; video</v>
      </c>
      <c r="R328" s="5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8269</v>
      </c>
      <c r="O329" s="5">
        <f t="shared" si="30"/>
        <v>136</v>
      </c>
      <c r="P329" s="5">
        <f t="shared" si="31"/>
        <v>160</v>
      </c>
      <c r="Q329" s="5" t="str">
        <f t="shared" si="32"/>
        <v>film &amp; video</v>
      </c>
      <c r="R329" s="5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8269</v>
      </c>
      <c r="O330" s="5">
        <f t="shared" si="30"/>
        <v>104</v>
      </c>
      <c r="P330" s="5">
        <f t="shared" si="31"/>
        <v>156</v>
      </c>
      <c r="Q330" s="5" t="str">
        <f t="shared" si="32"/>
        <v>film &amp; video</v>
      </c>
      <c r="R330" s="5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8269</v>
      </c>
      <c r="O331" s="5">
        <f t="shared" si="30"/>
        <v>106</v>
      </c>
      <c r="P331" s="5">
        <f t="shared" si="31"/>
        <v>63</v>
      </c>
      <c r="Q331" s="5" t="str">
        <f t="shared" si="32"/>
        <v>film &amp; video</v>
      </c>
      <c r="R331" s="5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8269</v>
      </c>
      <c r="O332" s="5">
        <f t="shared" si="30"/>
        <v>102</v>
      </c>
      <c r="P332" s="5">
        <f t="shared" si="31"/>
        <v>105</v>
      </c>
      <c r="Q332" s="5" t="str">
        <f t="shared" si="32"/>
        <v>film &amp; video</v>
      </c>
      <c r="R332" s="5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8269</v>
      </c>
      <c r="O333" s="5">
        <f t="shared" si="30"/>
        <v>107</v>
      </c>
      <c r="P333" s="5">
        <f t="shared" si="31"/>
        <v>97</v>
      </c>
      <c r="Q333" s="5" t="str">
        <f t="shared" si="32"/>
        <v>film &amp; video</v>
      </c>
      <c r="R333" s="5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8269</v>
      </c>
      <c r="O334" s="5">
        <f t="shared" si="30"/>
        <v>113</v>
      </c>
      <c r="P334" s="5">
        <f t="shared" si="31"/>
        <v>204</v>
      </c>
      <c r="Q334" s="5" t="str">
        <f t="shared" si="32"/>
        <v>film &amp; video</v>
      </c>
      <c r="R334" s="5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8269</v>
      </c>
      <c r="O335" s="5">
        <f t="shared" si="30"/>
        <v>125</v>
      </c>
      <c r="P335" s="5">
        <f t="shared" si="31"/>
        <v>188</v>
      </c>
      <c r="Q335" s="5" t="str">
        <f t="shared" si="32"/>
        <v>film &amp; video</v>
      </c>
      <c r="R335" s="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8269</v>
      </c>
      <c r="O336" s="5">
        <f t="shared" si="30"/>
        <v>101</v>
      </c>
      <c r="P336" s="5">
        <f t="shared" si="31"/>
        <v>147</v>
      </c>
      <c r="Q336" s="5" t="str">
        <f t="shared" si="32"/>
        <v>film &amp; video</v>
      </c>
      <c r="R336" s="5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8269</v>
      </c>
      <c r="O337" s="5">
        <f t="shared" si="30"/>
        <v>103</v>
      </c>
      <c r="P337" s="5">
        <f t="shared" si="31"/>
        <v>109</v>
      </c>
      <c r="Q337" s="5" t="str">
        <f t="shared" si="32"/>
        <v>film &amp; video</v>
      </c>
      <c r="R337" s="5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8269</v>
      </c>
      <c r="O338" s="5">
        <f t="shared" si="30"/>
        <v>117</v>
      </c>
      <c r="P338" s="5">
        <f t="shared" si="31"/>
        <v>59</v>
      </c>
      <c r="Q338" s="5" t="str">
        <f t="shared" si="32"/>
        <v>film &amp; video</v>
      </c>
      <c r="R338" s="5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8269</v>
      </c>
      <c r="O339" s="5">
        <f t="shared" si="30"/>
        <v>101</v>
      </c>
      <c r="P339" s="5">
        <f t="shared" si="31"/>
        <v>98</v>
      </c>
      <c r="Q339" s="5" t="str">
        <f t="shared" si="32"/>
        <v>film &amp; video</v>
      </c>
      <c r="R339" s="5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8269</v>
      </c>
      <c r="O340" s="5">
        <f t="shared" si="30"/>
        <v>110</v>
      </c>
      <c r="P340" s="5">
        <f t="shared" si="31"/>
        <v>70</v>
      </c>
      <c r="Q340" s="5" t="str">
        <f t="shared" si="32"/>
        <v>film &amp; video</v>
      </c>
      <c r="R340" s="5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8269</v>
      </c>
      <c r="O341" s="5">
        <f t="shared" si="30"/>
        <v>108</v>
      </c>
      <c r="P341" s="5">
        <f t="shared" si="31"/>
        <v>73</v>
      </c>
      <c r="Q341" s="5" t="str">
        <f t="shared" si="32"/>
        <v>film &amp; video</v>
      </c>
      <c r="R341" s="5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8269</v>
      </c>
      <c r="O342" s="5">
        <f t="shared" si="30"/>
        <v>125</v>
      </c>
      <c r="P342" s="5">
        <f t="shared" si="31"/>
        <v>146</v>
      </c>
      <c r="Q342" s="5" t="str">
        <f t="shared" si="32"/>
        <v>film &amp; video</v>
      </c>
      <c r="R342" s="5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8269</v>
      </c>
      <c r="O343" s="5">
        <f t="shared" si="30"/>
        <v>107</v>
      </c>
      <c r="P343" s="5">
        <f t="shared" si="31"/>
        <v>68</v>
      </c>
      <c r="Q343" s="5" t="str">
        <f t="shared" si="32"/>
        <v>film &amp; video</v>
      </c>
      <c r="R343" s="5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8269</v>
      </c>
      <c r="O344" s="5">
        <f t="shared" si="30"/>
        <v>100</v>
      </c>
      <c r="P344" s="5">
        <f t="shared" si="31"/>
        <v>170</v>
      </c>
      <c r="Q344" s="5" t="str">
        <f t="shared" si="32"/>
        <v>film &amp; video</v>
      </c>
      <c r="R344" s="5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8269</v>
      </c>
      <c r="O345" s="5">
        <f t="shared" si="30"/>
        <v>102</v>
      </c>
      <c r="P345" s="5">
        <f t="shared" si="31"/>
        <v>58</v>
      </c>
      <c r="Q345" s="5" t="str">
        <f t="shared" si="32"/>
        <v>film &amp; video</v>
      </c>
      <c r="R345" s="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8269</v>
      </c>
      <c r="O346" s="5">
        <f t="shared" si="30"/>
        <v>102</v>
      </c>
      <c r="P346" s="5">
        <f t="shared" si="31"/>
        <v>120</v>
      </c>
      <c r="Q346" s="5" t="str">
        <f t="shared" si="32"/>
        <v>film &amp; video</v>
      </c>
      <c r="R346" s="5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8269</v>
      </c>
      <c r="O347" s="5">
        <f t="shared" si="30"/>
        <v>123</v>
      </c>
      <c r="P347" s="5">
        <f t="shared" si="31"/>
        <v>100</v>
      </c>
      <c r="Q347" s="5" t="str">
        <f t="shared" si="32"/>
        <v>film &amp; video</v>
      </c>
      <c r="R347" s="5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8269</v>
      </c>
      <c r="O348" s="5">
        <f t="shared" si="30"/>
        <v>170</v>
      </c>
      <c r="P348" s="5">
        <f t="shared" si="31"/>
        <v>91</v>
      </c>
      <c r="Q348" s="5" t="str">
        <f t="shared" si="32"/>
        <v>film &amp; video</v>
      </c>
      <c r="R348" s="5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8269</v>
      </c>
      <c r="O349" s="5">
        <f t="shared" si="30"/>
        <v>112</v>
      </c>
      <c r="P349" s="5">
        <f t="shared" si="31"/>
        <v>118</v>
      </c>
      <c r="Q349" s="5" t="str">
        <f t="shared" si="32"/>
        <v>film &amp; video</v>
      </c>
      <c r="R349" s="5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87</v>
      </c>
      <c r="Q350" s="5" t="str">
        <f t="shared" si="32"/>
        <v>film &amp; video</v>
      </c>
      <c r="R350" s="5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8269</v>
      </c>
      <c r="O351" s="5">
        <f t="shared" si="30"/>
        <v>107</v>
      </c>
      <c r="P351" s="5">
        <f t="shared" si="31"/>
        <v>72</v>
      </c>
      <c r="Q351" s="5" t="str">
        <f t="shared" si="32"/>
        <v>film &amp; video</v>
      </c>
      <c r="R351" s="5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8269</v>
      </c>
      <c r="O352" s="5">
        <f t="shared" si="30"/>
        <v>115</v>
      </c>
      <c r="P352" s="5">
        <f t="shared" si="31"/>
        <v>130</v>
      </c>
      <c r="Q352" s="5" t="str">
        <f t="shared" si="32"/>
        <v>film &amp; video</v>
      </c>
      <c r="R352" s="5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8269</v>
      </c>
      <c r="O353" s="5">
        <f t="shared" si="30"/>
        <v>127</v>
      </c>
      <c r="P353" s="5">
        <f t="shared" si="31"/>
        <v>45</v>
      </c>
      <c r="Q353" s="5" t="str">
        <f t="shared" si="32"/>
        <v>film &amp; video</v>
      </c>
      <c r="R353" s="5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8269</v>
      </c>
      <c r="O354" s="5">
        <f t="shared" si="30"/>
        <v>117</v>
      </c>
      <c r="P354" s="5">
        <f t="shared" si="31"/>
        <v>41</v>
      </c>
      <c r="Q354" s="5" t="str">
        <f t="shared" si="32"/>
        <v>film &amp; video</v>
      </c>
      <c r="R354" s="5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8269</v>
      </c>
      <c r="O355" s="5">
        <f t="shared" si="30"/>
        <v>109</v>
      </c>
      <c r="P355" s="5">
        <f t="shared" si="31"/>
        <v>104</v>
      </c>
      <c r="Q355" s="5" t="str">
        <f t="shared" si="32"/>
        <v>film &amp; video</v>
      </c>
      <c r="R355" s="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8269</v>
      </c>
      <c r="O356" s="5">
        <f t="shared" si="30"/>
        <v>104</v>
      </c>
      <c r="P356" s="5">
        <f t="shared" si="31"/>
        <v>125</v>
      </c>
      <c r="Q356" s="5" t="str">
        <f t="shared" si="32"/>
        <v>film &amp; video</v>
      </c>
      <c r="R356" s="5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8269</v>
      </c>
      <c r="O357" s="5">
        <f t="shared" si="30"/>
        <v>116</v>
      </c>
      <c r="P357" s="5">
        <f t="shared" si="31"/>
        <v>247</v>
      </c>
      <c r="Q357" s="5" t="str">
        <f t="shared" si="32"/>
        <v>film &amp; video</v>
      </c>
      <c r="R357" s="5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8269</v>
      </c>
      <c r="O358" s="5">
        <f t="shared" si="30"/>
        <v>103</v>
      </c>
      <c r="P358" s="5">
        <f t="shared" si="31"/>
        <v>79</v>
      </c>
      <c r="Q358" s="5" t="str">
        <f t="shared" si="32"/>
        <v>film &amp; video</v>
      </c>
      <c r="R358" s="5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</v>
      </c>
      <c r="Q359" s="5" t="str">
        <f t="shared" si="32"/>
        <v>film &amp; video</v>
      </c>
      <c r="R359" s="5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8269</v>
      </c>
      <c r="O360" s="5">
        <f t="shared" si="30"/>
        <v>103</v>
      </c>
      <c r="P360" s="5">
        <f t="shared" si="31"/>
        <v>193</v>
      </c>
      <c r="Q360" s="5" t="str">
        <f t="shared" si="32"/>
        <v>film &amp; video</v>
      </c>
      <c r="R360" s="5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8269</v>
      </c>
      <c r="O361" s="5">
        <f t="shared" si="30"/>
        <v>105</v>
      </c>
      <c r="P361" s="5">
        <f t="shared" si="31"/>
        <v>84</v>
      </c>
      <c r="Q361" s="5" t="str">
        <f t="shared" si="32"/>
        <v>film &amp; video</v>
      </c>
      <c r="R361" s="5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8269</v>
      </c>
      <c r="O362" s="5">
        <f t="shared" si="30"/>
        <v>101</v>
      </c>
      <c r="P362" s="5">
        <f t="shared" si="31"/>
        <v>140</v>
      </c>
      <c r="Q362" s="5" t="str">
        <f t="shared" si="32"/>
        <v>film &amp; video</v>
      </c>
      <c r="R362" s="5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8269</v>
      </c>
      <c r="O363" s="5">
        <f t="shared" si="30"/>
        <v>111</v>
      </c>
      <c r="P363" s="5">
        <f t="shared" si="31"/>
        <v>110</v>
      </c>
      <c r="Q363" s="5" t="str">
        <f t="shared" si="32"/>
        <v>film &amp; video</v>
      </c>
      <c r="R363" s="5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8269</v>
      </c>
      <c r="O364" s="5">
        <f t="shared" si="30"/>
        <v>124</v>
      </c>
      <c r="P364" s="5">
        <f t="shared" si="31"/>
        <v>140</v>
      </c>
      <c r="Q364" s="5" t="str">
        <f t="shared" si="32"/>
        <v>film &amp; video</v>
      </c>
      <c r="R364" s="5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8269</v>
      </c>
      <c r="O365" s="5">
        <f t="shared" si="30"/>
        <v>101</v>
      </c>
      <c r="P365" s="5">
        <f t="shared" si="31"/>
        <v>348</v>
      </c>
      <c r="Q365" s="5" t="str">
        <f t="shared" si="32"/>
        <v>film &amp; video</v>
      </c>
      <c r="R365" s="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8269</v>
      </c>
      <c r="O366" s="5">
        <f t="shared" si="30"/>
        <v>110</v>
      </c>
      <c r="P366" s="5">
        <f t="shared" si="31"/>
        <v>68</v>
      </c>
      <c r="Q366" s="5" t="str">
        <f t="shared" si="32"/>
        <v>film &amp; video</v>
      </c>
      <c r="R366" s="5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8269</v>
      </c>
      <c r="O367" s="5">
        <f t="shared" si="30"/>
        <v>104</v>
      </c>
      <c r="P367" s="5">
        <f t="shared" si="31"/>
        <v>240</v>
      </c>
      <c r="Q367" s="5" t="str">
        <f t="shared" si="32"/>
        <v>film &amp; video</v>
      </c>
      <c r="R367" s="5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8269</v>
      </c>
      <c r="O368" s="5">
        <f t="shared" si="30"/>
        <v>101</v>
      </c>
      <c r="P368" s="5">
        <f t="shared" si="31"/>
        <v>287</v>
      </c>
      <c r="Q368" s="5" t="str">
        <f t="shared" si="32"/>
        <v>film &amp; video</v>
      </c>
      <c r="R368" s="5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8269</v>
      </c>
      <c r="O369" s="5">
        <f t="shared" si="30"/>
        <v>103</v>
      </c>
      <c r="P369" s="5">
        <f t="shared" si="31"/>
        <v>87</v>
      </c>
      <c r="Q369" s="5" t="str">
        <f t="shared" si="32"/>
        <v>film &amp; video</v>
      </c>
      <c r="R369" s="5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8269</v>
      </c>
      <c r="O370" s="5">
        <f t="shared" si="30"/>
        <v>104</v>
      </c>
      <c r="P370" s="5">
        <f t="shared" si="31"/>
        <v>82</v>
      </c>
      <c r="Q370" s="5" t="str">
        <f t="shared" si="32"/>
        <v>film &amp; video</v>
      </c>
      <c r="R370" s="5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8269</v>
      </c>
      <c r="O371" s="5">
        <f t="shared" si="30"/>
        <v>110</v>
      </c>
      <c r="P371" s="5">
        <f t="shared" si="31"/>
        <v>43</v>
      </c>
      <c r="Q371" s="5" t="str">
        <f t="shared" si="32"/>
        <v>film &amp; video</v>
      </c>
      <c r="R371" s="5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8269</v>
      </c>
      <c r="O372" s="5">
        <f t="shared" si="30"/>
        <v>122</v>
      </c>
      <c r="P372" s="5">
        <f t="shared" si="31"/>
        <v>709</v>
      </c>
      <c r="Q372" s="5" t="str">
        <f t="shared" si="32"/>
        <v>film &amp; video</v>
      </c>
      <c r="R372" s="5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8269</v>
      </c>
      <c r="O373" s="5">
        <f t="shared" si="30"/>
        <v>114</v>
      </c>
      <c r="P373" s="5">
        <f t="shared" si="31"/>
        <v>161</v>
      </c>
      <c r="Q373" s="5" t="str">
        <f t="shared" si="32"/>
        <v>film &amp; video</v>
      </c>
      <c r="R373" s="5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8269</v>
      </c>
      <c r="O374" s="5">
        <f t="shared" si="30"/>
        <v>125</v>
      </c>
      <c r="P374" s="5">
        <f t="shared" si="31"/>
        <v>42</v>
      </c>
      <c r="Q374" s="5" t="str">
        <f t="shared" si="32"/>
        <v>film &amp; video</v>
      </c>
      <c r="R374" s="5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8269</v>
      </c>
      <c r="O375" s="5">
        <f t="shared" si="30"/>
        <v>107</v>
      </c>
      <c r="P375" s="5">
        <f t="shared" si="31"/>
        <v>90</v>
      </c>
      <c r="Q375" s="5" t="str">
        <f t="shared" si="32"/>
        <v>film &amp; video</v>
      </c>
      <c r="R375" s="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8269</v>
      </c>
      <c r="O376" s="5">
        <f t="shared" si="30"/>
        <v>131</v>
      </c>
      <c r="P376" s="5">
        <f t="shared" si="31"/>
        <v>45</v>
      </c>
      <c r="Q376" s="5" t="str">
        <f t="shared" si="32"/>
        <v>film &amp; video</v>
      </c>
      <c r="R376" s="5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43</v>
      </c>
      <c r="Q377" s="5" t="str">
        <f t="shared" si="32"/>
        <v>film &amp; video</v>
      </c>
      <c r="R377" s="5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8269</v>
      </c>
      <c r="O378" s="5">
        <f t="shared" si="30"/>
        <v>106</v>
      </c>
      <c r="P378" s="5">
        <f t="shared" si="31"/>
        <v>54</v>
      </c>
      <c r="Q378" s="5" t="str">
        <f t="shared" si="32"/>
        <v>film &amp; video</v>
      </c>
      <c r="R378" s="5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8269</v>
      </c>
      <c r="O379" s="5">
        <f t="shared" si="30"/>
        <v>114</v>
      </c>
      <c r="P379" s="5">
        <f t="shared" si="31"/>
        <v>103</v>
      </c>
      <c r="Q379" s="5" t="str">
        <f t="shared" si="32"/>
        <v>film &amp; video</v>
      </c>
      <c r="R379" s="5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8269</v>
      </c>
      <c r="O380" s="5">
        <f t="shared" si="30"/>
        <v>112</v>
      </c>
      <c r="P380" s="5">
        <f t="shared" si="31"/>
        <v>40</v>
      </c>
      <c r="Q380" s="5" t="str">
        <f t="shared" si="32"/>
        <v>film &amp; video</v>
      </c>
      <c r="R380" s="5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8269</v>
      </c>
      <c r="O381" s="5">
        <f t="shared" si="30"/>
        <v>116</v>
      </c>
      <c r="P381" s="5">
        <f t="shared" si="31"/>
        <v>117</v>
      </c>
      <c r="Q381" s="5" t="str">
        <f t="shared" si="32"/>
        <v>film &amp; video</v>
      </c>
      <c r="R381" s="5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8269</v>
      </c>
      <c r="O382" s="5">
        <f t="shared" si="30"/>
        <v>142</v>
      </c>
      <c r="P382" s="5">
        <f t="shared" si="31"/>
        <v>116</v>
      </c>
      <c r="Q382" s="5" t="str">
        <f t="shared" si="32"/>
        <v>film &amp; video</v>
      </c>
      <c r="R382" s="5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8269</v>
      </c>
      <c r="O383" s="5">
        <f t="shared" si="30"/>
        <v>105</v>
      </c>
      <c r="P383" s="5">
        <f t="shared" si="31"/>
        <v>104</v>
      </c>
      <c r="Q383" s="5" t="str">
        <f t="shared" si="32"/>
        <v>film &amp; video</v>
      </c>
      <c r="R383" s="5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8269</v>
      </c>
      <c r="O384" s="5">
        <f t="shared" si="30"/>
        <v>256</v>
      </c>
      <c r="P384" s="5">
        <f t="shared" si="31"/>
        <v>70</v>
      </c>
      <c r="Q384" s="5" t="str">
        <f t="shared" si="32"/>
        <v>film &amp; video</v>
      </c>
      <c r="R384" s="5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8269</v>
      </c>
      <c r="O385" s="5">
        <f t="shared" si="30"/>
        <v>207</v>
      </c>
      <c r="P385" s="5">
        <f t="shared" si="31"/>
        <v>43</v>
      </c>
      <c r="Q385" s="5" t="str">
        <f t="shared" si="32"/>
        <v>film &amp; video</v>
      </c>
      <c r="R385" s="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8269</v>
      </c>
      <c r="O386" s="5">
        <f t="shared" ref="O386:O449" si="36">ROUND(100*E386/D386,0)</f>
        <v>112</v>
      </c>
      <c r="P386" s="5">
        <f t="shared" si="31"/>
        <v>59</v>
      </c>
      <c r="Q386" s="5" t="str">
        <f t="shared" si="32"/>
        <v>film &amp; video</v>
      </c>
      <c r="R386" s="5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8269</v>
      </c>
      <c r="O387" s="5">
        <f t="shared" si="36"/>
        <v>106</v>
      </c>
      <c r="P387" s="5">
        <f t="shared" ref="P387:P450" si="37">ROUND(E387/L387,0)</f>
        <v>112</v>
      </c>
      <c r="Q387" s="5" t="str">
        <f t="shared" ref="Q387:Q450" si="38">LEFT(N387, SEARCH("/", N387)-1)</f>
        <v>film &amp; video</v>
      </c>
      <c r="R387" s="5" t="str">
        <f t="shared" ref="R387:R450" si="39">RIGHT(N387,LEN(N387)-SEARCH("/",N387))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8269</v>
      </c>
      <c r="O388" s="5">
        <f t="shared" si="36"/>
        <v>100</v>
      </c>
      <c r="P388" s="5">
        <f t="shared" si="37"/>
        <v>46</v>
      </c>
      <c r="Q388" s="5" t="str">
        <f t="shared" si="38"/>
        <v>film &amp; video</v>
      </c>
      <c r="R388" s="5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8269</v>
      </c>
      <c r="O389" s="5">
        <f t="shared" si="36"/>
        <v>214</v>
      </c>
      <c r="P389" s="5">
        <f t="shared" si="37"/>
        <v>145</v>
      </c>
      <c r="Q389" s="5" t="str">
        <f t="shared" si="38"/>
        <v>film &amp; video</v>
      </c>
      <c r="R389" s="5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8269</v>
      </c>
      <c r="O390" s="5">
        <f t="shared" si="36"/>
        <v>126</v>
      </c>
      <c r="P390" s="5">
        <f t="shared" si="37"/>
        <v>89</v>
      </c>
      <c r="Q390" s="5" t="str">
        <f t="shared" si="38"/>
        <v>film &amp; video</v>
      </c>
      <c r="R390" s="5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8269</v>
      </c>
      <c r="O391" s="5">
        <f t="shared" si="36"/>
        <v>182</v>
      </c>
      <c r="P391" s="5">
        <f t="shared" si="37"/>
        <v>82</v>
      </c>
      <c r="Q391" s="5" t="str">
        <f t="shared" si="38"/>
        <v>film &amp; video</v>
      </c>
      <c r="R391" s="5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</v>
      </c>
      <c r="Q392" s="5" t="str">
        <f t="shared" si="38"/>
        <v>film &amp; video</v>
      </c>
      <c r="R392" s="5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8269</v>
      </c>
      <c r="O393" s="5">
        <f t="shared" si="36"/>
        <v>101</v>
      </c>
      <c r="P393" s="5">
        <f t="shared" si="37"/>
        <v>104</v>
      </c>
      <c r="Q393" s="5" t="str">
        <f t="shared" si="38"/>
        <v>film &amp; video</v>
      </c>
      <c r="R393" s="5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8269</v>
      </c>
      <c r="O394" s="5">
        <f t="shared" si="36"/>
        <v>101</v>
      </c>
      <c r="P394" s="5">
        <f t="shared" si="37"/>
        <v>91</v>
      </c>
      <c r="Q394" s="5" t="str">
        <f t="shared" si="38"/>
        <v>film &amp; video</v>
      </c>
      <c r="R394" s="5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8269</v>
      </c>
      <c r="O395" s="5">
        <f t="shared" si="36"/>
        <v>110</v>
      </c>
      <c r="P395" s="5">
        <f t="shared" si="37"/>
        <v>157</v>
      </c>
      <c r="Q395" s="5" t="str">
        <f t="shared" si="38"/>
        <v>film &amp; video</v>
      </c>
      <c r="R395" s="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8269</v>
      </c>
      <c r="O396" s="5">
        <f t="shared" si="36"/>
        <v>112</v>
      </c>
      <c r="P396" s="5">
        <f t="shared" si="37"/>
        <v>105</v>
      </c>
      <c r="Q396" s="5" t="str">
        <f t="shared" si="38"/>
        <v>film &amp; video</v>
      </c>
      <c r="R396" s="5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8269</v>
      </c>
      <c r="O397" s="5">
        <f t="shared" si="36"/>
        <v>108</v>
      </c>
      <c r="P397" s="5">
        <f t="shared" si="37"/>
        <v>59</v>
      </c>
      <c r="Q397" s="5" t="str">
        <f t="shared" si="38"/>
        <v>film &amp; video</v>
      </c>
      <c r="R397" s="5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8269</v>
      </c>
      <c r="O398" s="5">
        <f t="shared" si="36"/>
        <v>107</v>
      </c>
      <c r="P398" s="5">
        <f t="shared" si="37"/>
        <v>82</v>
      </c>
      <c r="Q398" s="5" t="str">
        <f t="shared" si="38"/>
        <v>film &amp; video</v>
      </c>
      <c r="R398" s="5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8269</v>
      </c>
      <c r="O399" s="5">
        <f t="shared" si="36"/>
        <v>104</v>
      </c>
      <c r="P399" s="5">
        <f t="shared" si="37"/>
        <v>56</v>
      </c>
      <c r="Q399" s="5" t="str">
        <f t="shared" si="38"/>
        <v>film &amp; video</v>
      </c>
      <c r="R399" s="5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8269</v>
      </c>
      <c r="O400" s="5">
        <f t="shared" si="36"/>
        <v>125</v>
      </c>
      <c r="P400" s="5">
        <f t="shared" si="37"/>
        <v>140</v>
      </c>
      <c r="Q400" s="5" t="str">
        <f t="shared" si="38"/>
        <v>film &amp; video</v>
      </c>
      <c r="R400" s="5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8269</v>
      </c>
      <c r="O401" s="5">
        <f t="shared" si="36"/>
        <v>107</v>
      </c>
      <c r="P401" s="5">
        <f t="shared" si="37"/>
        <v>225</v>
      </c>
      <c r="Q401" s="5" t="str">
        <f t="shared" si="38"/>
        <v>film &amp; video</v>
      </c>
      <c r="R401" s="5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8269</v>
      </c>
      <c r="O402" s="5">
        <f t="shared" si="36"/>
        <v>112</v>
      </c>
      <c r="P402" s="5">
        <f t="shared" si="37"/>
        <v>181</v>
      </c>
      <c r="Q402" s="5" t="str">
        <f t="shared" si="38"/>
        <v>film &amp; video</v>
      </c>
      <c r="R402" s="5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8269</v>
      </c>
      <c r="O403" s="5">
        <f t="shared" si="36"/>
        <v>104</v>
      </c>
      <c r="P403" s="5">
        <f t="shared" si="37"/>
        <v>711</v>
      </c>
      <c r="Q403" s="5" t="str">
        <f t="shared" si="38"/>
        <v>film &amp; video</v>
      </c>
      <c r="R403" s="5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8269</v>
      </c>
      <c r="O404" s="5">
        <f t="shared" si="36"/>
        <v>142</v>
      </c>
      <c r="P404" s="5">
        <f t="shared" si="37"/>
        <v>66</v>
      </c>
      <c r="Q404" s="5" t="str">
        <f t="shared" si="38"/>
        <v>film &amp; video</v>
      </c>
      <c r="R404" s="5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8269</v>
      </c>
      <c r="O405" s="5">
        <f t="shared" si="36"/>
        <v>105</v>
      </c>
      <c r="P405" s="5">
        <f t="shared" si="37"/>
        <v>75</v>
      </c>
      <c r="Q405" s="5" t="str">
        <f t="shared" si="38"/>
        <v>film &amp; video</v>
      </c>
      <c r="R405" s="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8269</v>
      </c>
      <c r="O406" s="5">
        <f t="shared" si="36"/>
        <v>103</v>
      </c>
      <c r="P406" s="5">
        <f t="shared" si="37"/>
        <v>133</v>
      </c>
      <c r="Q406" s="5" t="str">
        <f t="shared" si="38"/>
        <v>film &amp; video</v>
      </c>
      <c r="R406" s="5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8269</v>
      </c>
      <c r="O407" s="5">
        <f t="shared" si="36"/>
        <v>108</v>
      </c>
      <c r="P407" s="5">
        <f t="shared" si="37"/>
        <v>55</v>
      </c>
      <c r="Q407" s="5" t="str">
        <f t="shared" si="38"/>
        <v>film &amp; video</v>
      </c>
      <c r="R407" s="5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8269</v>
      </c>
      <c r="O408" s="5">
        <f t="shared" si="36"/>
        <v>108</v>
      </c>
      <c r="P408" s="5">
        <f t="shared" si="37"/>
        <v>86</v>
      </c>
      <c r="Q408" s="5" t="str">
        <f t="shared" si="38"/>
        <v>film &amp; video</v>
      </c>
      <c r="R408" s="5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8269</v>
      </c>
      <c r="O409" s="5">
        <f t="shared" si="36"/>
        <v>102</v>
      </c>
      <c r="P409" s="5">
        <f t="shared" si="37"/>
        <v>92</v>
      </c>
      <c r="Q409" s="5" t="str">
        <f t="shared" si="38"/>
        <v>film &amp; video</v>
      </c>
      <c r="R409" s="5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8269</v>
      </c>
      <c r="O410" s="5">
        <f t="shared" si="36"/>
        <v>101</v>
      </c>
      <c r="P410" s="5">
        <f t="shared" si="37"/>
        <v>160</v>
      </c>
      <c r="Q410" s="5" t="str">
        <f t="shared" si="38"/>
        <v>film &amp; video</v>
      </c>
      <c r="R410" s="5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8269</v>
      </c>
      <c r="O411" s="5">
        <f t="shared" si="36"/>
        <v>137</v>
      </c>
      <c r="P411" s="5">
        <f t="shared" si="37"/>
        <v>46</v>
      </c>
      <c r="Q411" s="5" t="str">
        <f t="shared" si="38"/>
        <v>film &amp; video</v>
      </c>
      <c r="R411" s="5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8269</v>
      </c>
      <c r="O412" s="5">
        <f t="shared" si="36"/>
        <v>128</v>
      </c>
      <c r="P412" s="5">
        <f t="shared" si="37"/>
        <v>183</v>
      </c>
      <c r="Q412" s="5" t="str">
        <f t="shared" si="38"/>
        <v>film &amp; video</v>
      </c>
      <c r="R412" s="5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8269</v>
      </c>
      <c r="O413" s="5">
        <f t="shared" si="36"/>
        <v>101</v>
      </c>
      <c r="P413" s="5">
        <f t="shared" si="37"/>
        <v>126</v>
      </c>
      <c r="Q413" s="5" t="str">
        <f t="shared" si="38"/>
        <v>film &amp; video</v>
      </c>
      <c r="R413" s="5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8269</v>
      </c>
      <c r="O414" s="5">
        <f t="shared" si="36"/>
        <v>127</v>
      </c>
      <c r="P414" s="5">
        <f t="shared" si="37"/>
        <v>58</v>
      </c>
      <c r="Q414" s="5" t="str">
        <f t="shared" si="38"/>
        <v>film &amp; video</v>
      </c>
      <c r="R414" s="5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8269</v>
      </c>
      <c r="O415" s="5">
        <f t="shared" si="36"/>
        <v>105</v>
      </c>
      <c r="P415" s="5">
        <f t="shared" si="37"/>
        <v>79</v>
      </c>
      <c r="Q415" s="5" t="str">
        <f t="shared" si="38"/>
        <v>film &amp; video</v>
      </c>
      <c r="R415" s="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8269</v>
      </c>
      <c r="O416" s="5">
        <f t="shared" si="36"/>
        <v>103</v>
      </c>
      <c r="P416" s="5">
        <f t="shared" si="37"/>
        <v>91</v>
      </c>
      <c r="Q416" s="5" t="str">
        <f t="shared" si="38"/>
        <v>film &amp; video</v>
      </c>
      <c r="R416" s="5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8269</v>
      </c>
      <c r="O417" s="5">
        <f t="shared" si="36"/>
        <v>102</v>
      </c>
      <c r="P417" s="5">
        <f t="shared" si="37"/>
        <v>68</v>
      </c>
      <c r="Q417" s="5" t="str">
        <f t="shared" si="38"/>
        <v>film &amp; video</v>
      </c>
      <c r="R417" s="5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8269</v>
      </c>
      <c r="O418" s="5">
        <f t="shared" si="36"/>
        <v>120</v>
      </c>
      <c r="P418" s="5">
        <f t="shared" si="37"/>
        <v>48</v>
      </c>
      <c r="Q418" s="5" t="str">
        <f t="shared" si="38"/>
        <v>film &amp; video</v>
      </c>
      <c r="R418" s="5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8269</v>
      </c>
      <c r="O419" s="5">
        <f t="shared" si="36"/>
        <v>100</v>
      </c>
      <c r="P419" s="5">
        <f t="shared" si="37"/>
        <v>202</v>
      </c>
      <c r="Q419" s="5" t="str">
        <f t="shared" si="38"/>
        <v>film &amp; video</v>
      </c>
      <c r="R419" s="5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8269</v>
      </c>
      <c r="O420" s="5">
        <f t="shared" si="36"/>
        <v>101</v>
      </c>
      <c r="P420" s="5">
        <f t="shared" si="37"/>
        <v>217</v>
      </c>
      <c r="Q420" s="5" t="str">
        <f t="shared" si="38"/>
        <v>film &amp; video</v>
      </c>
      <c r="R420" s="5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8269</v>
      </c>
      <c r="O421" s="5">
        <f t="shared" si="36"/>
        <v>100</v>
      </c>
      <c r="P421" s="5">
        <f t="shared" si="37"/>
        <v>110</v>
      </c>
      <c r="Q421" s="5" t="str">
        <f t="shared" si="38"/>
        <v>film &amp; video</v>
      </c>
      <c r="R421" s="5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8270</v>
      </c>
      <c r="O422" s="5">
        <f t="shared" si="36"/>
        <v>0</v>
      </c>
      <c r="P422" s="5">
        <f t="shared" si="37"/>
        <v>5</v>
      </c>
      <c r="Q422" s="5" t="str">
        <f t="shared" si="38"/>
        <v>film &amp; video</v>
      </c>
      <c r="R422" s="5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8270</v>
      </c>
      <c r="O423" s="5">
        <f t="shared" si="36"/>
        <v>2</v>
      </c>
      <c r="P423" s="5">
        <f t="shared" si="37"/>
        <v>50</v>
      </c>
      <c r="Q423" s="5" t="str">
        <f t="shared" si="38"/>
        <v>film &amp; video</v>
      </c>
      <c r="R423" s="5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8270</v>
      </c>
      <c r="O424" s="5">
        <f t="shared" si="36"/>
        <v>1</v>
      </c>
      <c r="P424" s="5">
        <f t="shared" si="37"/>
        <v>36</v>
      </c>
      <c r="Q424" s="5" t="str">
        <f t="shared" si="38"/>
        <v>film &amp; video</v>
      </c>
      <c r="R424" s="5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8270</v>
      </c>
      <c r="O425" s="5">
        <f t="shared" si="36"/>
        <v>1</v>
      </c>
      <c r="P425" s="5">
        <f t="shared" si="37"/>
        <v>12</v>
      </c>
      <c r="Q425" s="5" t="str">
        <f t="shared" si="38"/>
        <v>film &amp; video</v>
      </c>
      <c r="R425" s="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8270</v>
      </c>
      <c r="O426" s="5">
        <f t="shared" si="36"/>
        <v>7</v>
      </c>
      <c r="P426" s="5">
        <f t="shared" si="37"/>
        <v>41</v>
      </c>
      <c r="Q426" s="5" t="str">
        <f t="shared" si="38"/>
        <v>film &amp; video</v>
      </c>
      <c r="R426" s="5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8270</v>
      </c>
      <c r="O427" s="5">
        <f t="shared" si="36"/>
        <v>0</v>
      </c>
      <c r="P427" s="5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8270</v>
      </c>
      <c r="O428" s="5">
        <f t="shared" si="36"/>
        <v>1</v>
      </c>
      <c r="P428" s="5">
        <f t="shared" si="37"/>
        <v>17</v>
      </c>
      <c r="Q428" s="5" t="str">
        <f t="shared" si="38"/>
        <v>film &amp; video</v>
      </c>
      <c r="R428" s="5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8270</v>
      </c>
      <c r="O430" s="5">
        <f t="shared" si="36"/>
        <v>6</v>
      </c>
      <c r="P430" s="5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8270</v>
      </c>
      <c r="O432" s="5">
        <f t="shared" si="36"/>
        <v>2</v>
      </c>
      <c r="P432" s="5">
        <f t="shared" si="37"/>
        <v>5</v>
      </c>
      <c r="Q432" s="5" t="str">
        <f t="shared" si="38"/>
        <v>film &amp; video</v>
      </c>
      <c r="R432" s="5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8270</v>
      </c>
      <c r="O433" s="5">
        <f t="shared" si="36"/>
        <v>14</v>
      </c>
      <c r="P433" s="5">
        <f t="shared" si="37"/>
        <v>52</v>
      </c>
      <c r="Q433" s="5" t="str">
        <f t="shared" si="38"/>
        <v>film &amp; video</v>
      </c>
      <c r="R433" s="5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8270</v>
      </c>
      <c r="O434" s="5">
        <f t="shared" si="36"/>
        <v>10</v>
      </c>
      <c r="P434" s="5">
        <f t="shared" si="37"/>
        <v>71</v>
      </c>
      <c r="Q434" s="5" t="str">
        <f t="shared" si="38"/>
        <v>film &amp; video</v>
      </c>
      <c r="R434" s="5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63</v>
      </c>
      <c r="Q436" s="5" t="str">
        <f t="shared" si="38"/>
        <v>film &amp; video</v>
      </c>
      <c r="R436" s="5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8270</v>
      </c>
      <c r="O437" s="5">
        <f t="shared" si="36"/>
        <v>0</v>
      </c>
      <c r="P437" s="5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8270</v>
      </c>
      <c r="O440" s="5">
        <f t="shared" si="36"/>
        <v>9</v>
      </c>
      <c r="P440" s="5">
        <f t="shared" si="37"/>
        <v>171</v>
      </c>
      <c r="Q440" s="5" t="str">
        <f t="shared" si="38"/>
        <v>film &amp; video</v>
      </c>
      <c r="R440" s="5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8270</v>
      </c>
      <c r="O442" s="5">
        <f t="shared" si="36"/>
        <v>0</v>
      </c>
      <c r="P442" s="5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8270</v>
      </c>
      <c r="O444" s="5">
        <f t="shared" si="36"/>
        <v>39</v>
      </c>
      <c r="P444" s="5">
        <f t="shared" si="37"/>
        <v>394</v>
      </c>
      <c r="Q444" s="5" t="str">
        <f t="shared" si="38"/>
        <v>film &amp; video</v>
      </c>
      <c r="R444" s="5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8270</v>
      </c>
      <c r="O445" s="5">
        <f t="shared" si="36"/>
        <v>0</v>
      </c>
      <c r="P445" s="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8270</v>
      </c>
      <c r="O447" s="5">
        <f t="shared" si="36"/>
        <v>0</v>
      </c>
      <c r="P447" s="5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8270</v>
      </c>
      <c r="O448" s="5">
        <f t="shared" si="36"/>
        <v>7</v>
      </c>
      <c r="P448" s="5">
        <f t="shared" si="37"/>
        <v>48</v>
      </c>
      <c r="Q448" s="5" t="str">
        <f t="shared" si="38"/>
        <v>film &amp; video</v>
      </c>
      <c r="R448" s="5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8270</v>
      </c>
      <c r="O449" s="5">
        <f t="shared" si="36"/>
        <v>0</v>
      </c>
      <c r="P449" s="5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8270</v>
      </c>
      <c r="O450" s="5">
        <f t="shared" ref="O450:O513" si="42">ROUND(100*E450/D450,0)</f>
        <v>3</v>
      </c>
      <c r="P450" s="5">
        <f t="shared" si="37"/>
        <v>21</v>
      </c>
      <c r="Q450" s="5" t="str">
        <f t="shared" si="38"/>
        <v>film &amp; video</v>
      </c>
      <c r="R450" s="5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8270</v>
      </c>
      <c r="O451" s="5">
        <f t="shared" si="42"/>
        <v>2</v>
      </c>
      <c r="P451" s="5">
        <f t="shared" ref="P451:P514" si="43">ROUND(E451/L451,0)</f>
        <v>9</v>
      </c>
      <c r="Q451" s="5" t="str">
        <f t="shared" ref="Q451:Q514" si="44">LEFT(N451, SEARCH("/", N451)-1)</f>
        <v>film &amp; video</v>
      </c>
      <c r="R451" s="5" t="str">
        <f t="shared" ref="R451:R514" si="45">RIGHT(N451,LEN(N451)-SEARCH("/",N451))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8270</v>
      </c>
      <c r="O452" s="5">
        <f t="shared" si="42"/>
        <v>1</v>
      </c>
      <c r="P452" s="5">
        <f t="shared" si="43"/>
        <v>57</v>
      </c>
      <c r="Q452" s="5" t="str">
        <f t="shared" si="44"/>
        <v>film &amp; video</v>
      </c>
      <c r="R452" s="5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8270</v>
      </c>
      <c r="O455" s="5">
        <f t="shared" si="42"/>
        <v>0</v>
      </c>
      <c r="P455" s="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8270</v>
      </c>
      <c r="O456" s="5">
        <f t="shared" si="42"/>
        <v>1</v>
      </c>
      <c r="P456" s="5">
        <f t="shared" si="43"/>
        <v>16</v>
      </c>
      <c r="Q456" s="5" t="str">
        <f t="shared" si="44"/>
        <v>film &amp; video</v>
      </c>
      <c r="R456" s="5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8270</v>
      </c>
      <c r="O457" s="5">
        <f t="shared" si="42"/>
        <v>0</v>
      </c>
      <c r="P457" s="5">
        <f t="shared" si="43"/>
        <v>23</v>
      </c>
      <c r="Q457" s="5" t="str">
        <f t="shared" si="44"/>
        <v>film &amp; video</v>
      </c>
      <c r="R457" s="5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8270</v>
      </c>
      <c r="O458" s="5">
        <f t="shared" si="42"/>
        <v>1</v>
      </c>
      <c r="P458" s="5">
        <f t="shared" si="43"/>
        <v>20</v>
      </c>
      <c r="Q458" s="5" t="str">
        <f t="shared" si="44"/>
        <v>film &amp; video</v>
      </c>
      <c r="R458" s="5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8270</v>
      </c>
      <c r="O460" s="5">
        <f t="shared" si="42"/>
        <v>8</v>
      </c>
      <c r="P460" s="5">
        <f t="shared" si="43"/>
        <v>17</v>
      </c>
      <c r="Q460" s="5" t="str">
        <f t="shared" si="44"/>
        <v>film &amp; video</v>
      </c>
      <c r="R460" s="5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8270</v>
      </c>
      <c r="O461" s="5">
        <f t="shared" si="42"/>
        <v>0</v>
      </c>
      <c r="P461" s="5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8270</v>
      </c>
      <c r="O462" s="5">
        <f t="shared" si="42"/>
        <v>0</v>
      </c>
      <c r="P462" s="5">
        <f t="shared" si="43"/>
        <v>13</v>
      </c>
      <c r="Q462" s="5" t="str">
        <f t="shared" si="44"/>
        <v>film &amp; video</v>
      </c>
      <c r="R462" s="5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8270</v>
      </c>
      <c r="O465" s="5">
        <f t="shared" si="42"/>
        <v>2</v>
      </c>
      <c r="P465" s="5">
        <f t="shared" si="43"/>
        <v>114</v>
      </c>
      <c r="Q465" s="5" t="str">
        <f t="shared" si="44"/>
        <v>film &amp; video</v>
      </c>
      <c r="R465" s="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8270</v>
      </c>
      <c r="O466" s="5">
        <f t="shared" si="42"/>
        <v>0</v>
      </c>
      <c r="P466" s="5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8270</v>
      </c>
      <c r="O467" s="5">
        <f t="shared" si="42"/>
        <v>27</v>
      </c>
      <c r="P467" s="5">
        <f t="shared" si="43"/>
        <v>17</v>
      </c>
      <c r="Q467" s="5" t="str">
        <f t="shared" si="44"/>
        <v>film &amp; video</v>
      </c>
      <c r="R467" s="5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8270</v>
      </c>
      <c r="O468" s="5">
        <f t="shared" si="42"/>
        <v>1</v>
      </c>
      <c r="P468" s="5">
        <f t="shared" si="43"/>
        <v>15</v>
      </c>
      <c r="Q468" s="5" t="str">
        <f t="shared" si="44"/>
        <v>film &amp; video</v>
      </c>
      <c r="R468" s="5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8270</v>
      </c>
      <c r="O469" s="5">
        <f t="shared" si="42"/>
        <v>22</v>
      </c>
      <c r="P469" s="5">
        <f t="shared" si="43"/>
        <v>111</v>
      </c>
      <c r="Q469" s="5" t="str">
        <f t="shared" si="44"/>
        <v>film &amp; video</v>
      </c>
      <c r="R469" s="5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8270</v>
      </c>
      <c r="O472" s="5">
        <f t="shared" si="42"/>
        <v>1</v>
      </c>
      <c r="P472" s="5">
        <f t="shared" si="43"/>
        <v>26</v>
      </c>
      <c r="Q472" s="5" t="str">
        <f t="shared" si="44"/>
        <v>film &amp; video</v>
      </c>
      <c r="R472" s="5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8270</v>
      </c>
      <c r="O473" s="5">
        <f t="shared" si="42"/>
        <v>12</v>
      </c>
      <c r="P473" s="5">
        <f t="shared" si="43"/>
        <v>38</v>
      </c>
      <c r="Q473" s="5" t="str">
        <f t="shared" si="44"/>
        <v>film &amp; video</v>
      </c>
      <c r="R473" s="5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8270</v>
      </c>
      <c r="O474" s="5">
        <f t="shared" si="42"/>
        <v>18</v>
      </c>
      <c r="P474" s="5">
        <f t="shared" si="43"/>
        <v>28</v>
      </c>
      <c r="Q474" s="5" t="str">
        <f t="shared" si="44"/>
        <v>film &amp; video</v>
      </c>
      <c r="R474" s="5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8270</v>
      </c>
      <c r="O475" s="5">
        <f t="shared" si="42"/>
        <v>3</v>
      </c>
      <c r="P475" s="5">
        <f t="shared" si="43"/>
        <v>62</v>
      </c>
      <c r="Q475" s="5" t="str">
        <f t="shared" si="44"/>
        <v>film &amp; video</v>
      </c>
      <c r="R475" s="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8270</v>
      </c>
      <c r="O476" s="5">
        <f t="shared" si="42"/>
        <v>0</v>
      </c>
      <c r="P476" s="5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8270</v>
      </c>
      <c r="O478" s="5">
        <f t="shared" si="42"/>
        <v>2</v>
      </c>
      <c r="P478" s="5">
        <f t="shared" si="43"/>
        <v>40</v>
      </c>
      <c r="Q478" s="5" t="str">
        <f t="shared" si="44"/>
        <v>film &amp; video</v>
      </c>
      <c r="R478" s="5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8270</v>
      </c>
      <c r="O481" s="5">
        <f t="shared" si="42"/>
        <v>33</v>
      </c>
      <c r="P481" s="5">
        <f t="shared" si="43"/>
        <v>89</v>
      </c>
      <c r="Q481" s="5" t="str">
        <f t="shared" si="44"/>
        <v>film &amp; video</v>
      </c>
      <c r="R481" s="5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8270</v>
      </c>
      <c r="O482" s="5">
        <f t="shared" si="42"/>
        <v>19</v>
      </c>
      <c r="P482" s="5">
        <f t="shared" si="43"/>
        <v>55</v>
      </c>
      <c r="Q482" s="5" t="str">
        <f t="shared" si="44"/>
        <v>film &amp; video</v>
      </c>
      <c r="R482" s="5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8270</v>
      </c>
      <c r="O483" s="5">
        <f t="shared" si="42"/>
        <v>6</v>
      </c>
      <c r="P483" s="5">
        <f t="shared" si="43"/>
        <v>87</v>
      </c>
      <c r="Q483" s="5" t="str">
        <f t="shared" si="44"/>
        <v>film &amp; video</v>
      </c>
      <c r="R483" s="5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8270</v>
      </c>
      <c r="O484" s="5">
        <f t="shared" si="42"/>
        <v>0</v>
      </c>
      <c r="P484" s="5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8270</v>
      </c>
      <c r="O485" s="5">
        <f t="shared" si="42"/>
        <v>50</v>
      </c>
      <c r="P485" s="5">
        <f t="shared" si="43"/>
        <v>51</v>
      </c>
      <c r="Q485" s="5" t="str">
        <f t="shared" si="44"/>
        <v>film &amp; video</v>
      </c>
      <c r="R485" s="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8270</v>
      </c>
      <c r="O486" s="5">
        <f t="shared" si="42"/>
        <v>0</v>
      </c>
      <c r="P486" s="5">
        <f t="shared" si="43"/>
        <v>14</v>
      </c>
      <c r="Q486" s="5" t="str">
        <f t="shared" si="44"/>
        <v>film &amp; video</v>
      </c>
      <c r="R486" s="5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8270</v>
      </c>
      <c r="O487" s="5">
        <f t="shared" si="42"/>
        <v>22</v>
      </c>
      <c r="P487" s="5">
        <f t="shared" si="43"/>
        <v>67</v>
      </c>
      <c r="Q487" s="5" t="str">
        <f t="shared" si="44"/>
        <v>film &amp; video</v>
      </c>
      <c r="R487" s="5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8270</v>
      </c>
      <c r="O488" s="5">
        <f t="shared" si="42"/>
        <v>0</v>
      </c>
      <c r="P488" s="5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8270</v>
      </c>
      <c r="O491" s="5">
        <f t="shared" si="42"/>
        <v>0</v>
      </c>
      <c r="P491" s="5">
        <f t="shared" si="43"/>
        <v>72</v>
      </c>
      <c r="Q491" s="5" t="str">
        <f t="shared" si="44"/>
        <v>film &amp; video</v>
      </c>
      <c r="R491" s="5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8270</v>
      </c>
      <c r="O496" s="5">
        <f t="shared" si="42"/>
        <v>0</v>
      </c>
      <c r="P496" s="5">
        <f t="shared" si="43"/>
        <v>10</v>
      </c>
      <c r="Q496" s="5" t="str">
        <f t="shared" si="44"/>
        <v>film &amp; video</v>
      </c>
      <c r="R496" s="5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8270</v>
      </c>
      <c r="O498" s="5">
        <f t="shared" si="42"/>
        <v>0</v>
      </c>
      <c r="P498" s="5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8270</v>
      </c>
      <c r="O499" s="5">
        <f t="shared" si="42"/>
        <v>1</v>
      </c>
      <c r="P499" s="5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8270</v>
      </c>
      <c r="O500" s="5">
        <f t="shared" si="42"/>
        <v>5</v>
      </c>
      <c r="P500" s="5">
        <f t="shared" si="43"/>
        <v>136</v>
      </c>
      <c r="Q500" s="5" t="str">
        <f t="shared" si="44"/>
        <v>film &amp; video</v>
      </c>
      <c r="R500" s="5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8270</v>
      </c>
      <c r="O501" s="5">
        <f t="shared" si="42"/>
        <v>10</v>
      </c>
      <c r="P501" s="5">
        <f t="shared" si="43"/>
        <v>73</v>
      </c>
      <c r="Q501" s="5" t="str">
        <f t="shared" si="44"/>
        <v>film &amp; video</v>
      </c>
      <c r="R501" s="5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8270</v>
      </c>
      <c r="O502" s="5">
        <f t="shared" si="42"/>
        <v>3</v>
      </c>
      <c r="P502" s="5">
        <f t="shared" si="43"/>
        <v>54</v>
      </c>
      <c r="Q502" s="5" t="str">
        <f t="shared" si="44"/>
        <v>film &amp; video</v>
      </c>
      <c r="R502" s="5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8270</v>
      </c>
      <c r="O504" s="5">
        <f t="shared" si="42"/>
        <v>1</v>
      </c>
      <c r="P504" s="5">
        <f t="shared" si="43"/>
        <v>58</v>
      </c>
      <c r="Q504" s="5" t="str">
        <f t="shared" si="44"/>
        <v>film &amp; video</v>
      </c>
      <c r="R504" s="5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8270</v>
      </c>
      <c r="O505" s="5">
        <f t="shared" si="42"/>
        <v>2</v>
      </c>
      <c r="P505" s="5">
        <f t="shared" si="43"/>
        <v>13</v>
      </c>
      <c r="Q505" s="5" t="str">
        <f t="shared" si="44"/>
        <v>film &amp; video</v>
      </c>
      <c r="R505" s="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8270</v>
      </c>
      <c r="O506" s="5">
        <f t="shared" si="42"/>
        <v>1</v>
      </c>
      <c r="P506" s="5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8270</v>
      </c>
      <c r="O507" s="5">
        <f t="shared" si="42"/>
        <v>0</v>
      </c>
      <c r="P507" s="5">
        <f t="shared" si="43"/>
        <v>4</v>
      </c>
      <c r="Q507" s="5" t="str">
        <f t="shared" si="44"/>
        <v>film &amp; video</v>
      </c>
      <c r="R507" s="5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8270</v>
      </c>
      <c r="O508" s="5">
        <f t="shared" si="42"/>
        <v>0</v>
      </c>
      <c r="P508" s="5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8270</v>
      </c>
      <c r="O509" s="5">
        <f t="shared" si="42"/>
        <v>3</v>
      </c>
      <c r="P509" s="5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8270</v>
      </c>
      <c r="O510" s="5">
        <f t="shared" si="42"/>
        <v>1</v>
      </c>
      <c r="P510" s="5">
        <f t="shared" si="43"/>
        <v>133</v>
      </c>
      <c r="Q510" s="5" t="str">
        <f t="shared" si="44"/>
        <v>film &amp; video</v>
      </c>
      <c r="R510" s="5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8270</v>
      </c>
      <c r="O511" s="5">
        <f t="shared" si="42"/>
        <v>0</v>
      </c>
      <c r="P511" s="5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8270</v>
      </c>
      <c r="O514" s="5">
        <f t="shared" ref="O514:O577" si="48">ROUND(100*E514/D514,0)</f>
        <v>0</v>
      </c>
      <c r="P514" s="5">
        <f t="shared" si="43"/>
        <v>6</v>
      </c>
      <c r="Q514" s="5" t="str">
        <f t="shared" si="44"/>
        <v>film &amp; video</v>
      </c>
      <c r="R514" s="5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8270</v>
      </c>
      <c r="O515" s="5">
        <f t="shared" si="48"/>
        <v>14</v>
      </c>
      <c r="P515" s="5">
        <f t="shared" ref="P515:P578" si="49">ROUND(E515/L515,0)</f>
        <v>102</v>
      </c>
      <c r="Q515" s="5" t="str">
        <f t="shared" ref="Q515:Q578" si="50">LEFT(N515, SEARCH("/", N515)-1)</f>
        <v>film &amp; video</v>
      </c>
      <c r="R515" s="5" t="str">
        <f t="shared" ref="R515:R578" si="51">RIGHT(N515,LEN(N515)-SEARCH("/",N515))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8270</v>
      </c>
      <c r="O516" s="5">
        <f t="shared" si="48"/>
        <v>3</v>
      </c>
      <c r="P516" s="5">
        <f t="shared" si="49"/>
        <v>17</v>
      </c>
      <c r="Q516" s="5" t="str">
        <f t="shared" si="50"/>
        <v>film &amp; video</v>
      </c>
      <c r="R516" s="5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8270</v>
      </c>
      <c r="O517" s="5">
        <f t="shared" si="48"/>
        <v>25</v>
      </c>
      <c r="P517" s="5">
        <f t="shared" si="49"/>
        <v>725</v>
      </c>
      <c r="Q517" s="5" t="str">
        <f t="shared" si="50"/>
        <v>film &amp; video</v>
      </c>
      <c r="R517" s="5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8270</v>
      </c>
      <c r="O519" s="5">
        <f t="shared" si="48"/>
        <v>1</v>
      </c>
      <c r="P519" s="5">
        <f t="shared" si="49"/>
        <v>68</v>
      </c>
      <c r="Q519" s="5" t="str">
        <f t="shared" si="50"/>
        <v>film &amp; video</v>
      </c>
      <c r="R519" s="5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8270</v>
      </c>
      <c r="O521" s="5">
        <f t="shared" si="48"/>
        <v>23</v>
      </c>
      <c r="P521" s="5">
        <f t="shared" si="49"/>
        <v>39</v>
      </c>
      <c r="Q521" s="5" t="str">
        <f t="shared" si="50"/>
        <v>film &amp; video</v>
      </c>
      <c r="R521" s="5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8271</v>
      </c>
      <c r="O522" s="5">
        <f t="shared" si="48"/>
        <v>102</v>
      </c>
      <c r="P522" s="5">
        <f t="shared" si="49"/>
        <v>150</v>
      </c>
      <c r="Q522" s="5" t="str">
        <f t="shared" si="50"/>
        <v>theater</v>
      </c>
      <c r="R522" s="5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8271</v>
      </c>
      <c r="O523" s="5">
        <f t="shared" si="48"/>
        <v>105</v>
      </c>
      <c r="P523" s="5">
        <f t="shared" si="49"/>
        <v>93</v>
      </c>
      <c r="Q523" s="5" t="str">
        <f t="shared" si="50"/>
        <v>theater</v>
      </c>
      <c r="R523" s="5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8271</v>
      </c>
      <c r="O524" s="5">
        <f t="shared" si="48"/>
        <v>115</v>
      </c>
      <c r="P524" s="5">
        <f t="shared" si="49"/>
        <v>111</v>
      </c>
      <c r="Q524" s="5" t="str">
        <f t="shared" si="50"/>
        <v>theater</v>
      </c>
      <c r="R524" s="5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8271</v>
      </c>
      <c r="O525" s="5">
        <f t="shared" si="48"/>
        <v>121</v>
      </c>
      <c r="P525" s="5">
        <f t="shared" si="49"/>
        <v>72</v>
      </c>
      <c r="Q525" s="5" t="str">
        <f t="shared" si="50"/>
        <v>theater</v>
      </c>
      <c r="R525" s="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8271</v>
      </c>
      <c r="O526" s="5">
        <f t="shared" si="48"/>
        <v>109</v>
      </c>
      <c r="P526" s="5">
        <f t="shared" si="49"/>
        <v>29</v>
      </c>
      <c r="Q526" s="5" t="str">
        <f t="shared" si="50"/>
        <v>theater</v>
      </c>
      <c r="R526" s="5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</v>
      </c>
      <c r="Q528" s="5" t="str">
        <f t="shared" si="50"/>
        <v>theater</v>
      </c>
      <c r="R528" s="5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8271</v>
      </c>
      <c r="O529" s="5">
        <f t="shared" si="48"/>
        <v>101</v>
      </c>
      <c r="P529" s="5">
        <f t="shared" si="49"/>
        <v>64</v>
      </c>
      <c r="Q529" s="5" t="str">
        <f t="shared" si="50"/>
        <v>theater</v>
      </c>
      <c r="R529" s="5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8271</v>
      </c>
      <c r="O530" s="5">
        <f t="shared" si="48"/>
        <v>116</v>
      </c>
      <c r="P530" s="5">
        <f t="shared" si="49"/>
        <v>44</v>
      </c>
      <c r="Q530" s="5" t="str">
        <f t="shared" si="50"/>
        <v>theater</v>
      </c>
      <c r="R530" s="5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8271</v>
      </c>
      <c r="O531" s="5">
        <f t="shared" si="48"/>
        <v>130</v>
      </c>
      <c r="P531" s="5">
        <f t="shared" si="49"/>
        <v>87</v>
      </c>
      <c r="Q531" s="5" t="str">
        <f t="shared" si="50"/>
        <v>theater</v>
      </c>
      <c r="R531" s="5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8271</v>
      </c>
      <c r="O532" s="5">
        <f t="shared" si="48"/>
        <v>108</v>
      </c>
      <c r="P532" s="5">
        <f t="shared" si="49"/>
        <v>127</v>
      </c>
      <c r="Q532" s="5" t="str">
        <f t="shared" si="50"/>
        <v>theater</v>
      </c>
      <c r="R532" s="5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</v>
      </c>
      <c r="Q533" s="5" t="str">
        <f t="shared" si="50"/>
        <v>theater</v>
      </c>
      <c r="R533" s="5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8271</v>
      </c>
      <c r="O534" s="5">
        <f t="shared" si="48"/>
        <v>123</v>
      </c>
      <c r="P534" s="5">
        <f t="shared" si="49"/>
        <v>71</v>
      </c>
      <c r="Q534" s="5" t="str">
        <f t="shared" si="50"/>
        <v>theater</v>
      </c>
      <c r="R534" s="5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8271</v>
      </c>
      <c r="O535" s="5">
        <f t="shared" si="48"/>
        <v>100</v>
      </c>
      <c r="P535" s="5">
        <f t="shared" si="49"/>
        <v>118</v>
      </c>
      <c r="Q535" s="5" t="str">
        <f t="shared" si="50"/>
        <v>theater</v>
      </c>
      <c r="R535" s="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8271</v>
      </c>
      <c r="O536" s="5">
        <f t="shared" si="48"/>
        <v>105</v>
      </c>
      <c r="P536" s="5">
        <f t="shared" si="49"/>
        <v>327</v>
      </c>
      <c r="Q536" s="5" t="str">
        <f t="shared" si="50"/>
        <v>theater</v>
      </c>
      <c r="R536" s="5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8271</v>
      </c>
      <c r="O537" s="5">
        <f t="shared" si="48"/>
        <v>103</v>
      </c>
      <c r="P537" s="5">
        <f t="shared" si="49"/>
        <v>35</v>
      </c>
      <c r="Q537" s="5" t="str">
        <f t="shared" si="50"/>
        <v>theater</v>
      </c>
      <c r="R537" s="5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8271</v>
      </c>
      <c r="O538" s="5">
        <f t="shared" si="48"/>
        <v>118</v>
      </c>
      <c r="P538" s="5">
        <f t="shared" si="49"/>
        <v>100</v>
      </c>
      <c r="Q538" s="5" t="str">
        <f t="shared" si="50"/>
        <v>theater</v>
      </c>
      <c r="R538" s="5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8271</v>
      </c>
      <c r="O539" s="5">
        <f t="shared" si="48"/>
        <v>121</v>
      </c>
      <c r="P539" s="5">
        <f t="shared" si="49"/>
        <v>41</v>
      </c>
      <c r="Q539" s="5" t="str">
        <f t="shared" si="50"/>
        <v>theater</v>
      </c>
      <c r="R539" s="5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8271</v>
      </c>
      <c r="O540" s="5">
        <f t="shared" si="48"/>
        <v>302</v>
      </c>
      <c r="P540" s="5">
        <f t="shared" si="49"/>
        <v>252</v>
      </c>
      <c r="Q540" s="5" t="str">
        <f t="shared" si="50"/>
        <v>theater</v>
      </c>
      <c r="R540" s="5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8271</v>
      </c>
      <c r="O541" s="5">
        <f t="shared" si="48"/>
        <v>101</v>
      </c>
      <c r="P541" s="5">
        <f t="shared" si="49"/>
        <v>25</v>
      </c>
      <c r="Q541" s="5" t="str">
        <f t="shared" si="50"/>
        <v>theater</v>
      </c>
      <c r="R541" s="5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8272</v>
      </c>
      <c r="O542" s="5">
        <f t="shared" si="48"/>
        <v>0</v>
      </c>
      <c r="P542" s="5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8272</v>
      </c>
      <c r="O543" s="5">
        <f t="shared" si="48"/>
        <v>1</v>
      </c>
      <c r="P543" s="5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8272</v>
      </c>
      <c r="O544" s="5">
        <f t="shared" si="48"/>
        <v>0</v>
      </c>
      <c r="P544" s="5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8272</v>
      </c>
      <c r="O545" s="5">
        <f t="shared" si="48"/>
        <v>0</v>
      </c>
      <c r="P545" s="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8272</v>
      </c>
      <c r="O546" s="5">
        <f t="shared" si="48"/>
        <v>1</v>
      </c>
      <c r="P546" s="5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8272</v>
      </c>
      <c r="O547" s="5">
        <f t="shared" si="48"/>
        <v>27</v>
      </c>
      <c r="P547" s="5">
        <f t="shared" si="49"/>
        <v>403</v>
      </c>
      <c r="Q547" s="5" t="str">
        <f t="shared" si="50"/>
        <v>technology</v>
      </c>
      <c r="R547" s="5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8272</v>
      </c>
      <c r="O548" s="5">
        <f t="shared" si="48"/>
        <v>0</v>
      </c>
      <c r="P548" s="5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8272</v>
      </c>
      <c r="O550" s="5">
        <f t="shared" si="48"/>
        <v>0</v>
      </c>
      <c r="P550" s="5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8272</v>
      </c>
      <c r="O551" s="5">
        <f t="shared" si="48"/>
        <v>3</v>
      </c>
      <c r="P551" s="5">
        <f t="shared" si="49"/>
        <v>9</v>
      </c>
      <c r="Q551" s="5" t="str">
        <f t="shared" si="50"/>
        <v>technology</v>
      </c>
      <c r="R551" s="5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8272</v>
      </c>
      <c r="O552" s="5">
        <f t="shared" si="48"/>
        <v>1</v>
      </c>
      <c r="P552" s="5">
        <f t="shared" si="49"/>
        <v>9</v>
      </c>
      <c r="Q552" s="5" t="str">
        <f t="shared" si="50"/>
        <v>technology</v>
      </c>
      <c r="R552" s="5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8272</v>
      </c>
      <c r="O553" s="5">
        <f t="shared" si="48"/>
        <v>5</v>
      </c>
      <c r="P553" s="5">
        <f t="shared" si="49"/>
        <v>135</v>
      </c>
      <c r="Q553" s="5" t="str">
        <f t="shared" si="50"/>
        <v>technology</v>
      </c>
      <c r="R553" s="5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8272</v>
      </c>
      <c r="O555" s="5">
        <f t="shared" si="48"/>
        <v>0</v>
      </c>
      <c r="P555" s="5">
        <f t="shared" si="49"/>
        <v>21</v>
      </c>
      <c r="Q555" s="5" t="str">
        <f t="shared" si="50"/>
        <v>technology</v>
      </c>
      <c r="R555" s="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8272</v>
      </c>
      <c r="O556" s="5">
        <f t="shared" si="48"/>
        <v>37</v>
      </c>
      <c r="P556" s="5">
        <f t="shared" si="49"/>
        <v>64</v>
      </c>
      <c r="Q556" s="5" t="str">
        <f t="shared" si="50"/>
        <v>technology</v>
      </c>
      <c r="R556" s="5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8272</v>
      </c>
      <c r="O558" s="5">
        <f t="shared" si="48"/>
        <v>3</v>
      </c>
      <c r="P558" s="5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8272</v>
      </c>
      <c r="O559" s="5">
        <f t="shared" si="48"/>
        <v>1</v>
      </c>
      <c r="P559" s="5">
        <f t="shared" si="49"/>
        <v>68</v>
      </c>
      <c r="Q559" s="5" t="str">
        <f t="shared" si="50"/>
        <v>technology</v>
      </c>
      <c r="R559" s="5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8272</v>
      </c>
      <c r="O561" s="5">
        <f t="shared" si="48"/>
        <v>0</v>
      </c>
      <c r="P561" s="5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8272</v>
      </c>
      <c r="O562" s="5">
        <f t="shared" si="48"/>
        <v>0</v>
      </c>
      <c r="P562" s="5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8272</v>
      </c>
      <c r="O563" s="5">
        <f t="shared" si="48"/>
        <v>0</v>
      </c>
      <c r="P563" s="5">
        <f t="shared" si="49"/>
        <v>28</v>
      </c>
      <c r="Q563" s="5" t="str">
        <f t="shared" si="50"/>
        <v>technology</v>
      </c>
      <c r="R563" s="5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8272</v>
      </c>
      <c r="O565" s="5">
        <f t="shared" si="48"/>
        <v>0</v>
      </c>
      <c r="P565" s="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8272</v>
      </c>
      <c r="O566" s="5">
        <f t="shared" si="48"/>
        <v>0</v>
      </c>
      <c r="P566" s="5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8272</v>
      </c>
      <c r="O568" s="5">
        <f t="shared" si="48"/>
        <v>0</v>
      </c>
      <c r="P568" s="5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8272</v>
      </c>
      <c r="O571" s="5">
        <f t="shared" si="48"/>
        <v>1</v>
      </c>
      <c r="P571" s="5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8272</v>
      </c>
      <c r="O572" s="5">
        <f t="shared" si="48"/>
        <v>0</v>
      </c>
      <c r="P572" s="5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8272</v>
      </c>
      <c r="O573" s="5">
        <f t="shared" si="48"/>
        <v>0</v>
      </c>
      <c r="P573" s="5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8272</v>
      </c>
      <c r="O575" s="5">
        <f t="shared" si="48"/>
        <v>0</v>
      </c>
      <c r="P575" s="5">
        <f t="shared" si="49"/>
        <v>38</v>
      </c>
      <c r="Q575" s="5" t="str">
        <f t="shared" si="50"/>
        <v>technology</v>
      </c>
      <c r="R575" s="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8272</v>
      </c>
      <c r="O576" s="5">
        <f t="shared" si="48"/>
        <v>1</v>
      </c>
      <c r="P576" s="5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8272</v>
      </c>
      <c r="O577" s="5">
        <f t="shared" si="48"/>
        <v>0</v>
      </c>
      <c r="P577" s="5">
        <f t="shared" si="49"/>
        <v>65</v>
      </c>
      <c r="Q577" s="5" t="str">
        <f t="shared" si="50"/>
        <v>technology</v>
      </c>
      <c r="R577" s="5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8272</v>
      </c>
      <c r="O578" s="5">
        <f t="shared" ref="O578:O641" si="54">ROUND(100*E578/D578,0)</f>
        <v>0</v>
      </c>
      <c r="P578" s="5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8272</v>
      </c>
      <c r="O579" s="5">
        <f t="shared" si="54"/>
        <v>0</v>
      </c>
      <c r="P579" s="5">
        <f t="shared" ref="P579:P642" si="55">ROUND(E579/L579,0)</f>
        <v>10</v>
      </c>
      <c r="Q579" s="5" t="str">
        <f t="shared" ref="Q579:Q642" si="56">LEFT(N579, SEARCH("/", N579)-1)</f>
        <v>technology</v>
      </c>
      <c r="R579" s="5" t="str">
        <f t="shared" ref="R579:R642" si="57">RIGHT(N579,LEN(N579)-SEARCH("/",N579))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8272</v>
      </c>
      <c r="O580" s="5">
        <f t="shared" si="54"/>
        <v>0</v>
      </c>
      <c r="P580" s="5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8272</v>
      </c>
      <c r="O581" s="5">
        <f t="shared" si="54"/>
        <v>1</v>
      </c>
      <c r="P581" s="5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8272</v>
      </c>
      <c r="O582" s="5">
        <f t="shared" si="54"/>
        <v>0</v>
      </c>
      <c r="P582" s="5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8272</v>
      </c>
      <c r="O585" s="5">
        <f t="shared" si="54"/>
        <v>0</v>
      </c>
      <c r="P585" s="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8272</v>
      </c>
      <c r="O588" s="5">
        <f t="shared" si="54"/>
        <v>1</v>
      </c>
      <c r="P588" s="5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8272</v>
      </c>
      <c r="O589" s="5">
        <f t="shared" si="54"/>
        <v>9</v>
      </c>
      <c r="P589" s="5">
        <f t="shared" si="55"/>
        <v>389</v>
      </c>
      <c r="Q589" s="5" t="str">
        <f t="shared" si="56"/>
        <v>technology</v>
      </c>
      <c r="R589" s="5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8272</v>
      </c>
      <c r="O590" s="5">
        <f t="shared" si="54"/>
        <v>3</v>
      </c>
      <c r="P590" s="5">
        <f t="shared" si="55"/>
        <v>151</v>
      </c>
      <c r="Q590" s="5" t="str">
        <f t="shared" si="56"/>
        <v>technology</v>
      </c>
      <c r="R590" s="5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8272</v>
      </c>
      <c r="O591" s="5">
        <f t="shared" si="54"/>
        <v>0</v>
      </c>
      <c r="P591" s="5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8272</v>
      </c>
      <c r="O592" s="5">
        <f t="shared" si="54"/>
        <v>4</v>
      </c>
      <c r="P592" s="5">
        <f t="shared" si="55"/>
        <v>25</v>
      </c>
      <c r="Q592" s="5" t="str">
        <f t="shared" si="56"/>
        <v>technology</v>
      </c>
      <c r="R592" s="5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8272</v>
      </c>
      <c r="O593" s="5">
        <f t="shared" si="54"/>
        <v>0</v>
      </c>
      <c r="P593" s="5">
        <f t="shared" si="55"/>
        <v>31</v>
      </c>
      <c r="Q593" s="5" t="str">
        <f t="shared" si="56"/>
        <v>technology</v>
      </c>
      <c r="R593" s="5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8272</v>
      </c>
      <c r="O594" s="5">
        <f t="shared" si="54"/>
        <v>3</v>
      </c>
      <c r="P594" s="5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</v>
      </c>
      <c r="Q595" s="5" t="str">
        <f t="shared" si="56"/>
        <v>technology</v>
      </c>
      <c r="R595" s="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8272</v>
      </c>
      <c r="O596" s="5">
        <f t="shared" si="54"/>
        <v>0</v>
      </c>
      <c r="P596" s="5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8272</v>
      </c>
      <c r="O597" s="5">
        <f t="shared" si="54"/>
        <v>0</v>
      </c>
      <c r="P597" s="5">
        <f t="shared" si="55"/>
        <v>53</v>
      </c>
      <c r="Q597" s="5" t="str">
        <f t="shared" si="56"/>
        <v>technology</v>
      </c>
      <c r="R597" s="5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8272</v>
      </c>
      <c r="O598" s="5">
        <f t="shared" si="54"/>
        <v>0</v>
      </c>
      <c r="P598" s="5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8272</v>
      </c>
      <c r="O599" s="5">
        <f t="shared" si="54"/>
        <v>0</v>
      </c>
      <c r="P599" s="5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</v>
      </c>
      <c r="Q600" s="5" t="str">
        <f t="shared" si="56"/>
        <v>technology</v>
      </c>
      <c r="R600" s="5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8272</v>
      </c>
      <c r="O601" s="5">
        <f t="shared" si="54"/>
        <v>0</v>
      </c>
      <c r="P601" s="5">
        <f t="shared" si="55"/>
        <v>16</v>
      </c>
      <c r="Q601" s="5" t="str">
        <f t="shared" si="56"/>
        <v>technology</v>
      </c>
      <c r="R601" s="5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8272</v>
      </c>
      <c r="O603" s="5">
        <f t="shared" si="54"/>
        <v>1</v>
      </c>
      <c r="P603" s="5">
        <f t="shared" si="55"/>
        <v>23</v>
      </c>
      <c r="Q603" s="5" t="str">
        <f t="shared" si="56"/>
        <v>technology</v>
      </c>
      <c r="R603" s="5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8272</v>
      </c>
      <c r="O605" s="5">
        <f t="shared" si="54"/>
        <v>4</v>
      </c>
      <c r="P605" s="5">
        <f t="shared" si="55"/>
        <v>45</v>
      </c>
      <c r="Q605" s="5" t="str">
        <f t="shared" si="56"/>
        <v>technology</v>
      </c>
      <c r="R605" s="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8272</v>
      </c>
      <c r="O607" s="5">
        <f t="shared" si="54"/>
        <v>3</v>
      </c>
      <c r="P607" s="5">
        <f t="shared" si="55"/>
        <v>16</v>
      </c>
      <c r="Q607" s="5" t="str">
        <f t="shared" si="56"/>
        <v>technology</v>
      </c>
      <c r="R607" s="5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8272</v>
      </c>
      <c r="O608" s="5">
        <f t="shared" si="54"/>
        <v>0</v>
      </c>
      <c r="P608" s="5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8272</v>
      </c>
      <c r="O610" s="5">
        <f t="shared" si="54"/>
        <v>1</v>
      </c>
      <c r="P610" s="5">
        <f t="shared" si="55"/>
        <v>292</v>
      </c>
      <c r="Q610" s="5" t="str">
        <f t="shared" si="56"/>
        <v>technology</v>
      </c>
      <c r="R610" s="5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8272</v>
      </c>
      <c r="O611" s="5">
        <f t="shared" si="54"/>
        <v>1</v>
      </c>
      <c r="P611" s="5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8272</v>
      </c>
      <c r="O615" s="5">
        <f t="shared" si="54"/>
        <v>21</v>
      </c>
      <c r="P615" s="5">
        <f t="shared" si="55"/>
        <v>106</v>
      </c>
      <c r="Q615" s="5" t="str">
        <f t="shared" si="56"/>
        <v>technology</v>
      </c>
      <c r="R615" s="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8272</v>
      </c>
      <c r="O621" s="5">
        <f t="shared" si="54"/>
        <v>0</v>
      </c>
      <c r="P621" s="5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8272</v>
      </c>
      <c r="O623" s="5">
        <f t="shared" si="54"/>
        <v>1</v>
      </c>
      <c r="P623" s="5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8272</v>
      </c>
      <c r="O624" s="5">
        <f t="shared" si="54"/>
        <v>6</v>
      </c>
      <c r="P624" s="5">
        <f t="shared" si="55"/>
        <v>38</v>
      </c>
      <c r="Q624" s="5" t="str">
        <f t="shared" si="56"/>
        <v>technology</v>
      </c>
      <c r="R624" s="5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8272</v>
      </c>
      <c r="O628" s="5">
        <f t="shared" si="54"/>
        <v>17</v>
      </c>
      <c r="P628" s="5">
        <f t="shared" si="55"/>
        <v>111</v>
      </c>
      <c r="Q628" s="5" t="str">
        <f t="shared" si="56"/>
        <v>technology</v>
      </c>
      <c r="R628" s="5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8272</v>
      </c>
      <c r="O629" s="5">
        <f t="shared" si="54"/>
        <v>0</v>
      </c>
      <c r="P629" s="5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8272</v>
      </c>
      <c r="O631" s="5">
        <f t="shared" si="54"/>
        <v>0</v>
      </c>
      <c r="P631" s="5">
        <f t="shared" si="55"/>
        <v>117</v>
      </c>
      <c r="Q631" s="5" t="str">
        <f t="shared" si="56"/>
        <v>technology</v>
      </c>
      <c r="R631" s="5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8272</v>
      </c>
      <c r="O632" s="5">
        <f t="shared" si="54"/>
        <v>0</v>
      </c>
      <c r="P632" s="5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8272</v>
      </c>
      <c r="O633" s="5">
        <f t="shared" si="54"/>
        <v>1</v>
      </c>
      <c r="P633" s="5">
        <f t="shared" si="55"/>
        <v>77</v>
      </c>
      <c r="Q633" s="5" t="str">
        <f t="shared" si="56"/>
        <v>technology</v>
      </c>
      <c r="R633" s="5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8272</v>
      </c>
      <c r="O635" s="5">
        <f t="shared" si="54"/>
        <v>12</v>
      </c>
      <c r="P635" s="5">
        <f t="shared" si="55"/>
        <v>50</v>
      </c>
      <c r="Q635" s="5" t="str">
        <f t="shared" si="56"/>
        <v>technology</v>
      </c>
      <c r="R635" s="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8272</v>
      </c>
      <c r="O636" s="5">
        <f t="shared" si="54"/>
        <v>0</v>
      </c>
      <c r="P636" s="5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8272</v>
      </c>
      <c r="O637" s="5">
        <f t="shared" si="54"/>
        <v>0</v>
      </c>
      <c r="P637" s="5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8272</v>
      </c>
      <c r="O638" s="5">
        <f t="shared" si="54"/>
        <v>0</v>
      </c>
      <c r="P638" s="5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8272</v>
      </c>
      <c r="O640" s="5">
        <f t="shared" si="54"/>
        <v>0</v>
      </c>
      <c r="P640" s="5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8272</v>
      </c>
      <c r="O641" s="5">
        <f t="shared" si="54"/>
        <v>0</v>
      </c>
      <c r="P641" s="5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8273</v>
      </c>
      <c r="O642" s="5">
        <f t="shared" ref="O642:O705" si="60">ROUND(100*E642/D642,0)</f>
        <v>144</v>
      </c>
      <c r="P642" s="5">
        <f t="shared" si="55"/>
        <v>51</v>
      </c>
      <c r="Q642" s="5" t="str">
        <f t="shared" si="56"/>
        <v>technology</v>
      </c>
      <c r="R642" s="5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8273</v>
      </c>
      <c r="O643" s="5">
        <f t="shared" si="60"/>
        <v>119</v>
      </c>
      <c r="P643" s="5">
        <f t="shared" ref="P643:P706" si="61">ROUND(E643/L643,0)</f>
        <v>151</v>
      </c>
      <c r="Q643" s="5" t="str">
        <f t="shared" ref="Q643:Q706" si="62">LEFT(N643, SEARCH("/", N643)-1)</f>
        <v>technology</v>
      </c>
      <c r="R643" s="5" t="str">
        <f t="shared" ref="R643:R706" si="63">RIGHT(N643,LEN(N643)-SEARCH("/",N643))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8273</v>
      </c>
      <c r="O644" s="5">
        <f t="shared" si="60"/>
        <v>1460</v>
      </c>
      <c r="P644" s="5">
        <f t="shared" si="61"/>
        <v>134</v>
      </c>
      <c r="Q644" s="5" t="str">
        <f t="shared" si="62"/>
        <v>technology</v>
      </c>
      <c r="R644" s="5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8273</v>
      </c>
      <c r="O645" s="5">
        <f t="shared" si="60"/>
        <v>106</v>
      </c>
      <c r="P645" s="5">
        <f t="shared" si="61"/>
        <v>174</v>
      </c>
      <c r="Q645" s="5" t="str">
        <f t="shared" si="62"/>
        <v>technology</v>
      </c>
      <c r="R645" s="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8273</v>
      </c>
      <c r="O646" s="5">
        <f t="shared" si="60"/>
        <v>300</v>
      </c>
      <c r="P646" s="5">
        <f t="shared" si="61"/>
        <v>73</v>
      </c>
      <c r="Q646" s="5" t="str">
        <f t="shared" si="62"/>
        <v>technology</v>
      </c>
      <c r="R646" s="5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8273</v>
      </c>
      <c r="O647" s="5">
        <f t="shared" si="60"/>
        <v>279</v>
      </c>
      <c r="P647" s="5">
        <f t="shared" si="61"/>
        <v>24</v>
      </c>
      <c r="Q647" s="5" t="str">
        <f t="shared" si="62"/>
        <v>technology</v>
      </c>
      <c r="R647" s="5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8273</v>
      </c>
      <c r="O648" s="5">
        <f t="shared" si="60"/>
        <v>132</v>
      </c>
      <c r="P648" s="5">
        <f t="shared" si="61"/>
        <v>39</v>
      </c>
      <c r="Q648" s="5" t="str">
        <f t="shared" si="62"/>
        <v>technology</v>
      </c>
      <c r="R648" s="5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8273</v>
      </c>
      <c r="O649" s="5">
        <f t="shared" si="60"/>
        <v>107</v>
      </c>
      <c r="P649" s="5">
        <f t="shared" si="61"/>
        <v>126</v>
      </c>
      <c r="Q649" s="5" t="str">
        <f t="shared" si="62"/>
        <v>technology</v>
      </c>
      <c r="R649" s="5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8273</v>
      </c>
      <c r="O650" s="5">
        <f t="shared" si="60"/>
        <v>127</v>
      </c>
      <c r="P650" s="5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8273</v>
      </c>
      <c r="O651" s="5">
        <f t="shared" si="60"/>
        <v>140</v>
      </c>
      <c r="P651" s="5">
        <f t="shared" si="61"/>
        <v>43</v>
      </c>
      <c r="Q651" s="5" t="str">
        <f t="shared" si="62"/>
        <v>technology</v>
      </c>
      <c r="R651" s="5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8273</v>
      </c>
      <c r="O652" s="5">
        <f t="shared" si="60"/>
        <v>112</v>
      </c>
      <c r="P652" s="5">
        <f t="shared" si="61"/>
        <v>35</v>
      </c>
      <c r="Q652" s="5" t="str">
        <f t="shared" si="62"/>
        <v>technology</v>
      </c>
      <c r="R652" s="5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8273</v>
      </c>
      <c r="O653" s="5">
        <f t="shared" si="60"/>
        <v>101</v>
      </c>
      <c r="P653" s="5">
        <f t="shared" si="61"/>
        <v>239</v>
      </c>
      <c r="Q653" s="5" t="str">
        <f t="shared" si="62"/>
        <v>technology</v>
      </c>
      <c r="R653" s="5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8273</v>
      </c>
      <c r="O654" s="5">
        <f t="shared" si="60"/>
        <v>100</v>
      </c>
      <c r="P654" s="5">
        <f t="shared" si="61"/>
        <v>108</v>
      </c>
      <c r="Q654" s="5" t="str">
        <f t="shared" si="62"/>
        <v>technology</v>
      </c>
      <c r="R654" s="5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8273</v>
      </c>
      <c r="O655" s="5">
        <f t="shared" si="60"/>
        <v>141</v>
      </c>
      <c r="P655" s="5">
        <f t="shared" si="61"/>
        <v>96</v>
      </c>
      <c r="Q655" s="5" t="str">
        <f t="shared" si="62"/>
        <v>technology</v>
      </c>
      <c r="R655" s="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8273</v>
      </c>
      <c r="O656" s="5">
        <f t="shared" si="60"/>
        <v>267</v>
      </c>
      <c r="P656" s="5">
        <f t="shared" si="61"/>
        <v>32</v>
      </c>
      <c r="Q656" s="5" t="str">
        <f t="shared" si="62"/>
        <v>technology</v>
      </c>
      <c r="R656" s="5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8273</v>
      </c>
      <c r="O657" s="5">
        <f t="shared" si="60"/>
        <v>147</v>
      </c>
      <c r="P657" s="5">
        <f t="shared" si="61"/>
        <v>43</v>
      </c>
      <c r="Q657" s="5" t="str">
        <f t="shared" si="62"/>
        <v>technology</v>
      </c>
      <c r="R657" s="5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8273</v>
      </c>
      <c r="O658" s="5">
        <f t="shared" si="60"/>
        <v>214</v>
      </c>
      <c r="P658" s="5">
        <f t="shared" si="61"/>
        <v>123</v>
      </c>
      <c r="Q658" s="5" t="str">
        <f t="shared" si="62"/>
        <v>technology</v>
      </c>
      <c r="R658" s="5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8273</v>
      </c>
      <c r="O659" s="5">
        <f t="shared" si="60"/>
        <v>126</v>
      </c>
      <c r="P659" s="5">
        <f t="shared" si="61"/>
        <v>190</v>
      </c>
      <c r="Q659" s="5" t="str">
        <f t="shared" si="62"/>
        <v>technology</v>
      </c>
      <c r="R659" s="5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8273</v>
      </c>
      <c r="O660" s="5">
        <f t="shared" si="60"/>
        <v>104</v>
      </c>
      <c r="P660" s="5">
        <f t="shared" si="61"/>
        <v>109</v>
      </c>
      <c r="Q660" s="5" t="str">
        <f t="shared" si="62"/>
        <v>technology</v>
      </c>
      <c r="R660" s="5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8273</v>
      </c>
      <c r="O661" s="5">
        <f t="shared" si="60"/>
        <v>101</v>
      </c>
      <c r="P661" s="5">
        <f t="shared" si="61"/>
        <v>144</v>
      </c>
      <c r="Q661" s="5" t="str">
        <f t="shared" si="62"/>
        <v>technology</v>
      </c>
      <c r="R661" s="5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8273</v>
      </c>
      <c r="O662" s="5">
        <f t="shared" si="60"/>
        <v>3</v>
      </c>
      <c r="P662" s="5">
        <f t="shared" si="61"/>
        <v>85</v>
      </c>
      <c r="Q662" s="5" t="str">
        <f t="shared" si="62"/>
        <v>technology</v>
      </c>
      <c r="R662" s="5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8273</v>
      </c>
      <c r="O663" s="5">
        <f t="shared" si="60"/>
        <v>1</v>
      </c>
      <c r="P663" s="5">
        <f t="shared" si="61"/>
        <v>11</v>
      </c>
      <c r="Q663" s="5" t="str">
        <f t="shared" si="62"/>
        <v>technology</v>
      </c>
      <c r="R663" s="5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8273</v>
      </c>
      <c r="O664" s="5">
        <f t="shared" si="60"/>
        <v>0</v>
      </c>
      <c r="P664" s="5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8273</v>
      </c>
      <c r="O665" s="5">
        <f t="shared" si="60"/>
        <v>0</v>
      </c>
      <c r="P665" s="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8273</v>
      </c>
      <c r="O666" s="5">
        <f t="shared" si="60"/>
        <v>8</v>
      </c>
      <c r="P666" s="5">
        <f t="shared" si="61"/>
        <v>31</v>
      </c>
      <c r="Q666" s="5" t="str">
        <f t="shared" si="62"/>
        <v>technology</v>
      </c>
      <c r="R666" s="5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8273</v>
      </c>
      <c r="O667" s="5">
        <f t="shared" si="60"/>
        <v>19</v>
      </c>
      <c r="P667" s="5">
        <f t="shared" si="61"/>
        <v>155</v>
      </c>
      <c r="Q667" s="5" t="str">
        <f t="shared" si="62"/>
        <v>technology</v>
      </c>
      <c r="R667" s="5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8273</v>
      </c>
      <c r="O668" s="5">
        <f t="shared" si="60"/>
        <v>0</v>
      </c>
      <c r="P668" s="5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8273</v>
      </c>
      <c r="O669" s="5">
        <f t="shared" si="60"/>
        <v>10</v>
      </c>
      <c r="P669" s="5">
        <f t="shared" si="61"/>
        <v>179</v>
      </c>
      <c r="Q669" s="5" t="str">
        <f t="shared" si="62"/>
        <v>technology</v>
      </c>
      <c r="R669" s="5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8273</v>
      </c>
      <c r="O670" s="5">
        <f t="shared" si="60"/>
        <v>5</v>
      </c>
      <c r="P670" s="5">
        <f t="shared" si="61"/>
        <v>27</v>
      </c>
      <c r="Q670" s="5" t="str">
        <f t="shared" si="62"/>
        <v>technology</v>
      </c>
      <c r="R670" s="5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8273</v>
      </c>
      <c r="O671" s="5">
        <f t="shared" si="60"/>
        <v>22</v>
      </c>
      <c r="P671" s="5">
        <f t="shared" si="61"/>
        <v>1536</v>
      </c>
      <c r="Q671" s="5" t="str">
        <f t="shared" si="62"/>
        <v>technology</v>
      </c>
      <c r="R671" s="5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8273</v>
      </c>
      <c r="O672" s="5">
        <f t="shared" si="60"/>
        <v>29</v>
      </c>
      <c r="P672" s="5">
        <f t="shared" si="61"/>
        <v>85</v>
      </c>
      <c r="Q672" s="5" t="str">
        <f t="shared" si="62"/>
        <v>technology</v>
      </c>
      <c r="R672" s="5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8273</v>
      </c>
      <c r="O673" s="5">
        <f t="shared" si="60"/>
        <v>39</v>
      </c>
      <c r="P673" s="5">
        <f t="shared" si="61"/>
        <v>789</v>
      </c>
      <c r="Q673" s="5" t="str">
        <f t="shared" si="62"/>
        <v>technology</v>
      </c>
      <c r="R673" s="5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8273</v>
      </c>
      <c r="O674" s="5">
        <f t="shared" si="60"/>
        <v>22</v>
      </c>
      <c r="P674" s="5">
        <f t="shared" si="61"/>
        <v>50</v>
      </c>
      <c r="Q674" s="5" t="str">
        <f t="shared" si="62"/>
        <v>technology</v>
      </c>
      <c r="R674" s="5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8273</v>
      </c>
      <c r="O675" s="5">
        <f t="shared" si="60"/>
        <v>0</v>
      </c>
      <c r="P675" s="5">
        <f t="shared" si="61"/>
        <v>68</v>
      </c>
      <c r="Q675" s="5" t="str">
        <f t="shared" si="62"/>
        <v>technology</v>
      </c>
      <c r="R675" s="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8273</v>
      </c>
      <c r="O676" s="5">
        <f t="shared" si="60"/>
        <v>0</v>
      </c>
      <c r="P676" s="5">
        <f t="shared" si="61"/>
        <v>8</v>
      </c>
      <c r="Q676" s="5" t="str">
        <f t="shared" si="62"/>
        <v>technology</v>
      </c>
      <c r="R676" s="5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8273</v>
      </c>
      <c r="O677" s="5">
        <f t="shared" si="60"/>
        <v>15</v>
      </c>
      <c r="P677" s="5">
        <f t="shared" si="61"/>
        <v>34</v>
      </c>
      <c r="Q677" s="5" t="str">
        <f t="shared" si="62"/>
        <v>technology</v>
      </c>
      <c r="R677" s="5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8273</v>
      </c>
      <c r="O678" s="5">
        <f t="shared" si="60"/>
        <v>1</v>
      </c>
      <c r="P678" s="5">
        <f t="shared" si="61"/>
        <v>61</v>
      </c>
      <c r="Q678" s="5" t="str">
        <f t="shared" si="62"/>
        <v>technology</v>
      </c>
      <c r="R678" s="5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8273</v>
      </c>
      <c r="O679" s="5">
        <f t="shared" si="60"/>
        <v>26</v>
      </c>
      <c r="P679" s="5">
        <f t="shared" si="61"/>
        <v>133</v>
      </c>
      <c r="Q679" s="5" t="str">
        <f t="shared" si="62"/>
        <v>technology</v>
      </c>
      <c r="R679" s="5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8273</v>
      </c>
      <c r="O680" s="5">
        <f t="shared" si="60"/>
        <v>4</v>
      </c>
      <c r="P680" s="5">
        <f t="shared" si="61"/>
        <v>65</v>
      </c>
      <c r="Q680" s="5" t="str">
        <f t="shared" si="62"/>
        <v>technology</v>
      </c>
      <c r="R680" s="5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8273</v>
      </c>
      <c r="O681" s="5">
        <f t="shared" si="60"/>
        <v>15</v>
      </c>
      <c r="P681" s="5">
        <f t="shared" si="61"/>
        <v>94</v>
      </c>
      <c r="Q681" s="5" t="str">
        <f t="shared" si="62"/>
        <v>technology</v>
      </c>
      <c r="R681" s="5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8273</v>
      </c>
      <c r="O682" s="5">
        <f t="shared" si="60"/>
        <v>26</v>
      </c>
      <c r="P682" s="5">
        <f t="shared" si="61"/>
        <v>151</v>
      </c>
      <c r="Q682" s="5" t="str">
        <f t="shared" si="62"/>
        <v>technology</v>
      </c>
      <c r="R682" s="5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8273</v>
      </c>
      <c r="O683" s="5">
        <f t="shared" si="60"/>
        <v>0</v>
      </c>
      <c r="P683" s="5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8273</v>
      </c>
      <c r="O684" s="5">
        <f t="shared" si="60"/>
        <v>0</v>
      </c>
      <c r="P684" s="5">
        <f t="shared" si="61"/>
        <v>13</v>
      </c>
      <c r="Q684" s="5" t="str">
        <f t="shared" si="62"/>
        <v>technology</v>
      </c>
      <c r="R684" s="5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8273</v>
      </c>
      <c r="O685" s="5">
        <f t="shared" si="60"/>
        <v>1</v>
      </c>
      <c r="P685" s="5">
        <f t="shared" si="61"/>
        <v>99</v>
      </c>
      <c r="Q685" s="5" t="str">
        <f t="shared" si="62"/>
        <v>technology</v>
      </c>
      <c r="R685" s="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8273</v>
      </c>
      <c r="O686" s="5">
        <f t="shared" si="60"/>
        <v>7</v>
      </c>
      <c r="P686" s="5">
        <f t="shared" si="61"/>
        <v>177</v>
      </c>
      <c r="Q686" s="5" t="str">
        <f t="shared" si="62"/>
        <v>technology</v>
      </c>
      <c r="R686" s="5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8273</v>
      </c>
      <c r="O687" s="5">
        <f t="shared" si="60"/>
        <v>28</v>
      </c>
      <c r="P687" s="5">
        <f t="shared" si="61"/>
        <v>55</v>
      </c>
      <c r="Q687" s="5" t="str">
        <f t="shared" si="62"/>
        <v>technology</v>
      </c>
      <c r="R687" s="5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8273</v>
      </c>
      <c r="O689" s="5">
        <f t="shared" si="60"/>
        <v>4</v>
      </c>
      <c r="P689" s="5">
        <f t="shared" si="61"/>
        <v>592</v>
      </c>
      <c r="Q689" s="5" t="str">
        <f t="shared" si="62"/>
        <v>technology</v>
      </c>
      <c r="R689" s="5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8273</v>
      </c>
      <c r="O690" s="5">
        <f t="shared" si="60"/>
        <v>73</v>
      </c>
      <c r="P690" s="5">
        <f t="shared" si="61"/>
        <v>406</v>
      </c>
      <c r="Q690" s="5" t="str">
        <f t="shared" si="62"/>
        <v>technology</v>
      </c>
      <c r="R690" s="5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8273</v>
      </c>
      <c r="O691" s="5">
        <f t="shared" si="60"/>
        <v>58</v>
      </c>
      <c r="P691" s="5">
        <f t="shared" si="61"/>
        <v>343</v>
      </c>
      <c r="Q691" s="5" t="str">
        <f t="shared" si="62"/>
        <v>technology</v>
      </c>
      <c r="R691" s="5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8273</v>
      </c>
      <c r="O692" s="5">
        <f t="shared" si="60"/>
        <v>12</v>
      </c>
      <c r="P692" s="5">
        <f t="shared" si="61"/>
        <v>73</v>
      </c>
      <c r="Q692" s="5" t="str">
        <f t="shared" si="62"/>
        <v>technology</v>
      </c>
      <c r="R692" s="5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8273</v>
      </c>
      <c r="O693" s="5">
        <f t="shared" si="60"/>
        <v>1</v>
      </c>
      <c r="P693" s="5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8273</v>
      </c>
      <c r="O694" s="5">
        <f t="shared" si="60"/>
        <v>7</v>
      </c>
      <c r="P694" s="5">
        <f t="shared" si="61"/>
        <v>6</v>
      </c>
      <c r="Q694" s="5" t="str">
        <f t="shared" si="62"/>
        <v>technology</v>
      </c>
      <c r="R694" s="5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8273</v>
      </c>
      <c r="O695" s="5">
        <f t="shared" si="60"/>
        <v>35</v>
      </c>
      <c r="P695" s="5">
        <f t="shared" si="61"/>
        <v>119</v>
      </c>
      <c r="Q695" s="5" t="str">
        <f t="shared" si="62"/>
        <v>technology</v>
      </c>
      <c r="R695" s="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8273</v>
      </c>
      <c r="O696" s="5">
        <f t="shared" si="60"/>
        <v>0</v>
      </c>
      <c r="P696" s="5">
        <f t="shared" si="61"/>
        <v>84</v>
      </c>
      <c r="Q696" s="5" t="str">
        <f t="shared" si="62"/>
        <v>technology</v>
      </c>
      <c r="R696" s="5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8273</v>
      </c>
      <c r="O697" s="5">
        <f t="shared" si="60"/>
        <v>1</v>
      </c>
      <c r="P697" s="5">
        <f t="shared" si="61"/>
        <v>91</v>
      </c>
      <c r="Q697" s="5" t="str">
        <f t="shared" si="62"/>
        <v>technology</v>
      </c>
      <c r="R697" s="5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8273</v>
      </c>
      <c r="O698" s="5">
        <f t="shared" si="60"/>
        <v>0</v>
      </c>
      <c r="P698" s="5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8273</v>
      </c>
      <c r="O699" s="5">
        <f t="shared" si="60"/>
        <v>46</v>
      </c>
      <c r="P699" s="5">
        <f t="shared" si="61"/>
        <v>20</v>
      </c>
      <c r="Q699" s="5" t="str">
        <f t="shared" si="62"/>
        <v>technology</v>
      </c>
      <c r="R699" s="5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8273</v>
      </c>
      <c r="O700" s="5">
        <f t="shared" si="60"/>
        <v>15</v>
      </c>
      <c r="P700" s="5">
        <f t="shared" si="61"/>
        <v>531</v>
      </c>
      <c r="Q700" s="5" t="str">
        <f t="shared" si="62"/>
        <v>technology</v>
      </c>
      <c r="R700" s="5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8273</v>
      </c>
      <c r="O701" s="5">
        <f t="shared" si="60"/>
        <v>82</v>
      </c>
      <c r="P701" s="5">
        <f t="shared" si="61"/>
        <v>120</v>
      </c>
      <c r="Q701" s="5" t="str">
        <f t="shared" si="62"/>
        <v>technology</v>
      </c>
      <c r="R701" s="5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8273</v>
      </c>
      <c r="O702" s="5">
        <f t="shared" si="60"/>
        <v>3</v>
      </c>
      <c r="P702" s="5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8273</v>
      </c>
      <c r="O703" s="5">
        <f t="shared" si="60"/>
        <v>27</v>
      </c>
      <c r="P703" s="5">
        <f t="shared" si="61"/>
        <v>291</v>
      </c>
      <c r="Q703" s="5" t="str">
        <f t="shared" si="62"/>
        <v>technology</v>
      </c>
      <c r="R703" s="5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8273</v>
      </c>
      <c r="O704" s="5">
        <f t="shared" si="60"/>
        <v>31</v>
      </c>
      <c r="P704" s="5">
        <f t="shared" si="61"/>
        <v>125</v>
      </c>
      <c r="Q704" s="5" t="str">
        <f t="shared" si="62"/>
        <v>technology</v>
      </c>
      <c r="R704" s="5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8273</v>
      </c>
      <c r="O705" s="5">
        <f t="shared" si="60"/>
        <v>6</v>
      </c>
      <c r="P705" s="5">
        <f t="shared" si="61"/>
        <v>120</v>
      </c>
      <c r="Q705" s="5" t="str">
        <f t="shared" si="62"/>
        <v>technology</v>
      </c>
      <c r="R705" s="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8273</v>
      </c>
      <c r="O706" s="5">
        <f t="shared" ref="O706:O769" si="66">ROUND(100*E706/D706,0)</f>
        <v>1</v>
      </c>
      <c r="P706" s="5">
        <f t="shared" si="61"/>
        <v>120</v>
      </c>
      <c r="Q706" s="5" t="str">
        <f t="shared" si="62"/>
        <v>technology</v>
      </c>
      <c r="R706" s="5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8273</v>
      </c>
      <c r="O707" s="5">
        <f t="shared" si="66"/>
        <v>1</v>
      </c>
      <c r="P707" s="5">
        <f t="shared" ref="P707:P770" si="67">ROUND(E707/L707,0)</f>
        <v>195</v>
      </c>
      <c r="Q707" s="5" t="str">
        <f t="shared" ref="Q707:Q770" si="68">LEFT(N707, SEARCH("/", N707)-1)</f>
        <v>technology</v>
      </c>
      <c r="R707" s="5" t="str">
        <f t="shared" ref="R707:R770" si="69">RIGHT(N707,LEN(N707)-SEARCH("/",N707))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8273</v>
      </c>
      <c r="O709" s="5">
        <f t="shared" si="66"/>
        <v>79</v>
      </c>
      <c r="P709" s="5">
        <f t="shared" si="67"/>
        <v>118</v>
      </c>
      <c r="Q709" s="5" t="str">
        <f t="shared" si="68"/>
        <v>technology</v>
      </c>
      <c r="R709" s="5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8273</v>
      </c>
      <c r="O710" s="5">
        <f t="shared" si="66"/>
        <v>22</v>
      </c>
      <c r="P710" s="5">
        <f t="shared" si="67"/>
        <v>24</v>
      </c>
      <c r="Q710" s="5" t="str">
        <f t="shared" si="68"/>
        <v>technology</v>
      </c>
      <c r="R710" s="5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8273</v>
      </c>
      <c r="O711" s="5">
        <f t="shared" si="66"/>
        <v>0</v>
      </c>
      <c r="P711" s="5">
        <f t="shared" si="67"/>
        <v>31</v>
      </c>
      <c r="Q711" s="5" t="str">
        <f t="shared" si="68"/>
        <v>technology</v>
      </c>
      <c r="R711" s="5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8273</v>
      </c>
      <c r="O713" s="5">
        <f t="shared" si="66"/>
        <v>34</v>
      </c>
      <c r="P713" s="5">
        <f t="shared" si="67"/>
        <v>100</v>
      </c>
      <c r="Q713" s="5" t="str">
        <f t="shared" si="68"/>
        <v>technology</v>
      </c>
      <c r="R713" s="5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8273</v>
      </c>
      <c r="O714" s="5">
        <f t="shared" si="66"/>
        <v>0</v>
      </c>
      <c r="P714" s="5">
        <f t="shared" si="67"/>
        <v>26</v>
      </c>
      <c r="Q714" s="5" t="str">
        <f t="shared" si="68"/>
        <v>technology</v>
      </c>
      <c r="R714" s="5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8273</v>
      </c>
      <c r="O715" s="5">
        <f t="shared" si="66"/>
        <v>1</v>
      </c>
      <c r="P715" s="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8273</v>
      </c>
      <c r="O716" s="5">
        <f t="shared" si="66"/>
        <v>15</v>
      </c>
      <c r="P716" s="5">
        <f t="shared" si="67"/>
        <v>80</v>
      </c>
      <c r="Q716" s="5" t="str">
        <f t="shared" si="68"/>
        <v>technology</v>
      </c>
      <c r="R716" s="5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8273</v>
      </c>
      <c r="O717" s="5">
        <f t="shared" si="66"/>
        <v>5</v>
      </c>
      <c r="P717" s="5">
        <f t="shared" si="67"/>
        <v>116</v>
      </c>
      <c r="Q717" s="5" t="str">
        <f t="shared" si="68"/>
        <v>technology</v>
      </c>
      <c r="R717" s="5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8273</v>
      </c>
      <c r="O718" s="5">
        <f t="shared" si="66"/>
        <v>10</v>
      </c>
      <c r="P718" s="5">
        <f t="shared" si="67"/>
        <v>45</v>
      </c>
      <c r="Q718" s="5" t="str">
        <f t="shared" si="68"/>
        <v>technology</v>
      </c>
      <c r="R718" s="5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8273</v>
      </c>
      <c r="O719" s="5">
        <f t="shared" si="66"/>
        <v>0</v>
      </c>
      <c r="P719" s="5">
        <f t="shared" si="67"/>
        <v>76</v>
      </c>
      <c r="Q719" s="5" t="str">
        <f t="shared" si="68"/>
        <v>technology</v>
      </c>
      <c r="R719" s="5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8273</v>
      </c>
      <c r="O720" s="5">
        <f t="shared" si="66"/>
        <v>1</v>
      </c>
      <c r="P720" s="5">
        <f t="shared" si="67"/>
        <v>23</v>
      </c>
      <c r="Q720" s="5" t="str">
        <f t="shared" si="68"/>
        <v>technology</v>
      </c>
      <c r="R720" s="5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8273</v>
      </c>
      <c r="O721" s="5">
        <f t="shared" si="66"/>
        <v>1</v>
      </c>
      <c r="P721" s="5">
        <f t="shared" si="67"/>
        <v>19</v>
      </c>
      <c r="Q721" s="5" t="str">
        <f t="shared" si="68"/>
        <v>technology</v>
      </c>
      <c r="R721" s="5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8274</v>
      </c>
      <c r="O722" s="5">
        <f t="shared" si="66"/>
        <v>144</v>
      </c>
      <c r="P722" s="5">
        <f t="shared" si="67"/>
        <v>67</v>
      </c>
      <c r="Q722" s="5" t="str">
        <f t="shared" si="68"/>
        <v>publishing</v>
      </c>
      <c r="R722" s="5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8274</v>
      </c>
      <c r="O723" s="5">
        <f t="shared" si="66"/>
        <v>122</v>
      </c>
      <c r="P723" s="5">
        <f t="shared" si="67"/>
        <v>84</v>
      </c>
      <c r="Q723" s="5" t="str">
        <f t="shared" si="68"/>
        <v>publishing</v>
      </c>
      <c r="R723" s="5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8274</v>
      </c>
      <c r="O724" s="5">
        <f t="shared" si="66"/>
        <v>132</v>
      </c>
      <c r="P724" s="5">
        <f t="shared" si="67"/>
        <v>216</v>
      </c>
      <c r="Q724" s="5" t="str">
        <f t="shared" si="68"/>
        <v>publishing</v>
      </c>
      <c r="R724" s="5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8274</v>
      </c>
      <c r="O725" s="5">
        <f t="shared" si="66"/>
        <v>109</v>
      </c>
      <c r="P725" s="5">
        <f t="shared" si="67"/>
        <v>55</v>
      </c>
      <c r="Q725" s="5" t="str">
        <f t="shared" si="68"/>
        <v>publishing</v>
      </c>
      <c r="R725" s="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8274</v>
      </c>
      <c r="O726" s="5">
        <f t="shared" si="66"/>
        <v>105</v>
      </c>
      <c r="P726" s="5">
        <f t="shared" si="67"/>
        <v>52</v>
      </c>
      <c r="Q726" s="5" t="str">
        <f t="shared" si="68"/>
        <v>publishing</v>
      </c>
      <c r="R726" s="5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8274</v>
      </c>
      <c r="O727" s="5">
        <f t="shared" si="66"/>
        <v>100</v>
      </c>
      <c r="P727" s="5">
        <f t="shared" si="67"/>
        <v>143</v>
      </c>
      <c r="Q727" s="5" t="str">
        <f t="shared" si="68"/>
        <v>publishing</v>
      </c>
      <c r="R727" s="5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8274</v>
      </c>
      <c r="O728" s="5">
        <f t="shared" si="66"/>
        <v>101</v>
      </c>
      <c r="P728" s="5">
        <f t="shared" si="67"/>
        <v>72</v>
      </c>
      <c r="Q728" s="5" t="str">
        <f t="shared" si="68"/>
        <v>publishing</v>
      </c>
      <c r="R728" s="5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8274</v>
      </c>
      <c r="O729" s="5">
        <f t="shared" si="66"/>
        <v>156</v>
      </c>
      <c r="P729" s="5">
        <f t="shared" si="67"/>
        <v>37</v>
      </c>
      <c r="Q729" s="5" t="str">
        <f t="shared" si="68"/>
        <v>publishing</v>
      </c>
      <c r="R729" s="5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8274</v>
      </c>
      <c r="O730" s="5">
        <f t="shared" si="66"/>
        <v>106</v>
      </c>
      <c r="P730" s="5">
        <f t="shared" si="67"/>
        <v>61</v>
      </c>
      <c r="Q730" s="5" t="str">
        <f t="shared" si="68"/>
        <v>publishing</v>
      </c>
      <c r="R730" s="5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8274</v>
      </c>
      <c r="O731" s="5">
        <f t="shared" si="66"/>
        <v>131</v>
      </c>
      <c r="P731" s="5">
        <f t="shared" si="67"/>
        <v>44</v>
      </c>
      <c r="Q731" s="5" t="str">
        <f t="shared" si="68"/>
        <v>publishing</v>
      </c>
      <c r="R731" s="5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8274</v>
      </c>
      <c r="O732" s="5">
        <f t="shared" si="66"/>
        <v>132</v>
      </c>
      <c r="P732" s="5">
        <f t="shared" si="67"/>
        <v>100</v>
      </c>
      <c r="Q732" s="5" t="str">
        <f t="shared" si="68"/>
        <v>publishing</v>
      </c>
      <c r="R732" s="5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89</v>
      </c>
      <c r="Q733" s="5" t="str">
        <f t="shared" si="68"/>
        <v>publishing</v>
      </c>
      <c r="R733" s="5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5</v>
      </c>
      <c r="Q734" s="5" t="str">
        <f t="shared" si="68"/>
        <v>publishing</v>
      </c>
      <c r="R734" s="5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8274</v>
      </c>
      <c r="O735" s="5">
        <f t="shared" si="66"/>
        <v>120</v>
      </c>
      <c r="P735" s="5">
        <f t="shared" si="67"/>
        <v>18</v>
      </c>
      <c r="Q735" s="5" t="str">
        <f t="shared" si="68"/>
        <v>publishing</v>
      </c>
      <c r="R735" s="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8274</v>
      </c>
      <c r="O736" s="5">
        <f t="shared" si="66"/>
        <v>126</v>
      </c>
      <c r="P736" s="5">
        <f t="shared" si="67"/>
        <v>187</v>
      </c>
      <c r="Q736" s="5" t="str">
        <f t="shared" si="68"/>
        <v>publishing</v>
      </c>
      <c r="R736" s="5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8274</v>
      </c>
      <c r="O737" s="5">
        <f t="shared" si="66"/>
        <v>114</v>
      </c>
      <c r="P737" s="5">
        <f t="shared" si="67"/>
        <v>235</v>
      </c>
      <c r="Q737" s="5" t="str">
        <f t="shared" si="68"/>
        <v>publishing</v>
      </c>
      <c r="R737" s="5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8274</v>
      </c>
      <c r="O738" s="5">
        <f t="shared" si="66"/>
        <v>315</v>
      </c>
      <c r="P738" s="5">
        <f t="shared" si="67"/>
        <v>105</v>
      </c>
      <c r="Q738" s="5" t="str">
        <f t="shared" si="68"/>
        <v>publishing</v>
      </c>
      <c r="R738" s="5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8274</v>
      </c>
      <c r="O739" s="5">
        <f t="shared" si="66"/>
        <v>122</v>
      </c>
      <c r="P739" s="5">
        <f t="shared" si="67"/>
        <v>57</v>
      </c>
      <c r="Q739" s="5" t="str">
        <f t="shared" si="68"/>
        <v>publishing</v>
      </c>
      <c r="R739" s="5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8274</v>
      </c>
      <c r="O740" s="5">
        <f t="shared" si="66"/>
        <v>107</v>
      </c>
      <c r="P740" s="5">
        <f t="shared" si="67"/>
        <v>39</v>
      </c>
      <c r="Q740" s="5" t="str">
        <f t="shared" si="68"/>
        <v>publishing</v>
      </c>
      <c r="R740" s="5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8274</v>
      </c>
      <c r="O741" s="5">
        <f t="shared" si="66"/>
        <v>158</v>
      </c>
      <c r="P741" s="5">
        <f t="shared" si="67"/>
        <v>68</v>
      </c>
      <c r="Q741" s="5" t="str">
        <f t="shared" si="68"/>
        <v>publishing</v>
      </c>
      <c r="R741" s="5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8274</v>
      </c>
      <c r="O742" s="5">
        <f t="shared" si="66"/>
        <v>107</v>
      </c>
      <c r="P742" s="5">
        <f t="shared" si="67"/>
        <v>170</v>
      </c>
      <c r="Q742" s="5" t="str">
        <f t="shared" si="68"/>
        <v>publishing</v>
      </c>
      <c r="R742" s="5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8274</v>
      </c>
      <c r="O743" s="5">
        <f t="shared" si="66"/>
        <v>102</v>
      </c>
      <c r="P743" s="5">
        <f t="shared" si="67"/>
        <v>141</v>
      </c>
      <c r="Q743" s="5" t="str">
        <f t="shared" si="68"/>
        <v>publishing</v>
      </c>
      <c r="R743" s="5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8274</v>
      </c>
      <c r="O744" s="5">
        <f t="shared" si="66"/>
        <v>111</v>
      </c>
      <c r="P744" s="5">
        <f t="shared" si="67"/>
        <v>67</v>
      </c>
      <c r="Q744" s="5" t="str">
        <f t="shared" si="68"/>
        <v>publishing</v>
      </c>
      <c r="R744" s="5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</v>
      </c>
      <c r="Q745" s="5" t="str">
        <f t="shared" si="68"/>
        <v>publishing</v>
      </c>
      <c r="R745" s="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8274</v>
      </c>
      <c r="O746" s="5">
        <f t="shared" si="66"/>
        <v>102</v>
      </c>
      <c r="P746" s="5">
        <f t="shared" si="67"/>
        <v>83</v>
      </c>
      <c r="Q746" s="5" t="str">
        <f t="shared" si="68"/>
        <v>publishing</v>
      </c>
      <c r="R746" s="5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8274</v>
      </c>
      <c r="O747" s="5">
        <f t="shared" si="66"/>
        <v>179</v>
      </c>
      <c r="P747" s="5">
        <f t="shared" si="67"/>
        <v>54</v>
      </c>
      <c r="Q747" s="5" t="str">
        <f t="shared" si="68"/>
        <v>publishing</v>
      </c>
      <c r="R747" s="5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8274</v>
      </c>
      <c r="O748" s="5">
        <f t="shared" si="66"/>
        <v>111</v>
      </c>
      <c r="P748" s="5">
        <f t="shared" si="67"/>
        <v>34</v>
      </c>
      <c r="Q748" s="5" t="str">
        <f t="shared" si="68"/>
        <v>publishing</v>
      </c>
      <c r="R748" s="5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8274</v>
      </c>
      <c r="O749" s="5">
        <f t="shared" si="66"/>
        <v>100</v>
      </c>
      <c r="P749" s="5">
        <f t="shared" si="67"/>
        <v>127</v>
      </c>
      <c r="Q749" s="5" t="str">
        <f t="shared" si="68"/>
        <v>publishing</v>
      </c>
      <c r="R749" s="5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8274</v>
      </c>
      <c r="O750" s="5">
        <f t="shared" si="66"/>
        <v>100</v>
      </c>
      <c r="P750" s="5">
        <f t="shared" si="67"/>
        <v>46</v>
      </c>
      <c r="Q750" s="5" t="str">
        <f t="shared" si="68"/>
        <v>publishing</v>
      </c>
      <c r="R750" s="5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8274</v>
      </c>
      <c r="O751" s="5">
        <f t="shared" si="66"/>
        <v>106</v>
      </c>
      <c r="P751" s="5">
        <f t="shared" si="67"/>
        <v>96</v>
      </c>
      <c r="Q751" s="5" t="str">
        <f t="shared" si="68"/>
        <v>publishing</v>
      </c>
      <c r="R751" s="5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8274</v>
      </c>
      <c r="O752" s="5">
        <f t="shared" si="66"/>
        <v>103</v>
      </c>
      <c r="P752" s="5">
        <f t="shared" si="67"/>
        <v>77</v>
      </c>
      <c r="Q752" s="5" t="str">
        <f t="shared" si="68"/>
        <v>publishing</v>
      </c>
      <c r="R752" s="5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8274</v>
      </c>
      <c r="O753" s="5">
        <f t="shared" si="66"/>
        <v>119</v>
      </c>
      <c r="P753" s="5">
        <f t="shared" si="67"/>
        <v>57</v>
      </c>
      <c r="Q753" s="5" t="str">
        <f t="shared" si="68"/>
        <v>publishing</v>
      </c>
      <c r="R753" s="5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8274</v>
      </c>
      <c r="O754" s="5">
        <f t="shared" si="66"/>
        <v>112</v>
      </c>
      <c r="P754" s="5">
        <f t="shared" si="67"/>
        <v>53</v>
      </c>
      <c r="Q754" s="5" t="str">
        <f t="shared" si="68"/>
        <v>publishing</v>
      </c>
      <c r="R754" s="5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</v>
      </c>
      <c r="Q755" s="5" t="str">
        <f t="shared" si="68"/>
        <v>publishing</v>
      </c>
      <c r="R755" s="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8274</v>
      </c>
      <c r="O756" s="5">
        <f t="shared" si="66"/>
        <v>104</v>
      </c>
      <c r="P756" s="5">
        <f t="shared" si="67"/>
        <v>42</v>
      </c>
      <c r="Q756" s="5" t="str">
        <f t="shared" si="68"/>
        <v>publishing</v>
      </c>
      <c r="R756" s="5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8274</v>
      </c>
      <c r="O757" s="5">
        <f t="shared" si="66"/>
        <v>102</v>
      </c>
      <c r="P757" s="5">
        <f t="shared" si="67"/>
        <v>37</v>
      </c>
      <c r="Q757" s="5" t="str">
        <f t="shared" si="68"/>
        <v>publishing</v>
      </c>
      <c r="R757" s="5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8274</v>
      </c>
      <c r="O758" s="5">
        <f t="shared" si="66"/>
        <v>118</v>
      </c>
      <c r="P758" s="5">
        <f t="shared" si="67"/>
        <v>37</v>
      </c>
      <c r="Q758" s="5" t="str">
        <f t="shared" si="68"/>
        <v>publishing</v>
      </c>
      <c r="R758" s="5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</v>
      </c>
      <c r="Q759" s="5" t="str">
        <f t="shared" si="68"/>
        <v>publishing</v>
      </c>
      <c r="R759" s="5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</v>
      </c>
      <c r="Q760" s="5" t="str">
        <f t="shared" si="68"/>
        <v>publishing</v>
      </c>
      <c r="R760" s="5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8274</v>
      </c>
      <c r="O761" s="5">
        <f t="shared" si="66"/>
        <v>102</v>
      </c>
      <c r="P761" s="5">
        <f t="shared" si="67"/>
        <v>51</v>
      </c>
      <c r="Q761" s="5" t="str">
        <f t="shared" si="68"/>
        <v>publishing</v>
      </c>
      <c r="R761" s="5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8275</v>
      </c>
      <c r="O763" s="5">
        <f t="shared" si="66"/>
        <v>5</v>
      </c>
      <c r="P763" s="5">
        <f t="shared" si="67"/>
        <v>39</v>
      </c>
      <c r="Q763" s="5" t="str">
        <f t="shared" si="68"/>
        <v>publishing</v>
      </c>
      <c r="R763" s="5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8275</v>
      </c>
      <c r="O765" s="5">
        <f t="shared" si="66"/>
        <v>0</v>
      </c>
      <c r="P765" s="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8275</v>
      </c>
      <c r="O767" s="5">
        <f t="shared" si="66"/>
        <v>36</v>
      </c>
      <c r="P767" s="5">
        <f t="shared" si="67"/>
        <v>57</v>
      </c>
      <c r="Q767" s="5" t="str">
        <f t="shared" si="68"/>
        <v>publishing</v>
      </c>
      <c r="R767" s="5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8275</v>
      </c>
      <c r="O769" s="5">
        <f t="shared" si="66"/>
        <v>4</v>
      </c>
      <c r="P769" s="5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8275</v>
      </c>
      <c r="O770" s="5">
        <f t="shared" ref="O770:O833" si="72">ROUND(100*E770/D770,0)</f>
        <v>0</v>
      </c>
      <c r="P770" s="5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8275</v>
      </c>
      <c r="O771" s="5">
        <f t="shared" si="72"/>
        <v>41</v>
      </c>
      <c r="P771" s="5">
        <f t="shared" ref="P771:P834" si="73">ROUND(E771/L771,0)</f>
        <v>32</v>
      </c>
      <c r="Q771" s="5" t="str">
        <f t="shared" ref="Q771:Q834" si="74">LEFT(N771, SEARCH("/", N771)-1)</f>
        <v>publishing</v>
      </c>
      <c r="R771" s="5" t="str">
        <f t="shared" ref="R771:R834" si="75">RIGHT(N771,LEN(N771)-SEARCH("/",N771))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8275</v>
      </c>
      <c r="O773" s="5">
        <f t="shared" si="72"/>
        <v>0</v>
      </c>
      <c r="P773" s="5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8275</v>
      </c>
      <c r="O774" s="5">
        <f t="shared" si="72"/>
        <v>3</v>
      </c>
      <c r="P774" s="5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8275</v>
      </c>
      <c r="O775" s="5">
        <f t="shared" si="72"/>
        <v>1</v>
      </c>
      <c r="P775" s="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8275</v>
      </c>
      <c r="O776" s="5">
        <f t="shared" si="72"/>
        <v>70</v>
      </c>
      <c r="P776" s="5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8275</v>
      </c>
      <c r="O777" s="5">
        <f t="shared" si="72"/>
        <v>2</v>
      </c>
      <c r="P777" s="5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8275</v>
      </c>
      <c r="O778" s="5">
        <f t="shared" si="72"/>
        <v>51</v>
      </c>
      <c r="P778" s="5">
        <f t="shared" si="73"/>
        <v>63</v>
      </c>
      <c r="Q778" s="5" t="str">
        <f t="shared" si="74"/>
        <v>publishing</v>
      </c>
      <c r="R778" s="5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8275</v>
      </c>
      <c r="O779" s="5">
        <f t="shared" si="72"/>
        <v>1</v>
      </c>
      <c r="P779" s="5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8275</v>
      </c>
      <c r="O780" s="5">
        <f t="shared" si="72"/>
        <v>0</v>
      </c>
      <c r="P780" s="5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8275</v>
      </c>
      <c r="O781" s="5">
        <f t="shared" si="72"/>
        <v>3</v>
      </c>
      <c r="P781" s="5">
        <f t="shared" si="73"/>
        <v>67</v>
      </c>
      <c r="Q781" s="5" t="str">
        <f t="shared" si="74"/>
        <v>publishing</v>
      </c>
      <c r="R781" s="5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39</v>
      </c>
      <c r="Q782" s="5" t="str">
        <f t="shared" si="74"/>
        <v>music</v>
      </c>
      <c r="R782" s="5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8276</v>
      </c>
      <c r="O783" s="5">
        <f t="shared" si="72"/>
        <v>133</v>
      </c>
      <c r="P783" s="5">
        <f t="shared" si="73"/>
        <v>43</v>
      </c>
      <c r="Q783" s="5" t="str">
        <f t="shared" si="74"/>
        <v>music</v>
      </c>
      <c r="R783" s="5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s="5" t="str">
        <f t="shared" si="74"/>
        <v>music</v>
      </c>
      <c r="R784" s="5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8276</v>
      </c>
      <c r="O785" s="5">
        <f t="shared" si="72"/>
        <v>148</v>
      </c>
      <c r="P785" s="5">
        <f t="shared" si="73"/>
        <v>63</v>
      </c>
      <c r="Q785" s="5" t="str">
        <f t="shared" si="74"/>
        <v>music</v>
      </c>
      <c r="R785" s="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8276</v>
      </c>
      <c r="O786" s="5">
        <f t="shared" si="72"/>
        <v>103</v>
      </c>
      <c r="P786" s="5">
        <f t="shared" si="73"/>
        <v>103</v>
      </c>
      <c r="Q786" s="5" t="str">
        <f t="shared" si="74"/>
        <v>music</v>
      </c>
      <c r="R786" s="5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8276</v>
      </c>
      <c r="O787" s="5">
        <f t="shared" si="72"/>
        <v>181</v>
      </c>
      <c r="P787" s="5">
        <f t="shared" si="73"/>
        <v>31</v>
      </c>
      <c r="Q787" s="5" t="str">
        <f t="shared" si="74"/>
        <v>music</v>
      </c>
      <c r="R787" s="5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8276</v>
      </c>
      <c r="O788" s="5">
        <f t="shared" si="72"/>
        <v>143</v>
      </c>
      <c r="P788" s="5">
        <f t="shared" si="73"/>
        <v>162</v>
      </c>
      <c r="Q788" s="5" t="str">
        <f t="shared" si="74"/>
        <v>music</v>
      </c>
      <c r="R788" s="5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8276</v>
      </c>
      <c r="O789" s="5">
        <f t="shared" si="72"/>
        <v>114</v>
      </c>
      <c r="P789" s="5">
        <f t="shared" si="73"/>
        <v>81</v>
      </c>
      <c r="Q789" s="5" t="str">
        <f t="shared" si="74"/>
        <v>music</v>
      </c>
      <c r="R789" s="5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8276</v>
      </c>
      <c r="O790" s="5">
        <f t="shared" si="72"/>
        <v>204</v>
      </c>
      <c r="P790" s="5">
        <f t="shared" si="73"/>
        <v>60</v>
      </c>
      <c r="Q790" s="5" t="str">
        <f t="shared" si="74"/>
        <v>music</v>
      </c>
      <c r="R790" s="5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8276</v>
      </c>
      <c r="O791" s="5">
        <f t="shared" si="72"/>
        <v>109</v>
      </c>
      <c r="P791" s="5">
        <f t="shared" si="73"/>
        <v>133</v>
      </c>
      <c r="Q791" s="5" t="str">
        <f t="shared" si="74"/>
        <v>music</v>
      </c>
      <c r="R791" s="5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8276</v>
      </c>
      <c r="O792" s="5">
        <f t="shared" si="72"/>
        <v>144</v>
      </c>
      <c r="P792" s="5">
        <f t="shared" si="73"/>
        <v>93</v>
      </c>
      <c r="Q792" s="5" t="str">
        <f t="shared" si="74"/>
        <v>music</v>
      </c>
      <c r="R792" s="5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8276</v>
      </c>
      <c r="O793" s="5">
        <f t="shared" si="72"/>
        <v>104</v>
      </c>
      <c r="P793" s="5">
        <f t="shared" si="73"/>
        <v>61</v>
      </c>
      <c r="Q793" s="5" t="str">
        <f t="shared" si="74"/>
        <v>music</v>
      </c>
      <c r="R793" s="5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8276</v>
      </c>
      <c r="O794" s="5">
        <f t="shared" si="72"/>
        <v>100</v>
      </c>
      <c r="P794" s="5">
        <f t="shared" si="73"/>
        <v>42</v>
      </c>
      <c r="Q794" s="5" t="str">
        <f t="shared" si="74"/>
        <v>music</v>
      </c>
      <c r="R794" s="5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8276</v>
      </c>
      <c r="O795" s="5">
        <f t="shared" si="72"/>
        <v>103</v>
      </c>
      <c r="P795" s="5">
        <f t="shared" si="73"/>
        <v>88</v>
      </c>
      <c r="Q795" s="5" t="str">
        <f t="shared" si="74"/>
        <v>music</v>
      </c>
      <c r="R795" s="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8276</v>
      </c>
      <c r="O796" s="5">
        <f t="shared" si="72"/>
        <v>105</v>
      </c>
      <c r="P796" s="5">
        <f t="shared" si="73"/>
        <v>159</v>
      </c>
      <c r="Q796" s="5" t="str">
        <f t="shared" si="74"/>
        <v>music</v>
      </c>
      <c r="R796" s="5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8276</v>
      </c>
      <c r="O797" s="5">
        <f t="shared" si="72"/>
        <v>112</v>
      </c>
      <c r="P797" s="5">
        <f t="shared" si="73"/>
        <v>85</v>
      </c>
      <c r="Q797" s="5" t="str">
        <f t="shared" si="74"/>
        <v>music</v>
      </c>
      <c r="R797" s="5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8276</v>
      </c>
      <c r="O798" s="5">
        <f t="shared" si="72"/>
        <v>101</v>
      </c>
      <c r="P798" s="5">
        <f t="shared" si="73"/>
        <v>113</v>
      </c>
      <c r="Q798" s="5" t="str">
        <f t="shared" si="74"/>
        <v>music</v>
      </c>
      <c r="R798" s="5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8276</v>
      </c>
      <c r="O799" s="5">
        <f t="shared" si="72"/>
        <v>108</v>
      </c>
      <c r="P799" s="5">
        <f t="shared" si="73"/>
        <v>45</v>
      </c>
      <c r="Q799" s="5" t="str">
        <f t="shared" si="74"/>
        <v>music</v>
      </c>
      <c r="R799" s="5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8276</v>
      </c>
      <c r="O800" s="5">
        <f t="shared" si="72"/>
        <v>115</v>
      </c>
      <c r="P800" s="5">
        <f t="shared" si="73"/>
        <v>46</v>
      </c>
      <c r="Q800" s="5" t="str">
        <f t="shared" si="74"/>
        <v>music</v>
      </c>
      <c r="R800" s="5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8276</v>
      </c>
      <c r="O801" s="5">
        <f t="shared" si="72"/>
        <v>100</v>
      </c>
      <c r="P801" s="5">
        <f t="shared" si="73"/>
        <v>179</v>
      </c>
      <c r="Q801" s="5" t="str">
        <f t="shared" si="74"/>
        <v>music</v>
      </c>
      <c r="R801" s="5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8276</v>
      </c>
      <c r="O802" s="5">
        <f t="shared" si="72"/>
        <v>152</v>
      </c>
      <c r="P802" s="5">
        <f t="shared" si="73"/>
        <v>41</v>
      </c>
      <c r="Q802" s="5" t="str">
        <f t="shared" si="74"/>
        <v>music</v>
      </c>
      <c r="R802" s="5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8276</v>
      </c>
      <c r="O803" s="5">
        <f t="shared" si="72"/>
        <v>112</v>
      </c>
      <c r="P803" s="5">
        <f t="shared" si="73"/>
        <v>44</v>
      </c>
      <c r="Q803" s="5" t="str">
        <f t="shared" si="74"/>
        <v>music</v>
      </c>
      <c r="R803" s="5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8276</v>
      </c>
      <c r="O804" s="5">
        <f t="shared" si="72"/>
        <v>101</v>
      </c>
      <c r="P804" s="5">
        <f t="shared" si="73"/>
        <v>81</v>
      </c>
      <c r="Q804" s="5" t="str">
        <f t="shared" si="74"/>
        <v>music</v>
      </c>
      <c r="R804" s="5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8276</v>
      </c>
      <c r="O805" s="5">
        <f t="shared" si="72"/>
        <v>123</v>
      </c>
      <c r="P805" s="5">
        <f t="shared" si="73"/>
        <v>75</v>
      </c>
      <c r="Q805" s="5" t="str">
        <f t="shared" si="74"/>
        <v>music</v>
      </c>
      <c r="R805" s="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306</v>
      </c>
      <c r="Q806" s="5" t="str">
        <f t="shared" si="74"/>
        <v>music</v>
      </c>
      <c r="R806" s="5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</v>
      </c>
      <c r="Q807" s="5" t="str">
        <f t="shared" si="74"/>
        <v>music</v>
      </c>
      <c r="R807" s="5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8276</v>
      </c>
      <c r="O808" s="5">
        <f t="shared" si="72"/>
        <v>104</v>
      </c>
      <c r="P808" s="5">
        <f t="shared" si="73"/>
        <v>118</v>
      </c>
      <c r="Q808" s="5" t="str">
        <f t="shared" si="74"/>
        <v>music</v>
      </c>
      <c r="R808" s="5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8276</v>
      </c>
      <c r="O809" s="5">
        <f t="shared" si="72"/>
        <v>105</v>
      </c>
      <c r="P809" s="5">
        <f t="shared" si="73"/>
        <v>74</v>
      </c>
      <c r="Q809" s="5" t="str">
        <f t="shared" si="74"/>
        <v>music</v>
      </c>
      <c r="R809" s="5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105</v>
      </c>
      <c r="Q810" s="5" t="str">
        <f t="shared" si="74"/>
        <v>music</v>
      </c>
      <c r="R810" s="5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8276</v>
      </c>
      <c r="O811" s="5">
        <f t="shared" si="72"/>
        <v>104</v>
      </c>
      <c r="P811" s="5">
        <f t="shared" si="73"/>
        <v>80</v>
      </c>
      <c r="Q811" s="5" t="str">
        <f t="shared" si="74"/>
        <v>music</v>
      </c>
      <c r="R811" s="5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</v>
      </c>
      <c r="Q812" s="5" t="str">
        <f t="shared" si="74"/>
        <v>music</v>
      </c>
      <c r="R812" s="5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87</v>
      </c>
      <c r="Q813" s="5" t="str">
        <f t="shared" si="74"/>
        <v>music</v>
      </c>
      <c r="R813" s="5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8276</v>
      </c>
      <c r="O814" s="5">
        <f t="shared" si="72"/>
        <v>152</v>
      </c>
      <c r="P814" s="5">
        <f t="shared" si="73"/>
        <v>28</v>
      </c>
      <c r="Q814" s="5" t="str">
        <f t="shared" si="74"/>
        <v>music</v>
      </c>
      <c r="R814" s="5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8276</v>
      </c>
      <c r="O815" s="5">
        <f t="shared" si="72"/>
        <v>160</v>
      </c>
      <c r="P815" s="5">
        <f t="shared" si="73"/>
        <v>25</v>
      </c>
      <c r="Q815" s="5" t="str">
        <f t="shared" si="74"/>
        <v>music</v>
      </c>
      <c r="R815" s="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8276</v>
      </c>
      <c r="O816" s="5">
        <f t="shared" si="72"/>
        <v>127</v>
      </c>
      <c r="P816" s="5">
        <f t="shared" si="73"/>
        <v>45</v>
      </c>
      <c r="Q816" s="5" t="str">
        <f t="shared" si="74"/>
        <v>music</v>
      </c>
      <c r="R816" s="5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100</v>
      </c>
      <c r="Q817" s="5" t="str">
        <f t="shared" si="74"/>
        <v>music</v>
      </c>
      <c r="R817" s="5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8276</v>
      </c>
      <c r="O818" s="5">
        <f t="shared" si="72"/>
        <v>115</v>
      </c>
      <c r="P818" s="5">
        <f t="shared" si="73"/>
        <v>39</v>
      </c>
      <c r="Q818" s="5" t="str">
        <f t="shared" si="74"/>
        <v>music</v>
      </c>
      <c r="R818" s="5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8276</v>
      </c>
      <c r="O819" s="5">
        <f t="shared" si="72"/>
        <v>137</v>
      </c>
      <c r="P819" s="5">
        <f t="shared" si="73"/>
        <v>89</v>
      </c>
      <c r="Q819" s="5" t="str">
        <f t="shared" si="74"/>
        <v>music</v>
      </c>
      <c r="R819" s="5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8276</v>
      </c>
      <c r="O820" s="5">
        <f t="shared" si="72"/>
        <v>156</v>
      </c>
      <c r="P820" s="5">
        <f t="shared" si="73"/>
        <v>29</v>
      </c>
      <c r="Q820" s="5" t="str">
        <f t="shared" si="74"/>
        <v>music</v>
      </c>
      <c r="R820" s="5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8276</v>
      </c>
      <c r="O821" s="5">
        <f t="shared" si="72"/>
        <v>109</v>
      </c>
      <c r="P821" s="5">
        <f t="shared" si="73"/>
        <v>31</v>
      </c>
      <c r="Q821" s="5" t="str">
        <f t="shared" si="74"/>
        <v>music</v>
      </c>
      <c r="R821" s="5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8276</v>
      </c>
      <c r="O822" s="5">
        <f t="shared" si="72"/>
        <v>134</v>
      </c>
      <c r="P822" s="5">
        <f t="shared" si="73"/>
        <v>71</v>
      </c>
      <c r="Q822" s="5" t="str">
        <f t="shared" si="74"/>
        <v>music</v>
      </c>
      <c r="R822" s="5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</v>
      </c>
      <c r="Q823" s="5" t="str">
        <f t="shared" si="74"/>
        <v>music</v>
      </c>
      <c r="R823" s="5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8276</v>
      </c>
      <c r="O824" s="5">
        <f t="shared" si="72"/>
        <v>119</v>
      </c>
      <c r="P824" s="5">
        <f t="shared" si="73"/>
        <v>52</v>
      </c>
      <c r="Q824" s="5" t="str">
        <f t="shared" si="74"/>
        <v>music</v>
      </c>
      <c r="R824" s="5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8276</v>
      </c>
      <c r="O825" s="5">
        <f t="shared" si="72"/>
        <v>180</v>
      </c>
      <c r="P825" s="5">
        <f t="shared" si="73"/>
        <v>44</v>
      </c>
      <c r="Q825" s="5" t="str">
        <f t="shared" si="74"/>
        <v>music</v>
      </c>
      <c r="R825" s="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8276</v>
      </c>
      <c r="O826" s="5">
        <f t="shared" si="72"/>
        <v>134</v>
      </c>
      <c r="P826" s="5">
        <f t="shared" si="73"/>
        <v>40</v>
      </c>
      <c r="Q826" s="5" t="str">
        <f t="shared" si="74"/>
        <v>music</v>
      </c>
      <c r="R826" s="5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8276</v>
      </c>
      <c r="O827" s="5">
        <f t="shared" si="72"/>
        <v>100</v>
      </c>
      <c r="P827" s="5">
        <f t="shared" si="73"/>
        <v>127</v>
      </c>
      <c r="Q827" s="5" t="str">
        <f t="shared" si="74"/>
        <v>music</v>
      </c>
      <c r="R827" s="5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8276</v>
      </c>
      <c r="O828" s="5">
        <f t="shared" si="72"/>
        <v>101</v>
      </c>
      <c r="P828" s="5">
        <f t="shared" si="73"/>
        <v>114</v>
      </c>
      <c r="Q828" s="5" t="str">
        <f t="shared" si="74"/>
        <v>music</v>
      </c>
      <c r="R828" s="5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8276</v>
      </c>
      <c r="O829" s="5">
        <f t="shared" si="72"/>
        <v>103</v>
      </c>
      <c r="P829" s="5">
        <f t="shared" si="73"/>
        <v>28</v>
      </c>
      <c r="Q829" s="5" t="str">
        <f t="shared" si="74"/>
        <v>music</v>
      </c>
      <c r="R829" s="5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37</v>
      </c>
      <c r="Q830" s="5" t="str">
        <f t="shared" si="74"/>
        <v>music</v>
      </c>
      <c r="R830" s="5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33</v>
      </c>
      <c r="Q831" s="5" t="str">
        <f t="shared" si="74"/>
        <v>music</v>
      </c>
      <c r="R831" s="5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8276</v>
      </c>
      <c r="O832" s="5">
        <f t="shared" si="72"/>
        <v>108</v>
      </c>
      <c r="P832" s="5">
        <f t="shared" si="73"/>
        <v>61</v>
      </c>
      <c r="Q832" s="5" t="str">
        <f t="shared" si="74"/>
        <v>music</v>
      </c>
      <c r="R832" s="5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8276</v>
      </c>
      <c r="O833" s="5">
        <f t="shared" si="72"/>
        <v>233</v>
      </c>
      <c r="P833" s="5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8276</v>
      </c>
      <c r="O834" s="5">
        <f t="shared" ref="O834:O897" si="78">ROUND(100*E834/D834,0)</f>
        <v>101</v>
      </c>
      <c r="P834" s="5">
        <f t="shared" si="73"/>
        <v>98</v>
      </c>
      <c r="Q834" s="5" t="str">
        <f t="shared" si="74"/>
        <v>music</v>
      </c>
      <c r="R834" s="5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8276</v>
      </c>
      <c r="O835" s="5">
        <f t="shared" si="78"/>
        <v>102</v>
      </c>
      <c r="P835" s="5">
        <f t="shared" ref="P835:P898" si="79">ROUND(E835/L835,0)</f>
        <v>149</v>
      </c>
      <c r="Q835" s="5" t="str">
        <f t="shared" ref="Q835:Q898" si="80">LEFT(N835, SEARCH("/", N835)-1)</f>
        <v>music</v>
      </c>
      <c r="R835" s="5" t="str">
        <f t="shared" ref="R835:R898" si="81">RIGHT(N835,LEN(N835)-SEARCH("/",N835))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8276</v>
      </c>
      <c r="O836" s="5">
        <f t="shared" si="78"/>
        <v>131</v>
      </c>
      <c r="P836" s="5">
        <f t="shared" si="79"/>
        <v>96</v>
      </c>
      <c r="Q836" s="5" t="str">
        <f t="shared" si="80"/>
        <v>music</v>
      </c>
      <c r="R836" s="5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8276</v>
      </c>
      <c r="O837" s="5">
        <f t="shared" si="78"/>
        <v>117</v>
      </c>
      <c r="P837" s="5">
        <f t="shared" si="79"/>
        <v>59</v>
      </c>
      <c r="Q837" s="5" t="str">
        <f t="shared" si="80"/>
        <v>music</v>
      </c>
      <c r="R837" s="5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8276</v>
      </c>
      <c r="O838" s="5">
        <f t="shared" si="78"/>
        <v>101</v>
      </c>
      <c r="P838" s="5">
        <f t="shared" si="79"/>
        <v>110</v>
      </c>
      <c r="Q838" s="5" t="str">
        <f t="shared" si="80"/>
        <v>music</v>
      </c>
      <c r="R838" s="5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8276</v>
      </c>
      <c r="O839" s="5">
        <f t="shared" si="78"/>
        <v>122</v>
      </c>
      <c r="P839" s="5">
        <f t="shared" si="79"/>
        <v>49</v>
      </c>
      <c r="Q839" s="5" t="str">
        <f t="shared" si="80"/>
        <v>music</v>
      </c>
      <c r="R839" s="5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8276</v>
      </c>
      <c r="O840" s="5">
        <f t="shared" si="78"/>
        <v>145</v>
      </c>
      <c r="P840" s="5">
        <f t="shared" si="79"/>
        <v>48</v>
      </c>
      <c r="Q840" s="5" t="str">
        <f t="shared" si="80"/>
        <v>music</v>
      </c>
      <c r="R840" s="5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8276</v>
      </c>
      <c r="O841" s="5">
        <f t="shared" si="78"/>
        <v>117</v>
      </c>
      <c r="P841" s="5">
        <f t="shared" si="79"/>
        <v>61</v>
      </c>
      <c r="Q841" s="5" t="str">
        <f t="shared" si="80"/>
        <v>music</v>
      </c>
      <c r="R841" s="5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8277</v>
      </c>
      <c r="O842" s="5">
        <f t="shared" si="78"/>
        <v>120</v>
      </c>
      <c r="P842" s="5">
        <f t="shared" si="79"/>
        <v>63</v>
      </c>
      <c r="Q842" s="5" t="str">
        <f t="shared" si="80"/>
        <v>music</v>
      </c>
      <c r="R842" s="5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8277</v>
      </c>
      <c r="O843" s="5">
        <f t="shared" si="78"/>
        <v>101</v>
      </c>
      <c r="P843" s="5">
        <f t="shared" si="79"/>
        <v>54</v>
      </c>
      <c r="Q843" s="5" t="str">
        <f t="shared" si="80"/>
        <v>music</v>
      </c>
      <c r="R843" s="5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8277</v>
      </c>
      <c r="O844" s="5">
        <f t="shared" si="78"/>
        <v>104</v>
      </c>
      <c r="P844" s="5">
        <f t="shared" si="79"/>
        <v>67</v>
      </c>
      <c r="Q844" s="5" t="str">
        <f t="shared" si="80"/>
        <v>music</v>
      </c>
      <c r="R844" s="5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8277</v>
      </c>
      <c r="O845" s="5">
        <f t="shared" si="78"/>
        <v>267</v>
      </c>
      <c r="P845" s="5">
        <f t="shared" si="79"/>
        <v>63</v>
      </c>
      <c r="Q845" s="5" t="str">
        <f t="shared" si="80"/>
        <v>music</v>
      </c>
      <c r="R845" s="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8277</v>
      </c>
      <c r="O846" s="5">
        <f t="shared" si="78"/>
        <v>194</v>
      </c>
      <c r="P846" s="5">
        <f t="shared" si="79"/>
        <v>37</v>
      </c>
      <c r="Q846" s="5" t="str">
        <f t="shared" si="80"/>
        <v>music</v>
      </c>
      <c r="R846" s="5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8277</v>
      </c>
      <c r="O847" s="5">
        <f t="shared" si="78"/>
        <v>120</v>
      </c>
      <c r="P847" s="5">
        <f t="shared" si="79"/>
        <v>34</v>
      </c>
      <c r="Q847" s="5" t="str">
        <f t="shared" si="80"/>
        <v>music</v>
      </c>
      <c r="R847" s="5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8277</v>
      </c>
      <c r="O848" s="5">
        <f t="shared" si="78"/>
        <v>122</v>
      </c>
      <c r="P848" s="5">
        <f t="shared" si="79"/>
        <v>29</v>
      </c>
      <c r="Q848" s="5" t="str">
        <f t="shared" si="80"/>
        <v>music</v>
      </c>
      <c r="R848" s="5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19</v>
      </c>
      <c r="Q850" s="5" t="str">
        <f t="shared" si="80"/>
        <v>music</v>
      </c>
      <c r="R850" s="5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8277</v>
      </c>
      <c r="O851" s="5">
        <f t="shared" si="78"/>
        <v>120</v>
      </c>
      <c r="P851" s="5">
        <f t="shared" si="79"/>
        <v>42</v>
      </c>
      <c r="Q851" s="5" t="str">
        <f t="shared" si="80"/>
        <v>music</v>
      </c>
      <c r="R851" s="5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8277</v>
      </c>
      <c r="O852" s="5">
        <f t="shared" si="78"/>
        <v>155</v>
      </c>
      <c r="P852" s="5">
        <f t="shared" si="79"/>
        <v>47</v>
      </c>
      <c r="Q852" s="5" t="str">
        <f t="shared" si="80"/>
        <v>music</v>
      </c>
      <c r="R852" s="5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8277</v>
      </c>
      <c r="O853" s="5">
        <f t="shared" si="78"/>
        <v>130</v>
      </c>
      <c r="P853" s="5">
        <f t="shared" si="79"/>
        <v>37</v>
      </c>
      <c r="Q853" s="5" t="str">
        <f t="shared" si="80"/>
        <v>music</v>
      </c>
      <c r="R853" s="5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8277</v>
      </c>
      <c r="O854" s="5">
        <f t="shared" si="78"/>
        <v>105</v>
      </c>
      <c r="P854" s="5">
        <f t="shared" si="79"/>
        <v>59</v>
      </c>
      <c r="Q854" s="5" t="str">
        <f t="shared" si="80"/>
        <v>music</v>
      </c>
      <c r="R854" s="5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8277</v>
      </c>
      <c r="O856" s="5">
        <f t="shared" si="78"/>
        <v>118</v>
      </c>
      <c r="P856" s="5">
        <f t="shared" si="79"/>
        <v>66</v>
      </c>
      <c r="Q856" s="5" t="str">
        <f t="shared" si="80"/>
        <v>music</v>
      </c>
      <c r="R856" s="5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8277</v>
      </c>
      <c r="O857" s="5">
        <f t="shared" si="78"/>
        <v>103</v>
      </c>
      <c r="P857" s="5">
        <f t="shared" si="79"/>
        <v>32</v>
      </c>
      <c r="Q857" s="5" t="str">
        <f t="shared" si="80"/>
        <v>music</v>
      </c>
      <c r="R857" s="5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</v>
      </c>
      <c r="Q858" s="5" t="str">
        <f t="shared" si="80"/>
        <v>music</v>
      </c>
      <c r="R858" s="5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8277</v>
      </c>
      <c r="O860" s="5">
        <f t="shared" si="78"/>
        <v>144</v>
      </c>
      <c r="P860" s="5">
        <f t="shared" si="79"/>
        <v>23</v>
      </c>
      <c r="Q860" s="5" t="str">
        <f t="shared" si="80"/>
        <v>music</v>
      </c>
      <c r="R860" s="5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8277</v>
      </c>
      <c r="O861" s="5">
        <f t="shared" si="78"/>
        <v>105</v>
      </c>
      <c r="P861" s="5">
        <f t="shared" si="79"/>
        <v>43</v>
      </c>
      <c r="Q861" s="5" t="str">
        <f t="shared" si="80"/>
        <v>music</v>
      </c>
      <c r="R861" s="5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8278</v>
      </c>
      <c r="O862" s="5">
        <f t="shared" si="78"/>
        <v>18</v>
      </c>
      <c r="P862" s="5">
        <f t="shared" si="79"/>
        <v>53</v>
      </c>
      <c r="Q862" s="5" t="str">
        <f t="shared" si="80"/>
        <v>music</v>
      </c>
      <c r="R862" s="5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8278</v>
      </c>
      <c r="O863" s="5">
        <f t="shared" si="78"/>
        <v>2</v>
      </c>
      <c r="P863" s="5">
        <f t="shared" si="79"/>
        <v>51</v>
      </c>
      <c r="Q863" s="5" t="str">
        <f t="shared" si="80"/>
        <v>music</v>
      </c>
      <c r="R863" s="5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8278</v>
      </c>
      <c r="O864" s="5">
        <f t="shared" si="78"/>
        <v>0</v>
      </c>
      <c r="P864" s="5">
        <f t="shared" si="79"/>
        <v>43</v>
      </c>
      <c r="Q864" s="5" t="str">
        <f t="shared" si="80"/>
        <v>music</v>
      </c>
      <c r="R864" s="5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8278</v>
      </c>
      <c r="O865" s="5">
        <f t="shared" si="78"/>
        <v>5</v>
      </c>
      <c r="P865" s="5">
        <f t="shared" si="79"/>
        <v>18</v>
      </c>
      <c r="Q865" s="5" t="str">
        <f t="shared" si="80"/>
        <v>music</v>
      </c>
      <c r="R865" s="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8278</v>
      </c>
      <c r="O866" s="5">
        <f t="shared" si="78"/>
        <v>42</v>
      </c>
      <c r="P866" s="5">
        <f t="shared" si="79"/>
        <v>34</v>
      </c>
      <c r="Q866" s="5" t="str">
        <f t="shared" si="80"/>
        <v>music</v>
      </c>
      <c r="R866" s="5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8278</v>
      </c>
      <c r="O867" s="5">
        <f t="shared" si="78"/>
        <v>2</v>
      </c>
      <c r="P867" s="5">
        <f t="shared" si="79"/>
        <v>23</v>
      </c>
      <c r="Q867" s="5" t="str">
        <f t="shared" si="80"/>
        <v>music</v>
      </c>
      <c r="R867" s="5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8278</v>
      </c>
      <c r="O868" s="5">
        <f t="shared" si="78"/>
        <v>18</v>
      </c>
      <c r="P868" s="5">
        <f t="shared" si="79"/>
        <v>58</v>
      </c>
      <c r="Q868" s="5" t="str">
        <f t="shared" si="80"/>
        <v>music</v>
      </c>
      <c r="R868" s="5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8278</v>
      </c>
      <c r="O869" s="5">
        <f t="shared" si="78"/>
        <v>24</v>
      </c>
      <c r="P869" s="5">
        <f t="shared" si="79"/>
        <v>109</v>
      </c>
      <c r="Q869" s="5" t="str">
        <f t="shared" si="80"/>
        <v>music</v>
      </c>
      <c r="R869" s="5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8278</v>
      </c>
      <c r="O870" s="5">
        <f t="shared" si="78"/>
        <v>0</v>
      </c>
      <c r="P870" s="5">
        <f t="shared" si="79"/>
        <v>50</v>
      </c>
      <c r="Q870" s="5" t="str">
        <f t="shared" si="80"/>
        <v>music</v>
      </c>
      <c r="R870" s="5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8278</v>
      </c>
      <c r="O871" s="5">
        <f t="shared" si="78"/>
        <v>12</v>
      </c>
      <c r="P871" s="5">
        <f t="shared" si="79"/>
        <v>347</v>
      </c>
      <c r="Q871" s="5" t="str">
        <f t="shared" si="80"/>
        <v>music</v>
      </c>
      <c r="R871" s="5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8278</v>
      </c>
      <c r="O872" s="5">
        <f t="shared" si="78"/>
        <v>0</v>
      </c>
      <c r="P872" s="5">
        <f t="shared" si="79"/>
        <v>12</v>
      </c>
      <c r="Q872" s="5" t="str">
        <f t="shared" si="80"/>
        <v>music</v>
      </c>
      <c r="R872" s="5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8278</v>
      </c>
      <c r="O873" s="5">
        <f t="shared" si="78"/>
        <v>5</v>
      </c>
      <c r="P873" s="5">
        <f t="shared" si="79"/>
        <v>27</v>
      </c>
      <c r="Q873" s="5" t="str">
        <f t="shared" si="80"/>
        <v>music</v>
      </c>
      <c r="R873" s="5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8278</v>
      </c>
      <c r="O874" s="5">
        <f t="shared" si="78"/>
        <v>1</v>
      </c>
      <c r="P874" s="5">
        <f t="shared" si="79"/>
        <v>33</v>
      </c>
      <c r="Q874" s="5" t="str">
        <f t="shared" si="80"/>
        <v>music</v>
      </c>
      <c r="R874" s="5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8278</v>
      </c>
      <c r="O875" s="5">
        <f t="shared" si="78"/>
        <v>1</v>
      </c>
      <c r="P875" s="5">
        <f t="shared" si="79"/>
        <v>9</v>
      </c>
      <c r="Q875" s="5" t="str">
        <f t="shared" si="80"/>
        <v>music</v>
      </c>
      <c r="R875" s="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8278</v>
      </c>
      <c r="O876" s="5">
        <f t="shared" si="78"/>
        <v>24</v>
      </c>
      <c r="P876" s="5">
        <f t="shared" si="79"/>
        <v>35</v>
      </c>
      <c r="Q876" s="5" t="str">
        <f t="shared" si="80"/>
        <v>music</v>
      </c>
      <c r="R876" s="5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8278</v>
      </c>
      <c r="O878" s="5">
        <f t="shared" si="78"/>
        <v>41</v>
      </c>
      <c r="P878" s="5">
        <f t="shared" si="79"/>
        <v>29</v>
      </c>
      <c r="Q878" s="5" t="str">
        <f t="shared" si="80"/>
        <v>music</v>
      </c>
      <c r="R878" s="5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8278</v>
      </c>
      <c r="O879" s="5">
        <f t="shared" si="78"/>
        <v>68</v>
      </c>
      <c r="P879" s="5">
        <f t="shared" si="79"/>
        <v>47</v>
      </c>
      <c r="Q879" s="5" t="str">
        <f t="shared" si="80"/>
        <v>music</v>
      </c>
      <c r="R879" s="5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8278</v>
      </c>
      <c r="O880" s="5">
        <f t="shared" si="78"/>
        <v>1</v>
      </c>
      <c r="P880" s="5">
        <f t="shared" si="79"/>
        <v>33</v>
      </c>
      <c r="Q880" s="5" t="str">
        <f t="shared" si="80"/>
        <v>music</v>
      </c>
      <c r="R880" s="5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8278</v>
      </c>
      <c r="O881" s="5">
        <f t="shared" si="78"/>
        <v>31</v>
      </c>
      <c r="P881" s="5">
        <f t="shared" si="79"/>
        <v>21</v>
      </c>
      <c r="Q881" s="5" t="str">
        <f t="shared" si="80"/>
        <v>music</v>
      </c>
      <c r="R881" s="5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8279</v>
      </c>
      <c r="O882" s="5">
        <f t="shared" si="78"/>
        <v>3</v>
      </c>
      <c r="P882" s="5">
        <f t="shared" si="79"/>
        <v>14</v>
      </c>
      <c r="Q882" s="5" t="str">
        <f t="shared" si="80"/>
        <v>music</v>
      </c>
      <c r="R882" s="5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8279</v>
      </c>
      <c r="O883" s="5">
        <f t="shared" si="78"/>
        <v>1</v>
      </c>
      <c r="P883" s="5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8279</v>
      </c>
      <c r="O884" s="5">
        <f t="shared" si="78"/>
        <v>20</v>
      </c>
      <c r="P884" s="5">
        <f t="shared" si="79"/>
        <v>22</v>
      </c>
      <c r="Q884" s="5" t="str">
        <f t="shared" si="80"/>
        <v>music</v>
      </c>
      <c r="R884" s="5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8279</v>
      </c>
      <c r="O885" s="5">
        <f t="shared" si="78"/>
        <v>40</v>
      </c>
      <c r="P885" s="5">
        <f t="shared" si="79"/>
        <v>83</v>
      </c>
      <c r="Q885" s="5" t="str">
        <f t="shared" si="80"/>
        <v>music</v>
      </c>
      <c r="R885" s="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36</v>
      </c>
      <c r="Q887" s="5" t="str">
        <f t="shared" si="80"/>
        <v>music</v>
      </c>
      <c r="R887" s="5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</v>
      </c>
      <c r="Q888" s="5" t="str">
        <f t="shared" si="80"/>
        <v>music</v>
      </c>
      <c r="R888" s="5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8279</v>
      </c>
      <c r="O890" s="5">
        <f t="shared" si="78"/>
        <v>7</v>
      </c>
      <c r="P890" s="5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8279</v>
      </c>
      <c r="O891" s="5">
        <f t="shared" si="78"/>
        <v>9</v>
      </c>
      <c r="P891" s="5">
        <f t="shared" si="79"/>
        <v>74</v>
      </c>
      <c r="Q891" s="5" t="str">
        <f t="shared" si="80"/>
        <v>music</v>
      </c>
      <c r="R891" s="5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8279</v>
      </c>
      <c r="O892" s="5">
        <f t="shared" si="78"/>
        <v>4</v>
      </c>
      <c r="P892" s="5">
        <f t="shared" si="79"/>
        <v>31</v>
      </c>
      <c r="Q892" s="5" t="str">
        <f t="shared" si="80"/>
        <v>music</v>
      </c>
      <c r="R892" s="5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8279</v>
      </c>
      <c r="O893" s="5">
        <f t="shared" si="78"/>
        <v>3</v>
      </c>
      <c r="P893" s="5">
        <f t="shared" si="79"/>
        <v>29</v>
      </c>
      <c r="Q893" s="5" t="str">
        <f t="shared" si="80"/>
        <v>music</v>
      </c>
      <c r="R893" s="5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8279</v>
      </c>
      <c r="O894" s="5">
        <f t="shared" si="78"/>
        <v>41</v>
      </c>
      <c r="P894" s="5">
        <f t="shared" si="79"/>
        <v>144</v>
      </c>
      <c r="Q894" s="5" t="str">
        <f t="shared" si="80"/>
        <v>music</v>
      </c>
      <c r="R894" s="5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8279</v>
      </c>
      <c r="O896" s="5">
        <f t="shared" si="78"/>
        <v>39</v>
      </c>
      <c r="P896" s="5">
        <f t="shared" si="79"/>
        <v>148</v>
      </c>
      <c r="Q896" s="5" t="str">
        <f t="shared" si="80"/>
        <v>music</v>
      </c>
      <c r="R896" s="5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8279</v>
      </c>
      <c r="O897" s="5">
        <f t="shared" si="78"/>
        <v>2</v>
      </c>
      <c r="P897" s="5">
        <f t="shared" si="79"/>
        <v>28</v>
      </c>
      <c r="Q897" s="5" t="str">
        <f t="shared" si="80"/>
        <v>music</v>
      </c>
      <c r="R897" s="5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8279</v>
      </c>
      <c r="O898" s="5">
        <f t="shared" ref="O898:O961" si="84">ROUND(100*E898/D898,0)</f>
        <v>40</v>
      </c>
      <c r="P898" s="5">
        <f t="shared" si="79"/>
        <v>44</v>
      </c>
      <c r="Q898" s="5" t="str">
        <f t="shared" si="80"/>
        <v>music</v>
      </c>
      <c r="R898" s="5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8279</v>
      </c>
      <c r="O899" s="5">
        <f t="shared" si="84"/>
        <v>0</v>
      </c>
      <c r="P899" s="5" t="e">
        <f t="shared" ref="P899:P962" si="85">ROUND(E899/L899,0)</f>
        <v>#DIV/0!</v>
      </c>
      <c r="Q899" s="5" t="str">
        <f t="shared" ref="Q899:Q962" si="86">LEFT(N899, SEARCH("/", N899)-1)</f>
        <v>music</v>
      </c>
      <c r="R899" s="5" t="str">
        <f t="shared" ref="R899:R962" si="87">RIGHT(N899,LEN(N899)-SEARCH("/",N899))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8279</v>
      </c>
      <c r="O900" s="5">
        <f t="shared" si="84"/>
        <v>3</v>
      </c>
      <c r="P900" s="5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8279</v>
      </c>
      <c r="O901" s="5">
        <f t="shared" si="84"/>
        <v>37</v>
      </c>
      <c r="P901" s="5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8278</v>
      </c>
      <c r="O902" s="5">
        <f t="shared" si="84"/>
        <v>0</v>
      </c>
      <c r="P902" s="5">
        <f t="shared" si="85"/>
        <v>11</v>
      </c>
      <c r="Q902" s="5" t="str">
        <f t="shared" si="86"/>
        <v>music</v>
      </c>
      <c r="R902" s="5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8278</v>
      </c>
      <c r="O904" s="5">
        <f t="shared" si="84"/>
        <v>0</v>
      </c>
      <c r="P904" s="5">
        <f t="shared" si="85"/>
        <v>30</v>
      </c>
      <c r="Q904" s="5" t="str">
        <f t="shared" si="86"/>
        <v>music</v>
      </c>
      <c r="R904" s="5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8278</v>
      </c>
      <c r="O905" s="5">
        <f t="shared" si="84"/>
        <v>3</v>
      </c>
      <c r="P905" s="5">
        <f t="shared" si="85"/>
        <v>40</v>
      </c>
      <c r="Q905" s="5" t="str">
        <f t="shared" si="86"/>
        <v>music</v>
      </c>
      <c r="R905" s="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8278</v>
      </c>
      <c r="O906" s="5">
        <f t="shared" si="84"/>
        <v>0</v>
      </c>
      <c r="P906" s="5">
        <f t="shared" si="85"/>
        <v>50</v>
      </c>
      <c r="Q906" s="5" t="str">
        <f t="shared" si="86"/>
        <v>music</v>
      </c>
      <c r="R906" s="5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8278</v>
      </c>
      <c r="O907" s="5">
        <f t="shared" si="84"/>
        <v>3</v>
      </c>
      <c r="P907" s="5">
        <f t="shared" si="85"/>
        <v>33</v>
      </c>
      <c r="Q907" s="5" t="str">
        <f t="shared" si="86"/>
        <v>music</v>
      </c>
      <c r="R907" s="5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8278</v>
      </c>
      <c r="O911" s="5">
        <f t="shared" si="84"/>
        <v>3</v>
      </c>
      <c r="P911" s="5">
        <f t="shared" si="85"/>
        <v>65</v>
      </c>
      <c r="Q911" s="5" t="str">
        <f t="shared" si="86"/>
        <v>music</v>
      </c>
      <c r="R911" s="5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8278</v>
      </c>
      <c r="O912" s="5">
        <f t="shared" si="84"/>
        <v>22</v>
      </c>
      <c r="P912" s="5">
        <f t="shared" si="85"/>
        <v>25</v>
      </c>
      <c r="Q912" s="5" t="str">
        <f t="shared" si="86"/>
        <v>music</v>
      </c>
      <c r="R912" s="5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8278</v>
      </c>
      <c r="O914" s="5">
        <f t="shared" si="84"/>
        <v>1</v>
      </c>
      <c r="P914" s="5">
        <f t="shared" si="85"/>
        <v>15</v>
      </c>
      <c r="Q914" s="5" t="str">
        <f t="shared" si="86"/>
        <v>music</v>
      </c>
      <c r="R914" s="5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8278</v>
      </c>
      <c r="O915" s="5">
        <f t="shared" si="84"/>
        <v>7</v>
      </c>
      <c r="P915" s="5">
        <f t="shared" si="85"/>
        <v>83</v>
      </c>
      <c r="Q915" s="5" t="str">
        <f t="shared" si="86"/>
        <v>music</v>
      </c>
      <c r="R915" s="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8278</v>
      </c>
      <c r="O917" s="5">
        <f t="shared" si="84"/>
        <v>6</v>
      </c>
      <c r="P917" s="5">
        <f t="shared" si="85"/>
        <v>42</v>
      </c>
      <c r="Q917" s="5" t="str">
        <f t="shared" si="86"/>
        <v>music</v>
      </c>
      <c r="R917" s="5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8278</v>
      </c>
      <c r="O919" s="5">
        <f t="shared" si="84"/>
        <v>1</v>
      </c>
      <c r="P919" s="5">
        <f t="shared" si="85"/>
        <v>30</v>
      </c>
      <c r="Q919" s="5" t="str">
        <f t="shared" si="86"/>
        <v>music</v>
      </c>
      <c r="R919" s="5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8278</v>
      </c>
      <c r="O920" s="5">
        <f t="shared" si="84"/>
        <v>5</v>
      </c>
      <c r="P920" s="5">
        <f t="shared" si="85"/>
        <v>20</v>
      </c>
      <c r="Q920" s="5" t="str">
        <f t="shared" si="86"/>
        <v>music</v>
      </c>
      <c r="R920" s="5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8278</v>
      </c>
      <c r="O921" s="5">
        <f t="shared" si="84"/>
        <v>1</v>
      </c>
      <c r="P921" s="5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8278</v>
      </c>
      <c r="O923" s="5">
        <f t="shared" si="84"/>
        <v>31</v>
      </c>
      <c r="P923" s="5">
        <f t="shared" si="85"/>
        <v>232</v>
      </c>
      <c r="Q923" s="5" t="str">
        <f t="shared" si="86"/>
        <v>music</v>
      </c>
      <c r="R923" s="5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8278</v>
      </c>
      <c r="O924" s="5">
        <f t="shared" si="84"/>
        <v>21</v>
      </c>
      <c r="P924" s="5">
        <f t="shared" si="85"/>
        <v>189</v>
      </c>
      <c r="Q924" s="5" t="str">
        <f t="shared" si="86"/>
        <v>music</v>
      </c>
      <c r="R924" s="5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8278</v>
      </c>
      <c r="O925" s="5">
        <f t="shared" si="84"/>
        <v>2</v>
      </c>
      <c r="P925" s="5">
        <f t="shared" si="85"/>
        <v>55</v>
      </c>
      <c r="Q925" s="5" t="str">
        <f t="shared" si="86"/>
        <v>music</v>
      </c>
      <c r="R925" s="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8278</v>
      </c>
      <c r="O926" s="5">
        <f t="shared" si="84"/>
        <v>11</v>
      </c>
      <c r="P926" s="5">
        <f t="shared" si="85"/>
        <v>22</v>
      </c>
      <c r="Q926" s="5" t="str">
        <f t="shared" si="86"/>
        <v>music</v>
      </c>
      <c r="R926" s="5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8278</v>
      </c>
      <c r="O927" s="5">
        <f t="shared" si="84"/>
        <v>3</v>
      </c>
      <c r="P927" s="5">
        <f t="shared" si="85"/>
        <v>32</v>
      </c>
      <c r="Q927" s="5" t="str">
        <f t="shared" si="86"/>
        <v>music</v>
      </c>
      <c r="R927" s="5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8278</v>
      </c>
      <c r="O930" s="5">
        <f t="shared" si="84"/>
        <v>11</v>
      </c>
      <c r="P930" s="5">
        <f t="shared" si="85"/>
        <v>56</v>
      </c>
      <c r="Q930" s="5" t="str">
        <f t="shared" si="86"/>
        <v>music</v>
      </c>
      <c r="R930" s="5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8278</v>
      </c>
      <c r="O932" s="5">
        <f t="shared" si="84"/>
        <v>38</v>
      </c>
      <c r="P932" s="5">
        <f t="shared" si="85"/>
        <v>69</v>
      </c>
      <c r="Q932" s="5" t="str">
        <f t="shared" si="86"/>
        <v>music</v>
      </c>
      <c r="R932" s="5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8278</v>
      </c>
      <c r="O933" s="5">
        <f t="shared" si="84"/>
        <v>7</v>
      </c>
      <c r="P933" s="5">
        <f t="shared" si="85"/>
        <v>19</v>
      </c>
      <c r="Q933" s="5" t="str">
        <f t="shared" si="86"/>
        <v>music</v>
      </c>
      <c r="R933" s="5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8278</v>
      </c>
      <c r="O934" s="5">
        <f t="shared" si="84"/>
        <v>15</v>
      </c>
      <c r="P934" s="5">
        <f t="shared" si="85"/>
        <v>46</v>
      </c>
      <c r="Q934" s="5" t="str">
        <f t="shared" si="86"/>
        <v>music</v>
      </c>
      <c r="R934" s="5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s="5" t="str">
        <f t="shared" si="86"/>
        <v>music</v>
      </c>
      <c r="R935" s="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8278</v>
      </c>
      <c r="O936" s="5">
        <f t="shared" si="84"/>
        <v>30</v>
      </c>
      <c r="P936" s="5">
        <f t="shared" si="85"/>
        <v>51</v>
      </c>
      <c r="Q936" s="5" t="str">
        <f t="shared" si="86"/>
        <v>music</v>
      </c>
      <c r="R936" s="5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8278</v>
      </c>
      <c r="O937" s="5">
        <f t="shared" si="84"/>
        <v>1</v>
      </c>
      <c r="P937" s="5">
        <f t="shared" si="85"/>
        <v>25</v>
      </c>
      <c r="Q937" s="5" t="str">
        <f t="shared" si="86"/>
        <v>music</v>
      </c>
      <c r="R937" s="5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8278</v>
      </c>
      <c r="O939" s="5">
        <f t="shared" si="84"/>
        <v>1</v>
      </c>
      <c r="P939" s="5">
        <f t="shared" si="85"/>
        <v>20</v>
      </c>
      <c r="Q939" s="5" t="str">
        <f t="shared" si="86"/>
        <v>music</v>
      </c>
      <c r="R939" s="5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8278</v>
      </c>
      <c r="O940" s="5">
        <f t="shared" si="84"/>
        <v>0</v>
      </c>
      <c r="P940" s="5">
        <f t="shared" si="85"/>
        <v>25</v>
      </c>
      <c r="Q940" s="5" t="str">
        <f t="shared" si="86"/>
        <v>music</v>
      </c>
      <c r="R940" s="5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8278</v>
      </c>
      <c r="O941" s="5">
        <f t="shared" si="84"/>
        <v>1</v>
      </c>
      <c r="P941" s="5">
        <f t="shared" si="85"/>
        <v>20</v>
      </c>
      <c r="Q941" s="5" t="str">
        <f t="shared" si="86"/>
        <v>music</v>
      </c>
      <c r="R941" s="5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8273</v>
      </c>
      <c r="O942" s="5">
        <f t="shared" si="84"/>
        <v>17</v>
      </c>
      <c r="P942" s="5">
        <f t="shared" si="85"/>
        <v>110</v>
      </c>
      <c r="Q942" s="5" t="str">
        <f t="shared" si="86"/>
        <v>technology</v>
      </c>
      <c r="R942" s="5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8273</v>
      </c>
      <c r="O943" s="5">
        <f t="shared" si="84"/>
        <v>2</v>
      </c>
      <c r="P943" s="5">
        <f t="shared" si="85"/>
        <v>37</v>
      </c>
      <c r="Q943" s="5" t="str">
        <f t="shared" si="86"/>
        <v>technology</v>
      </c>
      <c r="R943" s="5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8273</v>
      </c>
      <c r="O944" s="5">
        <f t="shared" si="84"/>
        <v>9</v>
      </c>
      <c r="P944" s="5">
        <f t="shared" si="85"/>
        <v>42</v>
      </c>
      <c r="Q944" s="5" t="str">
        <f t="shared" si="86"/>
        <v>technology</v>
      </c>
      <c r="R944" s="5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8273</v>
      </c>
      <c r="O945" s="5">
        <f t="shared" si="84"/>
        <v>10</v>
      </c>
      <c r="P945" s="5">
        <f t="shared" si="85"/>
        <v>24</v>
      </c>
      <c r="Q945" s="5" t="str">
        <f t="shared" si="86"/>
        <v>technology</v>
      </c>
      <c r="R945" s="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8273</v>
      </c>
      <c r="O946" s="5">
        <f t="shared" si="84"/>
        <v>13</v>
      </c>
      <c r="P946" s="5">
        <f t="shared" si="85"/>
        <v>69</v>
      </c>
      <c r="Q946" s="5" t="str">
        <f t="shared" si="86"/>
        <v>technology</v>
      </c>
      <c r="R946" s="5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8273</v>
      </c>
      <c r="O947" s="5">
        <f t="shared" si="84"/>
        <v>2</v>
      </c>
      <c r="P947" s="5">
        <f t="shared" si="85"/>
        <v>155</v>
      </c>
      <c r="Q947" s="5" t="str">
        <f t="shared" si="86"/>
        <v>technology</v>
      </c>
      <c r="R947" s="5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8273</v>
      </c>
      <c r="O948" s="5">
        <f t="shared" si="84"/>
        <v>2</v>
      </c>
      <c r="P948" s="5">
        <f t="shared" si="85"/>
        <v>57</v>
      </c>
      <c r="Q948" s="5" t="str">
        <f t="shared" si="86"/>
        <v>technology</v>
      </c>
      <c r="R948" s="5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8273</v>
      </c>
      <c r="O951" s="5">
        <f t="shared" si="84"/>
        <v>1</v>
      </c>
      <c r="P951" s="5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8273</v>
      </c>
      <c r="O952" s="5">
        <f t="shared" si="84"/>
        <v>28</v>
      </c>
      <c r="P952" s="5">
        <f t="shared" si="85"/>
        <v>58</v>
      </c>
      <c r="Q952" s="5" t="str">
        <f t="shared" si="86"/>
        <v>technology</v>
      </c>
      <c r="R952" s="5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8273</v>
      </c>
      <c r="O953" s="5">
        <f t="shared" si="84"/>
        <v>38</v>
      </c>
      <c r="P953" s="5">
        <f t="shared" si="85"/>
        <v>159</v>
      </c>
      <c r="Q953" s="5" t="str">
        <f t="shared" si="86"/>
        <v>technology</v>
      </c>
      <c r="R953" s="5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8273</v>
      </c>
      <c r="O954" s="5">
        <f t="shared" si="84"/>
        <v>40</v>
      </c>
      <c r="P954" s="5">
        <f t="shared" si="85"/>
        <v>100</v>
      </c>
      <c r="Q954" s="5" t="str">
        <f t="shared" si="86"/>
        <v>technology</v>
      </c>
      <c r="R954" s="5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8273</v>
      </c>
      <c r="O955" s="5">
        <f t="shared" si="84"/>
        <v>1</v>
      </c>
      <c r="P955" s="5">
        <f t="shared" si="85"/>
        <v>25</v>
      </c>
      <c r="Q955" s="5" t="str">
        <f t="shared" si="86"/>
        <v>technology</v>
      </c>
      <c r="R955" s="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8273</v>
      </c>
      <c r="O956" s="5">
        <f t="shared" si="84"/>
        <v>43</v>
      </c>
      <c r="P956" s="5">
        <f t="shared" si="85"/>
        <v>89</v>
      </c>
      <c r="Q956" s="5" t="str">
        <f t="shared" si="86"/>
        <v>technology</v>
      </c>
      <c r="R956" s="5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8273</v>
      </c>
      <c r="O957" s="5">
        <f t="shared" si="84"/>
        <v>6</v>
      </c>
      <c r="P957" s="5">
        <f t="shared" si="85"/>
        <v>183</v>
      </c>
      <c r="Q957" s="5" t="str">
        <f t="shared" si="86"/>
        <v>technology</v>
      </c>
      <c r="R957" s="5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8273</v>
      </c>
      <c r="O958" s="5">
        <f t="shared" si="84"/>
        <v>2</v>
      </c>
      <c r="P958" s="5">
        <f t="shared" si="85"/>
        <v>51</v>
      </c>
      <c r="Q958" s="5" t="str">
        <f t="shared" si="86"/>
        <v>technology</v>
      </c>
      <c r="R958" s="5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8273</v>
      </c>
      <c r="O959" s="5">
        <f t="shared" si="84"/>
        <v>2</v>
      </c>
      <c r="P959" s="5">
        <f t="shared" si="85"/>
        <v>33</v>
      </c>
      <c r="Q959" s="5" t="str">
        <f t="shared" si="86"/>
        <v>technology</v>
      </c>
      <c r="R959" s="5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8273</v>
      </c>
      <c r="O960" s="5">
        <f t="shared" si="84"/>
        <v>11</v>
      </c>
      <c r="P960" s="5">
        <f t="shared" si="85"/>
        <v>52</v>
      </c>
      <c r="Q960" s="5" t="str">
        <f t="shared" si="86"/>
        <v>technology</v>
      </c>
      <c r="R960" s="5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8273</v>
      </c>
      <c r="O961" s="5">
        <f t="shared" si="84"/>
        <v>39</v>
      </c>
      <c r="P961" s="5">
        <f t="shared" si="85"/>
        <v>114</v>
      </c>
      <c r="Q961" s="5" t="str">
        <f t="shared" si="86"/>
        <v>technology</v>
      </c>
      <c r="R961" s="5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8273</v>
      </c>
      <c r="O962" s="5">
        <f t="shared" ref="O962:O1025" si="90">ROUND(100*E962/D962,0)</f>
        <v>46</v>
      </c>
      <c r="P962" s="5">
        <f t="shared" si="85"/>
        <v>136</v>
      </c>
      <c r="Q962" s="5" t="str">
        <f t="shared" si="86"/>
        <v>technology</v>
      </c>
      <c r="R962" s="5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8273</v>
      </c>
      <c r="O963" s="5">
        <f t="shared" si="90"/>
        <v>42</v>
      </c>
      <c r="P963" s="5">
        <f t="shared" ref="P963:P1026" si="91">ROUND(E963/L963,0)</f>
        <v>364</v>
      </c>
      <c r="Q963" s="5" t="str">
        <f t="shared" ref="Q963:Q1026" si="92">LEFT(N963, SEARCH("/", N963)-1)</f>
        <v>technology</v>
      </c>
      <c r="R963" s="5" t="str">
        <f t="shared" ref="R963:R1026" si="93">RIGHT(N963,LEN(N963)-SEARCH("/",N963))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8273</v>
      </c>
      <c r="O964" s="5">
        <f t="shared" si="90"/>
        <v>28</v>
      </c>
      <c r="P964" s="5">
        <f t="shared" si="91"/>
        <v>19</v>
      </c>
      <c r="Q964" s="5" t="str">
        <f t="shared" si="92"/>
        <v>technology</v>
      </c>
      <c r="R964" s="5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8273</v>
      </c>
      <c r="O965" s="5">
        <f t="shared" si="90"/>
        <v>1</v>
      </c>
      <c r="P965" s="5">
        <f t="shared" si="91"/>
        <v>42</v>
      </c>
      <c r="Q965" s="5" t="str">
        <f t="shared" si="92"/>
        <v>technology</v>
      </c>
      <c r="R965" s="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8273</v>
      </c>
      <c r="O966" s="5">
        <f t="shared" si="90"/>
        <v>1</v>
      </c>
      <c r="P966" s="5">
        <f t="shared" si="91"/>
        <v>30</v>
      </c>
      <c r="Q966" s="5" t="str">
        <f t="shared" si="92"/>
        <v>technology</v>
      </c>
      <c r="R966" s="5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8273</v>
      </c>
      <c r="O967" s="5">
        <f t="shared" si="90"/>
        <v>1</v>
      </c>
      <c r="P967" s="5">
        <f t="shared" si="91"/>
        <v>50</v>
      </c>
      <c r="Q967" s="5" t="str">
        <f t="shared" si="92"/>
        <v>technology</v>
      </c>
      <c r="R967" s="5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8273</v>
      </c>
      <c r="O968" s="5">
        <f t="shared" si="90"/>
        <v>15</v>
      </c>
      <c r="P968" s="5">
        <f t="shared" si="91"/>
        <v>59</v>
      </c>
      <c r="Q968" s="5" t="str">
        <f t="shared" si="92"/>
        <v>technology</v>
      </c>
      <c r="R968" s="5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8273</v>
      </c>
      <c r="O969" s="5">
        <f t="shared" si="90"/>
        <v>18</v>
      </c>
      <c r="P969" s="5">
        <f t="shared" si="91"/>
        <v>44</v>
      </c>
      <c r="Q969" s="5" t="str">
        <f t="shared" si="92"/>
        <v>technology</v>
      </c>
      <c r="R969" s="5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8273</v>
      </c>
      <c r="O970" s="5">
        <f t="shared" si="90"/>
        <v>1</v>
      </c>
      <c r="P970" s="5">
        <f t="shared" si="91"/>
        <v>27</v>
      </c>
      <c r="Q970" s="5" t="str">
        <f t="shared" si="92"/>
        <v>technology</v>
      </c>
      <c r="R970" s="5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8273</v>
      </c>
      <c r="O971" s="5">
        <f t="shared" si="90"/>
        <v>47</v>
      </c>
      <c r="P971" s="5">
        <f t="shared" si="91"/>
        <v>1273</v>
      </c>
      <c r="Q971" s="5" t="str">
        <f t="shared" si="92"/>
        <v>technology</v>
      </c>
      <c r="R971" s="5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8273</v>
      </c>
      <c r="O972" s="5">
        <f t="shared" si="90"/>
        <v>46</v>
      </c>
      <c r="P972" s="5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8273</v>
      </c>
      <c r="O973" s="5">
        <f t="shared" si="90"/>
        <v>0</v>
      </c>
      <c r="P973" s="5">
        <f t="shared" si="91"/>
        <v>45</v>
      </c>
      <c r="Q973" s="5" t="str">
        <f t="shared" si="92"/>
        <v>technology</v>
      </c>
      <c r="R973" s="5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8273</v>
      </c>
      <c r="O974" s="5">
        <f t="shared" si="90"/>
        <v>35</v>
      </c>
      <c r="P974" s="5">
        <f t="shared" si="91"/>
        <v>154</v>
      </c>
      <c r="Q974" s="5" t="str">
        <f t="shared" si="92"/>
        <v>technology</v>
      </c>
      <c r="R974" s="5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8273</v>
      </c>
      <c r="O975" s="5">
        <f t="shared" si="90"/>
        <v>2</v>
      </c>
      <c r="P975" s="5">
        <f t="shared" si="91"/>
        <v>51</v>
      </c>
      <c r="Q975" s="5" t="str">
        <f t="shared" si="92"/>
        <v>technology</v>
      </c>
      <c r="R975" s="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8273</v>
      </c>
      <c r="O976" s="5">
        <f t="shared" si="90"/>
        <v>1</v>
      </c>
      <c r="P976" s="5">
        <f t="shared" si="91"/>
        <v>93</v>
      </c>
      <c r="Q976" s="5" t="str">
        <f t="shared" si="92"/>
        <v>technology</v>
      </c>
      <c r="R976" s="5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8273</v>
      </c>
      <c r="O977" s="5">
        <f t="shared" si="90"/>
        <v>3</v>
      </c>
      <c r="P977" s="5">
        <f t="shared" si="91"/>
        <v>109</v>
      </c>
      <c r="Q977" s="5" t="str">
        <f t="shared" si="92"/>
        <v>technology</v>
      </c>
      <c r="R977" s="5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8273</v>
      </c>
      <c r="O978" s="5">
        <f t="shared" si="90"/>
        <v>2</v>
      </c>
      <c r="P978" s="5">
        <f t="shared" si="91"/>
        <v>161</v>
      </c>
      <c r="Q978" s="5" t="str">
        <f t="shared" si="92"/>
        <v>technology</v>
      </c>
      <c r="R978" s="5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8273</v>
      </c>
      <c r="O979" s="5">
        <f t="shared" si="90"/>
        <v>34</v>
      </c>
      <c r="P979" s="5">
        <f t="shared" si="91"/>
        <v>76</v>
      </c>
      <c r="Q979" s="5" t="str">
        <f t="shared" si="92"/>
        <v>technology</v>
      </c>
      <c r="R979" s="5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8273</v>
      </c>
      <c r="O980" s="5">
        <f t="shared" si="90"/>
        <v>56</v>
      </c>
      <c r="P980" s="5">
        <f t="shared" si="91"/>
        <v>791</v>
      </c>
      <c r="Q980" s="5" t="str">
        <f t="shared" si="92"/>
        <v>technology</v>
      </c>
      <c r="R980" s="5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8273</v>
      </c>
      <c r="O981" s="5">
        <f t="shared" si="90"/>
        <v>83</v>
      </c>
      <c r="P981" s="5">
        <f t="shared" si="91"/>
        <v>302</v>
      </c>
      <c r="Q981" s="5" t="str">
        <f t="shared" si="92"/>
        <v>technology</v>
      </c>
      <c r="R981" s="5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8273</v>
      </c>
      <c r="O982" s="5">
        <f t="shared" si="90"/>
        <v>15</v>
      </c>
      <c r="P982" s="5">
        <f t="shared" si="91"/>
        <v>48</v>
      </c>
      <c r="Q982" s="5" t="str">
        <f t="shared" si="92"/>
        <v>technology</v>
      </c>
      <c r="R982" s="5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8273</v>
      </c>
      <c r="O983" s="5">
        <f t="shared" si="90"/>
        <v>0</v>
      </c>
      <c r="P983" s="5">
        <f t="shared" si="91"/>
        <v>3</v>
      </c>
      <c r="Q983" s="5" t="str">
        <f t="shared" si="92"/>
        <v>technology</v>
      </c>
      <c r="R983" s="5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8273</v>
      </c>
      <c r="O984" s="5">
        <f t="shared" si="90"/>
        <v>0</v>
      </c>
      <c r="P984" s="5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8273</v>
      </c>
      <c r="O985" s="5">
        <f t="shared" si="90"/>
        <v>30</v>
      </c>
      <c r="P985" s="5">
        <f t="shared" si="91"/>
        <v>172</v>
      </c>
      <c r="Q985" s="5" t="str">
        <f t="shared" si="92"/>
        <v>technology</v>
      </c>
      <c r="R985" s="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8273</v>
      </c>
      <c r="O986" s="5">
        <f t="shared" si="90"/>
        <v>1</v>
      </c>
      <c r="P986" s="5">
        <f t="shared" si="91"/>
        <v>35</v>
      </c>
      <c r="Q986" s="5" t="str">
        <f t="shared" si="92"/>
        <v>technology</v>
      </c>
      <c r="R986" s="5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8273</v>
      </c>
      <c r="O987" s="5">
        <f t="shared" si="90"/>
        <v>6</v>
      </c>
      <c r="P987" s="5">
        <f t="shared" si="91"/>
        <v>82</v>
      </c>
      <c r="Q987" s="5" t="str">
        <f t="shared" si="92"/>
        <v>technology</v>
      </c>
      <c r="R987" s="5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8273</v>
      </c>
      <c r="O988" s="5">
        <f t="shared" si="90"/>
        <v>13</v>
      </c>
      <c r="P988" s="5">
        <f t="shared" si="91"/>
        <v>111</v>
      </c>
      <c r="Q988" s="5" t="str">
        <f t="shared" si="92"/>
        <v>technology</v>
      </c>
      <c r="R988" s="5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8273</v>
      </c>
      <c r="O989" s="5">
        <f t="shared" si="90"/>
        <v>13</v>
      </c>
      <c r="P989" s="5">
        <f t="shared" si="91"/>
        <v>161</v>
      </c>
      <c r="Q989" s="5" t="str">
        <f t="shared" si="92"/>
        <v>technology</v>
      </c>
      <c r="R989" s="5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8273</v>
      </c>
      <c r="O991" s="5">
        <f t="shared" si="90"/>
        <v>17</v>
      </c>
      <c r="P991" s="5">
        <f t="shared" si="91"/>
        <v>52</v>
      </c>
      <c r="Q991" s="5" t="str">
        <f t="shared" si="92"/>
        <v>technology</v>
      </c>
      <c r="R991" s="5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8273</v>
      </c>
      <c r="O992" s="5">
        <f t="shared" si="90"/>
        <v>0</v>
      </c>
      <c r="P992" s="5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8273</v>
      </c>
      <c r="O993" s="5">
        <f t="shared" si="90"/>
        <v>4</v>
      </c>
      <c r="P993" s="5">
        <f t="shared" si="91"/>
        <v>30</v>
      </c>
      <c r="Q993" s="5" t="str">
        <f t="shared" si="92"/>
        <v>technology</v>
      </c>
      <c r="R993" s="5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8273</v>
      </c>
      <c r="O994" s="5">
        <f t="shared" si="90"/>
        <v>0</v>
      </c>
      <c r="P994" s="5">
        <f t="shared" si="91"/>
        <v>117</v>
      </c>
      <c r="Q994" s="5" t="str">
        <f t="shared" si="92"/>
        <v>technology</v>
      </c>
      <c r="R994" s="5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8273</v>
      </c>
      <c r="O995" s="5">
        <f t="shared" si="90"/>
        <v>25</v>
      </c>
      <c r="P995" s="5">
        <f t="shared" si="91"/>
        <v>90</v>
      </c>
      <c r="Q995" s="5" t="str">
        <f t="shared" si="92"/>
        <v>technology</v>
      </c>
      <c r="R995" s="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8273</v>
      </c>
      <c r="O996" s="5">
        <f t="shared" si="90"/>
        <v>2</v>
      </c>
      <c r="P996" s="5">
        <f t="shared" si="91"/>
        <v>424</v>
      </c>
      <c r="Q996" s="5" t="str">
        <f t="shared" si="92"/>
        <v>technology</v>
      </c>
      <c r="R996" s="5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8273</v>
      </c>
      <c r="O997" s="5">
        <f t="shared" si="90"/>
        <v>7</v>
      </c>
      <c r="P997" s="5">
        <f t="shared" si="91"/>
        <v>81</v>
      </c>
      <c r="Q997" s="5" t="str">
        <f t="shared" si="92"/>
        <v>technology</v>
      </c>
      <c r="R997" s="5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8273</v>
      </c>
      <c r="O998" s="5">
        <f t="shared" si="90"/>
        <v>2</v>
      </c>
      <c r="P998" s="5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8273</v>
      </c>
      <c r="O999" s="5">
        <f t="shared" si="90"/>
        <v>1</v>
      </c>
      <c r="P999" s="5">
        <f t="shared" si="91"/>
        <v>8</v>
      </c>
      <c r="Q999" s="5" t="str">
        <f t="shared" si="92"/>
        <v>technology</v>
      </c>
      <c r="R999" s="5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8273</v>
      </c>
      <c r="O1000" s="5">
        <f t="shared" si="90"/>
        <v>59</v>
      </c>
      <c r="P1000" s="5">
        <f t="shared" si="91"/>
        <v>153</v>
      </c>
      <c r="Q1000" s="5" t="str">
        <f t="shared" si="92"/>
        <v>technology</v>
      </c>
      <c r="R1000" s="5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8273</v>
      </c>
      <c r="O1001" s="5">
        <f t="shared" si="90"/>
        <v>8</v>
      </c>
      <c r="P1001" s="5">
        <f t="shared" si="91"/>
        <v>292</v>
      </c>
      <c r="Q1001" s="5" t="str">
        <f t="shared" si="92"/>
        <v>technology</v>
      </c>
      <c r="R1001" s="5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8273</v>
      </c>
      <c r="O1002" s="5">
        <f t="shared" si="90"/>
        <v>2</v>
      </c>
      <c r="P1002" s="5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8273</v>
      </c>
      <c r="O1004" s="5">
        <f t="shared" si="90"/>
        <v>30</v>
      </c>
      <c r="P1004" s="5">
        <f t="shared" si="91"/>
        <v>135</v>
      </c>
      <c r="Q1004" s="5" t="str">
        <f t="shared" si="92"/>
        <v>technology</v>
      </c>
      <c r="R1004" s="5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8273</v>
      </c>
      <c r="O1005" s="5">
        <f t="shared" si="90"/>
        <v>16</v>
      </c>
      <c r="P1005" s="5">
        <f t="shared" si="91"/>
        <v>214</v>
      </c>
      <c r="Q1005" s="5" t="str">
        <f t="shared" si="92"/>
        <v>technology</v>
      </c>
      <c r="R1005" s="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8273</v>
      </c>
      <c r="O1006" s="5">
        <f t="shared" si="90"/>
        <v>82</v>
      </c>
      <c r="P1006" s="5">
        <f t="shared" si="91"/>
        <v>216</v>
      </c>
      <c r="Q1006" s="5" t="str">
        <f t="shared" si="92"/>
        <v>technology</v>
      </c>
      <c r="R1006" s="5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8273</v>
      </c>
      <c r="O1007" s="5">
        <f t="shared" si="90"/>
        <v>75</v>
      </c>
      <c r="P1007" s="5">
        <f t="shared" si="91"/>
        <v>932</v>
      </c>
      <c r="Q1007" s="5" t="str">
        <f t="shared" si="92"/>
        <v>technology</v>
      </c>
      <c r="R1007" s="5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8273</v>
      </c>
      <c r="O1008" s="5">
        <f t="shared" si="90"/>
        <v>6</v>
      </c>
      <c r="P1008" s="5">
        <f t="shared" si="91"/>
        <v>29</v>
      </c>
      <c r="Q1008" s="5" t="str">
        <f t="shared" si="92"/>
        <v>technology</v>
      </c>
      <c r="R1008" s="5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8273</v>
      </c>
      <c r="O1009" s="5">
        <f t="shared" si="90"/>
        <v>44</v>
      </c>
      <c r="P1009" s="5">
        <f t="shared" si="91"/>
        <v>175</v>
      </c>
      <c r="Q1009" s="5" t="str">
        <f t="shared" si="92"/>
        <v>technology</v>
      </c>
      <c r="R1009" s="5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8273</v>
      </c>
      <c r="O1010" s="5">
        <f t="shared" si="90"/>
        <v>0</v>
      </c>
      <c r="P1010" s="5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8273</v>
      </c>
      <c r="O1011" s="5">
        <f t="shared" si="90"/>
        <v>13</v>
      </c>
      <c r="P1011" s="5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8273</v>
      </c>
      <c r="O1012" s="5">
        <f t="shared" si="90"/>
        <v>0</v>
      </c>
      <c r="P1012" s="5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8273</v>
      </c>
      <c r="O1013" s="5">
        <f t="shared" si="90"/>
        <v>0</v>
      </c>
      <c r="P1013" s="5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8273</v>
      </c>
      <c r="O1014" s="5">
        <f t="shared" si="90"/>
        <v>21535</v>
      </c>
      <c r="P1014" s="5">
        <f t="shared" si="91"/>
        <v>1389</v>
      </c>
      <c r="Q1014" s="5" t="str">
        <f t="shared" si="92"/>
        <v>technology</v>
      </c>
      <c r="R1014" s="5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8273</v>
      </c>
      <c r="O1015" s="5">
        <f t="shared" si="90"/>
        <v>35</v>
      </c>
      <c r="P1015" s="5">
        <f t="shared" si="91"/>
        <v>96</v>
      </c>
      <c r="Q1015" s="5" t="str">
        <f t="shared" si="92"/>
        <v>technology</v>
      </c>
      <c r="R1015" s="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8273</v>
      </c>
      <c r="O1016" s="5">
        <f t="shared" si="90"/>
        <v>31</v>
      </c>
      <c r="P1016" s="5">
        <f t="shared" si="91"/>
        <v>191</v>
      </c>
      <c r="Q1016" s="5" t="str">
        <f t="shared" si="92"/>
        <v>technology</v>
      </c>
      <c r="R1016" s="5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8273</v>
      </c>
      <c r="O1017" s="5">
        <f t="shared" si="90"/>
        <v>3</v>
      </c>
      <c r="P1017" s="5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8273</v>
      </c>
      <c r="O1018" s="5">
        <f t="shared" si="90"/>
        <v>3</v>
      </c>
      <c r="P1018" s="5">
        <f t="shared" si="91"/>
        <v>75</v>
      </c>
      <c r="Q1018" s="5" t="str">
        <f t="shared" si="92"/>
        <v>technology</v>
      </c>
      <c r="R1018" s="5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8273</v>
      </c>
      <c r="O1019" s="5">
        <f t="shared" si="90"/>
        <v>23</v>
      </c>
      <c r="P1019" s="5">
        <f t="shared" si="91"/>
        <v>161</v>
      </c>
      <c r="Q1019" s="5" t="str">
        <f t="shared" si="92"/>
        <v>technology</v>
      </c>
      <c r="R1019" s="5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8273</v>
      </c>
      <c r="O1020" s="5">
        <f t="shared" si="90"/>
        <v>3</v>
      </c>
      <c r="P1020" s="5">
        <f t="shared" si="91"/>
        <v>89</v>
      </c>
      <c r="Q1020" s="5" t="str">
        <f t="shared" si="92"/>
        <v>technology</v>
      </c>
      <c r="R1020" s="5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8273</v>
      </c>
      <c r="O1021" s="5">
        <f t="shared" si="90"/>
        <v>47</v>
      </c>
      <c r="P1021" s="5">
        <f t="shared" si="91"/>
        <v>53</v>
      </c>
      <c r="Q1021" s="5" t="str">
        <f t="shared" si="92"/>
        <v>technology</v>
      </c>
      <c r="R1021" s="5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8280</v>
      </c>
      <c r="O1022" s="5">
        <f t="shared" si="90"/>
        <v>206</v>
      </c>
      <c r="P1022" s="5">
        <f t="shared" si="91"/>
        <v>106</v>
      </c>
      <c r="Q1022" s="5" t="str">
        <f t="shared" si="92"/>
        <v>music</v>
      </c>
      <c r="R1022" s="5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8280</v>
      </c>
      <c r="O1023" s="5">
        <f t="shared" si="90"/>
        <v>352</v>
      </c>
      <c r="P1023" s="5">
        <f t="shared" si="91"/>
        <v>22</v>
      </c>
      <c r="Q1023" s="5" t="str">
        <f t="shared" si="92"/>
        <v>music</v>
      </c>
      <c r="R1023" s="5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8280</v>
      </c>
      <c r="O1024" s="5">
        <f t="shared" si="90"/>
        <v>115</v>
      </c>
      <c r="P1024" s="5">
        <f t="shared" si="91"/>
        <v>31</v>
      </c>
      <c r="Q1024" s="5" t="str">
        <f t="shared" si="92"/>
        <v>music</v>
      </c>
      <c r="R1024" s="5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8280</v>
      </c>
      <c r="O1025" s="5">
        <f t="shared" si="90"/>
        <v>237</v>
      </c>
      <c r="P1025" s="5">
        <f t="shared" si="91"/>
        <v>36</v>
      </c>
      <c r="Q1025" s="5" t="str">
        <f t="shared" si="92"/>
        <v>music</v>
      </c>
      <c r="R1025" s="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8280</v>
      </c>
      <c r="O1026" s="5">
        <f t="shared" ref="O1026:O1089" si="96">ROUND(100*E1026/D1026,0)</f>
        <v>119</v>
      </c>
      <c r="P1026" s="5">
        <f t="shared" si="91"/>
        <v>389</v>
      </c>
      <c r="Q1026" s="5" t="str">
        <f t="shared" si="92"/>
        <v>music</v>
      </c>
      <c r="R1026" s="5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8280</v>
      </c>
      <c r="O1027" s="5">
        <f t="shared" si="96"/>
        <v>110</v>
      </c>
      <c r="P1027" s="5">
        <f t="shared" ref="P1027:P1090" si="97">ROUND(E1027/L1027,0)</f>
        <v>72</v>
      </c>
      <c r="Q1027" s="5" t="str">
        <f t="shared" ref="Q1027:Q1090" si="98">LEFT(N1027, SEARCH("/", N1027)-1)</f>
        <v>music</v>
      </c>
      <c r="R1027" s="5" t="str">
        <f t="shared" ref="R1027:R1090" si="99">RIGHT(N1027,LEN(N1027)-SEARCH("/",N1027))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8280</v>
      </c>
      <c r="O1028" s="5">
        <f t="shared" si="96"/>
        <v>100</v>
      </c>
      <c r="P1028" s="5">
        <f t="shared" si="97"/>
        <v>57</v>
      </c>
      <c r="Q1028" s="5" t="str">
        <f t="shared" si="98"/>
        <v>music</v>
      </c>
      <c r="R1028" s="5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8280</v>
      </c>
      <c r="O1029" s="5">
        <f t="shared" si="96"/>
        <v>103</v>
      </c>
      <c r="P1029" s="5">
        <f t="shared" si="97"/>
        <v>70</v>
      </c>
      <c r="Q1029" s="5" t="str">
        <f t="shared" si="98"/>
        <v>music</v>
      </c>
      <c r="R1029" s="5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8280</v>
      </c>
      <c r="O1030" s="5">
        <f t="shared" si="96"/>
        <v>117</v>
      </c>
      <c r="P1030" s="5">
        <f t="shared" si="97"/>
        <v>46</v>
      </c>
      <c r="Q1030" s="5" t="str">
        <f t="shared" si="98"/>
        <v>music</v>
      </c>
      <c r="R1030" s="5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8280</v>
      </c>
      <c r="O1031" s="5">
        <f t="shared" si="96"/>
        <v>112</v>
      </c>
      <c r="P1031" s="5">
        <f t="shared" si="97"/>
        <v>79</v>
      </c>
      <c r="Q1031" s="5" t="str">
        <f t="shared" si="98"/>
        <v>music</v>
      </c>
      <c r="R1031" s="5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8280</v>
      </c>
      <c r="O1032" s="5">
        <f t="shared" si="96"/>
        <v>342</v>
      </c>
      <c r="P1032" s="5">
        <f t="shared" si="97"/>
        <v>43</v>
      </c>
      <c r="Q1032" s="5" t="str">
        <f t="shared" si="98"/>
        <v>music</v>
      </c>
      <c r="R1032" s="5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8280</v>
      </c>
      <c r="O1033" s="5">
        <f t="shared" si="96"/>
        <v>107</v>
      </c>
      <c r="P1033" s="5">
        <f t="shared" si="97"/>
        <v>108</v>
      </c>
      <c r="Q1033" s="5" t="str">
        <f t="shared" si="98"/>
        <v>music</v>
      </c>
      <c r="R1033" s="5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8280</v>
      </c>
      <c r="O1034" s="5">
        <f t="shared" si="96"/>
        <v>108</v>
      </c>
      <c r="P1034" s="5">
        <f t="shared" si="97"/>
        <v>61</v>
      </c>
      <c r="Q1034" s="5" t="str">
        <f t="shared" si="98"/>
        <v>music</v>
      </c>
      <c r="R1034" s="5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8280</v>
      </c>
      <c r="O1035" s="5">
        <f t="shared" si="96"/>
        <v>103</v>
      </c>
      <c r="P1035" s="5">
        <f t="shared" si="97"/>
        <v>51</v>
      </c>
      <c r="Q1035" s="5" t="str">
        <f t="shared" si="98"/>
        <v>music</v>
      </c>
      <c r="R1035" s="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8280</v>
      </c>
      <c r="O1036" s="5">
        <f t="shared" si="96"/>
        <v>130</v>
      </c>
      <c r="P1036" s="5">
        <f t="shared" si="97"/>
        <v>39</v>
      </c>
      <c r="Q1036" s="5" t="str">
        <f t="shared" si="98"/>
        <v>music</v>
      </c>
      <c r="R1036" s="5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8280</v>
      </c>
      <c r="O1037" s="5">
        <f t="shared" si="96"/>
        <v>108</v>
      </c>
      <c r="P1037" s="5">
        <f t="shared" si="97"/>
        <v>65</v>
      </c>
      <c r="Q1037" s="5" t="str">
        <f t="shared" si="98"/>
        <v>music</v>
      </c>
      <c r="R1037" s="5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8280</v>
      </c>
      <c r="O1038" s="5">
        <f t="shared" si="96"/>
        <v>112</v>
      </c>
      <c r="P1038" s="5">
        <f t="shared" si="97"/>
        <v>24</v>
      </c>
      <c r="Q1038" s="5" t="str">
        <f t="shared" si="98"/>
        <v>music</v>
      </c>
      <c r="R1038" s="5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8280</v>
      </c>
      <c r="O1039" s="5">
        <f t="shared" si="96"/>
        <v>102</v>
      </c>
      <c r="P1039" s="5">
        <f t="shared" si="97"/>
        <v>49</v>
      </c>
      <c r="Q1039" s="5" t="str">
        <f t="shared" si="98"/>
        <v>music</v>
      </c>
      <c r="R1039" s="5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8280</v>
      </c>
      <c r="O1040" s="5">
        <f t="shared" si="96"/>
        <v>145</v>
      </c>
      <c r="P1040" s="5">
        <f t="shared" si="97"/>
        <v>36</v>
      </c>
      <c r="Q1040" s="5" t="str">
        <f t="shared" si="98"/>
        <v>music</v>
      </c>
      <c r="R1040" s="5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8280</v>
      </c>
      <c r="O1041" s="5">
        <f t="shared" si="96"/>
        <v>128</v>
      </c>
      <c r="P1041" s="5">
        <f t="shared" si="97"/>
        <v>21</v>
      </c>
      <c r="Q1041" s="5" t="str">
        <f t="shared" si="98"/>
        <v>music</v>
      </c>
      <c r="R1041" s="5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8281</v>
      </c>
      <c r="O1042" s="5">
        <f t="shared" si="96"/>
        <v>0</v>
      </c>
      <c r="P1042" s="5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8281</v>
      </c>
      <c r="O1044" s="5">
        <f t="shared" si="96"/>
        <v>2</v>
      </c>
      <c r="P1044" s="5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8281</v>
      </c>
      <c r="O1045" s="5">
        <f t="shared" si="96"/>
        <v>9</v>
      </c>
      <c r="P1045" s="5">
        <f t="shared" si="97"/>
        <v>29</v>
      </c>
      <c r="Q1045" s="5" t="str">
        <f t="shared" si="98"/>
        <v>journalism</v>
      </c>
      <c r="R1045" s="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8281</v>
      </c>
      <c r="O1046" s="5">
        <f t="shared" si="96"/>
        <v>0</v>
      </c>
      <c r="P1046" s="5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8281</v>
      </c>
      <c r="O1047" s="5">
        <f t="shared" si="96"/>
        <v>3</v>
      </c>
      <c r="P1047" s="5">
        <f t="shared" si="97"/>
        <v>33</v>
      </c>
      <c r="Q1047" s="5" t="str">
        <f t="shared" si="98"/>
        <v>journalism</v>
      </c>
      <c r="R1047" s="5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8281</v>
      </c>
      <c r="O1049" s="5">
        <f t="shared" si="96"/>
        <v>0</v>
      </c>
      <c r="P1049" s="5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8281</v>
      </c>
      <c r="O1050" s="5">
        <f t="shared" si="96"/>
        <v>1</v>
      </c>
      <c r="P1050" s="5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8281</v>
      </c>
      <c r="O1064" s="5">
        <f t="shared" si="96"/>
        <v>95</v>
      </c>
      <c r="P1064" s="5">
        <f t="shared" si="97"/>
        <v>48</v>
      </c>
      <c r="Q1064" s="5" t="str">
        <f t="shared" si="98"/>
        <v>journalism</v>
      </c>
      <c r="R1064" s="5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8282</v>
      </c>
      <c r="O1066" s="5">
        <f t="shared" si="96"/>
        <v>9</v>
      </c>
      <c r="P1066" s="5">
        <f t="shared" si="97"/>
        <v>66</v>
      </c>
      <c r="Q1066" s="5" t="str">
        <f t="shared" si="98"/>
        <v>games</v>
      </c>
      <c r="R1066" s="5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8282</v>
      </c>
      <c r="O1067" s="5">
        <f t="shared" si="96"/>
        <v>3</v>
      </c>
      <c r="P1067" s="5">
        <f t="shared" si="97"/>
        <v>16</v>
      </c>
      <c r="Q1067" s="5" t="str">
        <f t="shared" si="98"/>
        <v>games</v>
      </c>
      <c r="R1067" s="5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8282</v>
      </c>
      <c r="O1068" s="5">
        <f t="shared" si="96"/>
        <v>3</v>
      </c>
      <c r="P1068" s="5">
        <f t="shared" si="97"/>
        <v>34</v>
      </c>
      <c r="Q1068" s="5" t="str">
        <f t="shared" si="98"/>
        <v>games</v>
      </c>
      <c r="R1068" s="5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8282</v>
      </c>
      <c r="O1070" s="5">
        <f t="shared" si="96"/>
        <v>0</v>
      </c>
      <c r="P1070" s="5">
        <f t="shared" si="97"/>
        <v>11</v>
      </c>
      <c r="Q1070" s="5" t="str">
        <f t="shared" si="98"/>
        <v>games</v>
      </c>
      <c r="R1070" s="5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8282</v>
      </c>
      <c r="O1071" s="5">
        <f t="shared" si="96"/>
        <v>39</v>
      </c>
      <c r="P1071" s="5">
        <f t="shared" si="97"/>
        <v>40</v>
      </c>
      <c r="Q1071" s="5" t="str">
        <f t="shared" si="98"/>
        <v>games</v>
      </c>
      <c r="R1071" s="5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8282</v>
      </c>
      <c r="O1072" s="5">
        <f t="shared" si="96"/>
        <v>1</v>
      </c>
      <c r="P1072" s="5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8282</v>
      </c>
      <c r="O1074" s="5">
        <f t="shared" si="96"/>
        <v>0</v>
      </c>
      <c r="P1074" s="5">
        <f t="shared" si="97"/>
        <v>13</v>
      </c>
      <c r="Q1074" s="5" t="str">
        <f t="shared" si="98"/>
        <v>games</v>
      </c>
      <c r="R1074" s="5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8282</v>
      </c>
      <c r="O1075" s="5">
        <f t="shared" si="96"/>
        <v>1</v>
      </c>
      <c r="P1075" s="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8282</v>
      </c>
      <c r="O1076" s="5">
        <f t="shared" si="96"/>
        <v>6</v>
      </c>
      <c r="P1076" s="5">
        <f t="shared" si="97"/>
        <v>114</v>
      </c>
      <c r="Q1076" s="5" t="str">
        <f t="shared" si="98"/>
        <v>games</v>
      </c>
      <c r="R1076" s="5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8282</v>
      </c>
      <c r="O1077" s="5">
        <f t="shared" si="96"/>
        <v>5</v>
      </c>
      <c r="P1077" s="5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8282</v>
      </c>
      <c r="O1078" s="5">
        <f t="shared" si="96"/>
        <v>63</v>
      </c>
      <c r="P1078" s="5">
        <f t="shared" si="97"/>
        <v>48</v>
      </c>
      <c r="Q1078" s="5" t="str">
        <f t="shared" si="98"/>
        <v>games</v>
      </c>
      <c r="R1078" s="5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8282</v>
      </c>
      <c r="O1079" s="5">
        <f t="shared" si="96"/>
        <v>29</v>
      </c>
      <c r="P1079" s="5">
        <f t="shared" si="97"/>
        <v>44</v>
      </c>
      <c r="Q1079" s="5" t="str">
        <f t="shared" si="98"/>
        <v>games</v>
      </c>
      <c r="R1079" s="5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8282</v>
      </c>
      <c r="O1080" s="5">
        <f t="shared" si="96"/>
        <v>8</v>
      </c>
      <c r="P1080" s="5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8282</v>
      </c>
      <c r="O1081" s="5">
        <f t="shared" si="96"/>
        <v>3</v>
      </c>
      <c r="P1081" s="5">
        <f t="shared" si="97"/>
        <v>38</v>
      </c>
      <c r="Q1081" s="5" t="str">
        <f t="shared" si="98"/>
        <v>games</v>
      </c>
      <c r="R1081" s="5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8282</v>
      </c>
      <c r="O1082" s="5">
        <f t="shared" si="96"/>
        <v>9</v>
      </c>
      <c r="P1082" s="5">
        <f t="shared" si="97"/>
        <v>19</v>
      </c>
      <c r="Q1082" s="5" t="str">
        <f t="shared" si="98"/>
        <v>games</v>
      </c>
      <c r="R1082" s="5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8282</v>
      </c>
      <c r="O1083" s="5">
        <f t="shared" si="96"/>
        <v>0</v>
      </c>
      <c r="P1083" s="5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8282</v>
      </c>
      <c r="O1084" s="5">
        <f t="shared" si="96"/>
        <v>1</v>
      </c>
      <c r="P1084" s="5">
        <f t="shared" si="97"/>
        <v>19</v>
      </c>
      <c r="Q1084" s="5" t="str">
        <f t="shared" si="98"/>
        <v>games</v>
      </c>
      <c r="R1084" s="5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8282</v>
      </c>
      <c r="O1085" s="5">
        <f t="shared" si="96"/>
        <v>1</v>
      </c>
      <c r="P1085" s="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8282</v>
      </c>
      <c r="O1087" s="5">
        <f t="shared" si="96"/>
        <v>3</v>
      </c>
      <c r="P1087" s="5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8282</v>
      </c>
      <c r="O1088" s="5">
        <f t="shared" si="96"/>
        <v>0</v>
      </c>
      <c r="P1088" s="5">
        <f t="shared" si="97"/>
        <v>8</v>
      </c>
      <c r="Q1088" s="5" t="str">
        <f t="shared" si="98"/>
        <v>games</v>
      </c>
      <c r="R1088" s="5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8282</v>
      </c>
      <c r="O1090" s="5">
        <f t="shared" ref="O1090:O1153" si="102">ROUND(100*E1090/D1090,0)</f>
        <v>14</v>
      </c>
      <c r="P1090" s="5">
        <f t="shared" si="97"/>
        <v>43</v>
      </c>
      <c r="Q1090" s="5" t="str">
        <f t="shared" si="98"/>
        <v>games</v>
      </c>
      <c r="R1090" s="5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8282</v>
      </c>
      <c r="O1091" s="5">
        <f t="shared" si="102"/>
        <v>8</v>
      </c>
      <c r="P1091" s="5">
        <f t="shared" ref="P1091:P1154" si="103">ROUND(E1091/L1091,0)</f>
        <v>24</v>
      </c>
      <c r="Q1091" s="5" t="str">
        <f t="shared" ref="Q1091:Q1154" si="104">LEFT(N1091, SEARCH("/", N1091)-1)</f>
        <v>games</v>
      </c>
      <c r="R1091" s="5" t="str">
        <f t="shared" ref="R1091:R1154" si="105">RIGHT(N1091,LEN(N1091)-SEARCH("/",N1091))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8282</v>
      </c>
      <c r="O1092" s="5">
        <f t="shared" si="102"/>
        <v>0</v>
      </c>
      <c r="P1092" s="5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8282</v>
      </c>
      <c r="O1093" s="5">
        <f t="shared" si="102"/>
        <v>13</v>
      </c>
      <c r="P1093" s="5">
        <f t="shared" si="103"/>
        <v>13</v>
      </c>
      <c r="Q1093" s="5" t="str">
        <f t="shared" si="104"/>
        <v>games</v>
      </c>
      <c r="R1093" s="5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8282</v>
      </c>
      <c r="O1094" s="5">
        <f t="shared" si="102"/>
        <v>1</v>
      </c>
      <c r="P1094" s="5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8282</v>
      </c>
      <c r="O1095" s="5">
        <f t="shared" si="102"/>
        <v>14</v>
      </c>
      <c r="P1095" s="5">
        <f t="shared" si="103"/>
        <v>11</v>
      </c>
      <c r="Q1095" s="5" t="str">
        <f t="shared" si="104"/>
        <v>games</v>
      </c>
      <c r="R1095" s="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8282</v>
      </c>
      <c r="O1096" s="5">
        <f t="shared" si="102"/>
        <v>18</v>
      </c>
      <c r="P1096" s="5">
        <f t="shared" si="103"/>
        <v>122</v>
      </c>
      <c r="Q1096" s="5" t="str">
        <f t="shared" si="104"/>
        <v>games</v>
      </c>
      <c r="R1096" s="5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8282</v>
      </c>
      <c r="O1097" s="5">
        <f t="shared" si="102"/>
        <v>5</v>
      </c>
      <c r="P1097" s="5">
        <f t="shared" si="103"/>
        <v>268</v>
      </c>
      <c r="Q1097" s="5" t="str">
        <f t="shared" si="104"/>
        <v>games</v>
      </c>
      <c r="R1097" s="5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8282</v>
      </c>
      <c r="O1098" s="5">
        <f t="shared" si="102"/>
        <v>18</v>
      </c>
      <c r="P1098" s="5">
        <f t="shared" si="103"/>
        <v>74</v>
      </c>
      <c r="Q1098" s="5" t="str">
        <f t="shared" si="104"/>
        <v>games</v>
      </c>
      <c r="R1098" s="5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8282</v>
      </c>
      <c r="O1099" s="5">
        <f t="shared" si="102"/>
        <v>0</v>
      </c>
      <c r="P1099" s="5">
        <f t="shared" si="103"/>
        <v>7</v>
      </c>
      <c r="Q1099" s="5" t="str">
        <f t="shared" si="104"/>
        <v>games</v>
      </c>
      <c r="R1099" s="5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8282</v>
      </c>
      <c r="O1100" s="5">
        <f t="shared" si="102"/>
        <v>7</v>
      </c>
      <c r="P1100" s="5">
        <f t="shared" si="103"/>
        <v>82</v>
      </c>
      <c r="Q1100" s="5" t="str">
        <f t="shared" si="104"/>
        <v>games</v>
      </c>
      <c r="R1100" s="5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8282</v>
      </c>
      <c r="O1101" s="5">
        <f t="shared" si="102"/>
        <v>1</v>
      </c>
      <c r="P1101" s="5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8282</v>
      </c>
      <c r="O1102" s="5">
        <f t="shared" si="102"/>
        <v>3</v>
      </c>
      <c r="P1102" s="5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8282</v>
      </c>
      <c r="O1103" s="5">
        <f t="shared" si="102"/>
        <v>0</v>
      </c>
      <c r="P1103" s="5">
        <f t="shared" si="103"/>
        <v>7</v>
      </c>
      <c r="Q1103" s="5" t="str">
        <f t="shared" si="104"/>
        <v>games</v>
      </c>
      <c r="R1103" s="5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8282</v>
      </c>
      <c r="O1104" s="5">
        <f t="shared" si="102"/>
        <v>5</v>
      </c>
      <c r="P1104" s="5">
        <f t="shared" si="103"/>
        <v>18</v>
      </c>
      <c r="Q1104" s="5" t="str">
        <f t="shared" si="104"/>
        <v>games</v>
      </c>
      <c r="R1104" s="5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8282</v>
      </c>
      <c r="O1105" s="5">
        <f t="shared" si="102"/>
        <v>2</v>
      </c>
      <c r="P1105" s="5">
        <f t="shared" si="103"/>
        <v>16</v>
      </c>
      <c r="Q1105" s="5" t="str">
        <f t="shared" si="104"/>
        <v>games</v>
      </c>
      <c r="R1105" s="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8282</v>
      </c>
      <c r="O1106" s="5">
        <f t="shared" si="102"/>
        <v>5</v>
      </c>
      <c r="P1106" s="5">
        <f t="shared" si="103"/>
        <v>80</v>
      </c>
      <c r="Q1106" s="5" t="str">
        <f t="shared" si="104"/>
        <v>games</v>
      </c>
      <c r="R1106" s="5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8282</v>
      </c>
      <c r="O1107" s="5">
        <f t="shared" si="102"/>
        <v>0</v>
      </c>
      <c r="P1107" s="5">
        <f t="shared" si="103"/>
        <v>72</v>
      </c>
      <c r="Q1107" s="5" t="str">
        <f t="shared" si="104"/>
        <v>games</v>
      </c>
      <c r="R1107" s="5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8282</v>
      </c>
      <c r="O1108" s="5">
        <f t="shared" si="102"/>
        <v>41</v>
      </c>
      <c r="P1108" s="5">
        <f t="shared" si="103"/>
        <v>24</v>
      </c>
      <c r="Q1108" s="5" t="str">
        <f t="shared" si="104"/>
        <v>games</v>
      </c>
      <c r="R1108" s="5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8282</v>
      </c>
      <c r="O1110" s="5">
        <f t="shared" si="102"/>
        <v>3</v>
      </c>
      <c r="P1110" s="5">
        <f t="shared" si="103"/>
        <v>35</v>
      </c>
      <c r="Q1110" s="5" t="str">
        <f t="shared" si="104"/>
        <v>games</v>
      </c>
      <c r="R1110" s="5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8282</v>
      </c>
      <c r="O1111" s="5">
        <f t="shared" si="102"/>
        <v>0</v>
      </c>
      <c r="P1111" s="5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8282</v>
      </c>
      <c r="O1112" s="5">
        <f t="shared" si="102"/>
        <v>1</v>
      </c>
      <c r="P1112" s="5">
        <f t="shared" si="103"/>
        <v>23</v>
      </c>
      <c r="Q1112" s="5" t="str">
        <f t="shared" si="104"/>
        <v>games</v>
      </c>
      <c r="R1112" s="5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8282</v>
      </c>
      <c r="O1113" s="5">
        <f t="shared" si="102"/>
        <v>0</v>
      </c>
      <c r="P1113" s="5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8282</v>
      </c>
      <c r="O1114" s="5">
        <f t="shared" si="102"/>
        <v>36</v>
      </c>
      <c r="P1114" s="5">
        <f t="shared" si="103"/>
        <v>100</v>
      </c>
      <c r="Q1114" s="5" t="str">
        <f t="shared" si="104"/>
        <v>games</v>
      </c>
      <c r="R1114" s="5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8282</v>
      </c>
      <c r="O1115" s="5">
        <f t="shared" si="102"/>
        <v>1</v>
      </c>
      <c r="P1115" s="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8282</v>
      </c>
      <c r="O1116" s="5">
        <f t="shared" si="102"/>
        <v>0</v>
      </c>
      <c r="P1116" s="5">
        <f t="shared" si="103"/>
        <v>3</v>
      </c>
      <c r="Q1116" s="5" t="str">
        <f t="shared" si="104"/>
        <v>games</v>
      </c>
      <c r="R1116" s="5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8282</v>
      </c>
      <c r="O1117" s="5">
        <f t="shared" si="102"/>
        <v>0</v>
      </c>
      <c r="P1117" s="5">
        <f t="shared" si="103"/>
        <v>13</v>
      </c>
      <c r="Q1117" s="5" t="str">
        <f t="shared" si="104"/>
        <v>games</v>
      </c>
      <c r="R1117" s="5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8282</v>
      </c>
      <c r="O1118" s="5">
        <f t="shared" si="102"/>
        <v>0</v>
      </c>
      <c r="P1118" s="5">
        <f t="shared" si="103"/>
        <v>18</v>
      </c>
      <c r="Q1118" s="5" t="str">
        <f t="shared" si="104"/>
        <v>games</v>
      </c>
      <c r="R1118" s="5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8282</v>
      </c>
      <c r="O1119" s="5">
        <f t="shared" si="102"/>
        <v>8</v>
      </c>
      <c r="P1119" s="5">
        <f t="shared" si="103"/>
        <v>10</v>
      </c>
      <c r="Q1119" s="5" t="str">
        <f t="shared" si="104"/>
        <v>games</v>
      </c>
      <c r="R1119" s="5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8282</v>
      </c>
      <c r="O1120" s="5">
        <f t="shared" si="102"/>
        <v>2</v>
      </c>
      <c r="P1120" s="5">
        <f t="shared" si="103"/>
        <v>36</v>
      </c>
      <c r="Q1120" s="5" t="str">
        <f t="shared" si="104"/>
        <v>games</v>
      </c>
      <c r="R1120" s="5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8282</v>
      </c>
      <c r="O1121" s="5">
        <f t="shared" si="102"/>
        <v>0</v>
      </c>
      <c r="P1121" s="5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8282</v>
      </c>
      <c r="O1123" s="5">
        <f t="shared" si="102"/>
        <v>0</v>
      </c>
      <c r="P1123" s="5">
        <f t="shared" si="103"/>
        <v>6</v>
      </c>
      <c r="Q1123" s="5" t="str">
        <f t="shared" si="104"/>
        <v>games</v>
      </c>
      <c r="R1123" s="5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8282</v>
      </c>
      <c r="O1125" s="5">
        <f t="shared" si="102"/>
        <v>0</v>
      </c>
      <c r="P1125" s="5">
        <f t="shared" si="103"/>
        <v>4</v>
      </c>
      <c r="Q1125" s="5" t="str">
        <f t="shared" si="104"/>
        <v>games</v>
      </c>
      <c r="R1125" s="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8283</v>
      </c>
      <c r="O1126" s="5">
        <f t="shared" si="102"/>
        <v>0</v>
      </c>
      <c r="P1126" s="5">
        <f t="shared" si="103"/>
        <v>61</v>
      </c>
      <c r="Q1126" s="5" t="str">
        <f t="shared" si="104"/>
        <v>games</v>
      </c>
      <c r="R1126" s="5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8283</v>
      </c>
      <c r="O1128" s="5">
        <f t="shared" si="102"/>
        <v>1</v>
      </c>
      <c r="P1128" s="5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8283</v>
      </c>
      <c r="O1129" s="5">
        <f t="shared" si="102"/>
        <v>2</v>
      </c>
      <c r="P1129" s="5">
        <f t="shared" si="103"/>
        <v>25</v>
      </c>
      <c r="Q1129" s="5" t="str">
        <f t="shared" si="104"/>
        <v>games</v>
      </c>
      <c r="R1129" s="5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8283</v>
      </c>
      <c r="O1130" s="5">
        <f t="shared" si="102"/>
        <v>0</v>
      </c>
      <c r="P1130" s="5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8283</v>
      </c>
      <c r="O1131" s="5">
        <f t="shared" si="102"/>
        <v>0</v>
      </c>
      <c r="P1131" s="5">
        <f t="shared" si="103"/>
        <v>11</v>
      </c>
      <c r="Q1131" s="5" t="str">
        <f t="shared" si="104"/>
        <v>games</v>
      </c>
      <c r="R1131" s="5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8283</v>
      </c>
      <c r="O1132" s="5">
        <f t="shared" si="102"/>
        <v>0</v>
      </c>
      <c r="P1132" s="5">
        <f t="shared" si="103"/>
        <v>4</v>
      </c>
      <c r="Q1132" s="5" t="str">
        <f t="shared" si="104"/>
        <v>games</v>
      </c>
      <c r="R1132" s="5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8283</v>
      </c>
      <c r="O1134" s="5">
        <f t="shared" si="102"/>
        <v>14</v>
      </c>
      <c r="P1134" s="5">
        <f t="shared" si="103"/>
        <v>111</v>
      </c>
      <c r="Q1134" s="5" t="str">
        <f t="shared" si="104"/>
        <v>games</v>
      </c>
      <c r="R1134" s="5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8283</v>
      </c>
      <c r="O1135" s="5">
        <f t="shared" si="102"/>
        <v>1</v>
      </c>
      <c r="P1135" s="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8283</v>
      </c>
      <c r="O1136" s="5">
        <f t="shared" si="102"/>
        <v>0</v>
      </c>
      <c r="P1136" s="5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8283</v>
      </c>
      <c r="O1138" s="5">
        <f t="shared" si="102"/>
        <v>6</v>
      </c>
      <c r="P1138" s="5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8283</v>
      </c>
      <c r="O1139" s="5">
        <f t="shared" si="102"/>
        <v>40</v>
      </c>
      <c r="P1139" s="5">
        <f t="shared" si="103"/>
        <v>253</v>
      </c>
      <c r="Q1139" s="5" t="str">
        <f t="shared" si="104"/>
        <v>games</v>
      </c>
      <c r="R1139" s="5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8283</v>
      </c>
      <c r="O1140" s="5">
        <f t="shared" si="102"/>
        <v>0</v>
      </c>
      <c r="P1140" s="5">
        <f t="shared" si="103"/>
        <v>31</v>
      </c>
      <c r="Q1140" s="5" t="str">
        <f t="shared" si="104"/>
        <v>games</v>
      </c>
      <c r="R1140" s="5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8283</v>
      </c>
      <c r="O1141" s="5">
        <f t="shared" si="102"/>
        <v>0</v>
      </c>
      <c r="P1141" s="5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8283</v>
      </c>
      <c r="O1145" s="5">
        <f t="shared" si="102"/>
        <v>0</v>
      </c>
      <c r="P1145" s="5">
        <f t="shared" si="103"/>
        <v>23</v>
      </c>
      <c r="Q1145" s="5" t="str">
        <f t="shared" si="104"/>
        <v>games</v>
      </c>
      <c r="R1145" s="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8284</v>
      </c>
      <c r="O1147" s="5">
        <f t="shared" si="102"/>
        <v>0</v>
      </c>
      <c r="P1147" s="5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8284</v>
      </c>
      <c r="O1148" s="5">
        <f t="shared" si="102"/>
        <v>9</v>
      </c>
      <c r="P1148" s="5">
        <f t="shared" si="103"/>
        <v>44</v>
      </c>
      <c r="Q1148" s="5" t="str">
        <f t="shared" si="104"/>
        <v>food</v>
      </c>
      <c r="R1148" s="5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8284</v>
      </c>
      <c r="O1150" s="5">
        <f t="shared" si="102"/>
        <v>0</v>
      </c>
      <c r="P1150" s="5">
        <f t="shared" si="103"/>
        <v>24</v>
      </c>
      <c r="Q1150" s="5" t="str">
        <f t="shared" si="104"/>
        <v>food</v>
      </c>
      <c r="R1150" s="5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8284</v>
      </c>
      <c r="O1151" s="5">
        <f t="shared" si="102"/>
        <v>0</v>
      </c>
      <c r="P1151" s="5">
        <f t="shared" si="103"/>
        <v>38</v>
      </c>
      <c r="Q1151" s="5" t="str">
        <f t="shared" si="104"/>
        <v>food</v>
      </c>
      <c r="R1151" s="5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8284</v>
      </c>
      <c r="O1152" s="5">
        <f t="shared" si="102"/>
        <v>10</v>
      </c>
      <c r="P1152" s="5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8284</v>
      </c>
      <c r="O1154" s="5">
        <f t="shared" ref="O1154:O1217" si="108">ROUND(100*E1154/D1154,0)</f>
        <v>6</v>
      </c>
      <c r="P1154" s="5">
        <f t="shared" si="103"/>
        <v>61</v>
      </c>
      <c r="Q1154" s="5" t="str">
        <f t="shared" si="104"/>
        <v>food</v>
      </c>
      <c r="R1154" s="5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8284</v>
      </c>
      <c r="O1155" s="5">
        <f t="shared" si="108"/>
        <v>1</v>
      </c>
      <c r="P1155" s="5">
        <f t="shared" ref="P1155:P1218" si="109">ROUND(E1155/L1155,0)</f>
        <v>50</v>
      </c>
      <c r="Q1155" s="5" t="str">
        <f t="shared" ref="Q1155:Q1218" si="110">LEFT(N1155, SEARCH("/", N1155)-1)</f>
        <v>food</v>
      </c>
      <c r="R1155" s="5" t="str">
        <f t="shared" ref="R1155:R1218" si="111">RIGHT(N1155,LEN(N1155)-SEARCH("/",N1155))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8284</v>
      </c>
      <c r="O1156" s="5">
        <f t="shared" si="108"/>
        <v>7</v>
      </c>
      <c r="P1156" s="5">
        <f t="shared" si="109"/>
        <v>108</v>
      </c>
      <c r="Q1156" s="5" t="str">
        <f t="shared" si="110"/>
        <v>food</v>
      </c>
      <c r="R1156" s="5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8284</v>
      </c>
      <c r="O1157" s="5">
        <f t="shared" si="108"/>
        <v>1</v>
      </c>
      <c r="P1157" s="5">
        <f t="shared" si="109"/>
        <v>24</v>
      </c>
      <c r="Q1157" s="5" t="str">
        <f t="shared" si="110"/>
        <v>food</v>
      </c>
      <c r="R1157" s="5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8284</v>
      </c>
      <c r="O1159" s="5">
        <f t="shared" si="108"/>
        <v>2</v>
      </c>
      <c r="P1159" s="5">
        <f t="shared" si="109"/>
        <v>50</v>
      </c>
      <c r="Q1159" s="5" t="str">
        <f t="shared" si="110"/>
        <v>food</v>
      </c>
      <c r="R1159" s="5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8284</v>
      </c>
      <c r="O1160" s="5">
        <f t="shared" si="108"/>
        <v>0</v>
      </c>
      <c r="P1160" s="5">
        <f t="shared" si="109"/>
        <v>12</v>
      </c>
      <c r="Q1160" s="5" t="str">
        <f t="shared" si="110"/>
        <v>food</v>
      </c>
      <c r="R1160" s="5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8284</v>
      </c>
      <c r="O1162" s="5">
        <f t="shared" si="108"/>
        <v>4</v>
      </c>
      <c r="P1162" s="5">
        <f t="shared" si="109"/>
        <v>61</v>
      </c>
      <c r="Q1162" s="5" t="str">
        <f t="shared" si="110"/>
        <v>food</v>
      </c>
      <c r="R1162" s="5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8284</v>
      </c>
      <c r="O1164" s="5">
        <f t="shared" si="108"/>
        <v>0</v>
      </c>
      <c r="P1164" s="5">
        <f t="shared" si="109"/>
        <v>18</v>
      </c>
      <c r="Q1164" s="5" t="str">
        <f t="shared" si="110"/>
        <v>food</v>
      </c>
      <c r="R1164" s="5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8284</v>
      </c>
      <c r="O1167" s="5">
        <f t="shared" si="108"/>
        <v>21</v>
      </c>
      <c r="P1167" s="5">
        <f t="shared" si="109"/>
        <v>83</v>
      </c>
      <c r="Q1167" s="5" t="str">
        <f t="shared" si="110"/>
        <v>food</v>
      </c>
      <c r="R1167" s="5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8284</v>
      </c>
      <c r="O1168" s="5">
        <f t="shared" si="108"/>
        <v>19</v>
      </c>
      <c r="P1168" s="5">
        <f t="shared" si="109"/>
        <v>359</v>
      </c>
      <c r="Q1168" s="5" t="str">
        <f t="shared" si="110"/>
        <v>food</v>
      </c>
      <c r="R1168" s="5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8284</v>
      </c>
      <c r="O1169" s="5">
        <f t="shared" si="108"/>
        <v>2</v>
      </c>
      <c r="P1169" s="5">
        <f t="shared" si="109"/>
        <v>61</v>
      </c>
      <c r="Q1169" s="5" t="str">
        <f t="shared" si="110"/>
        <v>food</v>
      </c>
      <c r="R1169" s="5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8284</v>
      </c>
      <c r="O1170" s="5">
        <f t="shared" si="108"/>
        <v>6</v>
      </c>
      <c r="P1170" s="5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8284</v>
      </c>
      <c r="O1171" s="5">
        <f t="shared" si="108"/>
        <v>0</v>
      </c>
      <c r="P1171" s="5">
        <f t="shared" si="109"/>
        <v>6</v>
      </c>
      <c r="Q1171" s="5" t="str">
        <f t="shared" si="110"/>
        <v>food</v>
      </c>
      <c r="R1171" s="5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8284</v>
      </c>
      <c r="O1172" s="5">
        <f t="shared" si="108"/>
        <v>0</v>
      </c>
      <c r="P1172" s="5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8284</v>
      </c>
      <c r="O1173" s="5">
        <f t="shared" si="108"/>
        <v>0</v>
      </c>
      <c r="P1173" s="5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8284</v>
      </c>
      <c r="O1175" s="5">
        <f t="shared" si="108"/>
        <v>0</v>
      </c>
      <c r="P1175" s="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8284</v>
      </c>
      <c r="O1176" s="5">
        <f t="shared" si="108"/>
        <v>6</v>
      </c>
      <c r="P1176" s="5">
        <f t="shared" si="109"/>
        <v>47</v>
      </c>
      <c r="Q1176" s="5" t="str">
        <f t="shared" si="110"/>
        <v>food</v>
      </c>
      <c r="R1176" s="5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8284</v>
      </c>
      <c r="O1177" s="5">
        <f t="shared" si="108"/>
        <v>3</v>
      </c>
      <c r="P1177" s="5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8284</v>
      </c>
      <c r="O1178" s="5">
        <f t="shared" si="108"/>
        <v>0</v>
      </c>
      <c r="P1178" s="5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8284</v>
      </c>
      <c r="O1180" s="5">
        <f t="shared" si="108"/>
        <v>0</v>
      </c>
      <c r="P1180" s="5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8284</v>
      </c>
      <c r="O1181" s="5">
        <f t="shared" si="108"/>
        <v>5</v>
      </c>
      <c r="P1181" s="5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8284</v>
      </c>
      <c r="O1182" s="5">
        <f t="shared" si="108"/>
        <v>12</v>
      </c>
      <c r="P1182" s="5">
        <f t="shared" si="109"/>
        <v>69</v>
      </c>
      <c r="Q1182" s="5" t="str">
        <f t="shared" si="110"/>
        <v>food</v>
      </c>
      <c r="R1182" s="5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8284</v>
      </c>
      <c r="O1183" s="5">
        <f t="shared" si="108"/>
        <v>0</v>
      </c>
      <c r="P1183" s="5">
        <f t="shared" si="109"/>
        <v>1</v>
      </c>
      <c r="Q1183" s="5" t="str">
        <f t="shared" si="110"/>
        <v>food</v>
      </c>
      <c r="R1183" s="5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8284</v>
      </c>
      <c r="O1184" s="5">
        <f t="shared" si="108"/>
        <v>4</v>
      </c>
      <c r="P1184" s="5">
        <f t="shared" si="109"/>
        <v>11</v>
      </c>
      <c r="Q1184" s="5" t="str">
        <f t="shared" si="110"/>
        <v>food</v>
      </c>
      <c r="R1184" s="5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</v>
      </c>
      <c r="Q1185" s="5" t="str">
        <f t="shared" si="110"/>
        <v>food</v>
      </c>
      <c r="R1185" s="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8285</v>
      </c>
      <c r="O1186" s="5">
        <f t="shared" si="108"/>
        <v>105</v>
      </c>
      <c r="P1186" s="5">
        <f t="shared" si="109"/>
        <v>62</v>
      </c>
      <c r="Q1186" s="5" t="str">
        <f t="shared" si="110"/>
        <v>photography</v>
      </c>
      <c r="R1186" s="5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8285</v>
      </c>
      <c r="O1187" s="5">
        <f t="shared" si="108"/>
        <v>105</v>
      </c>
      <c r="P1187" s="5">
        <f t="shared" si="109"/>
        <v>119</v>
      </c>
      <c r="Q1187" s="5" t="str">
        <f t="shared" si="110"/>
        <v>photography</v>
      </c>
      <c r="R1187" s="5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8285</v>
      </c>
      <c r="O1188" s="5">
        <f t="shared" si="108"/>
        <v>107</v>
      </c>
      <c r="P1188" s="5">
        <f t="shared" si="109"/>
        <v>65</v>
      </c>
      <c r="Q1188" s="5" t="str">
        <f t="shared" si="110"/>
        <v>photography</v>
      </c>
      <c r="R1188" s="5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8285</v>
      </c>
      <c r="O1189" s="5">
        <f t="shared" si="108"/>
        <v>104</v>
      </c>
      <c r="P1189" s="5">
        <f t="shared" si="109"/>
        <v>130</v>
      </c>
      <c r="Q1189" s="5" t="str">
        <f t="shared" si="110"/>
        <v>photography</v>
      </c>
      <c r="R1189" s="5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8285</v>
      </c>
      <c r="O1190" s="5">
        <f t="shared" si="108"/>
        <v>161</v>
      </c>
      <c r="P1190" s="5">
        <f t="shared" si="109"/>
        <v>38</v>
      </c>
      <c r="Q1190" s="5" t="str">
        <f t="shared" si="110"/>
        <v>photography</v>
      </c>
      <c r="R1190" s="5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8285</v>
      </c>
      <c r="O1191" s="5">
        <f t="shared" si="108"/>
        <v>108</v>
      </c>
      <c r="P1191" s="5">
        <f t="shared" si="109"/>
        <v>113</v>
      </c>
      <c r="Q1191" s="5" t="str">
        <f t="shared" si="110"/>
        <v>photography</v>
      </c>
      <c r="R1191" s="5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52</v>
      </c>
      <c r="Q1192" s="5" t="str">
        <f t="shared" si="110"/>
        <v>photography</v>
      </c>
      <c r="R1192" s="5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8285</v>
      </c>
      <c r="O1193" s="5">
        <f t="shared" si="108"/>
        <v>109</v>
      </c>
      <c r="P1193" s="5">
        <f t="shared" si="109"/>
        <v>89</v>
      </c>
      <c r="Q1193" s="5" t="str">
        <f t="shared" si="110"/>
        <v>photography</v>
      </c>
      <c r="R1193" s="5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</v>
      </c>
      <c r="Q1194" s="5" t="str">
        <f t="shared" si="110"/>
        <v>photography</v>
      </c>
      <c r="R1194" s="5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8285</v>
      </c>
      <c r="O1195" s="5">
        <f t="shared" si="108"/>
        <v>104</v>
      </c>
      <c r="P1195" s="5">
        <f t="shared" si="109"/>
        <v>80</v>
      </c>
      <c r="Q1195" s="5" t="str">
        <f t="shared" si="110"/>
        <v>photography</v>
      </c>
      <c r="R1195" s="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8285</v>
      </c>
      <c r="O1196" s="5">
        <f t="shared" si="108"/>
        <v>322</v>
      </c>
      <c r="P1196" s="5">
        <f t="shared" si="109"/>
        <v>56</v>
      </c>
      <c r="Q1196" s="5" t="str">
        <f t="shared" si="110"/>
        <v>photography</v>
      </c>
      <c r="R1196" s="5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</v>
      </c>
      <c r="Q1197" s="5" t="str">
        <f t="shared" si="110"/>
        <v>photography</v>
      </c>
      <c r="R1197" s="5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8285</v>
      </c>
      <c r="O1198" s="5">
        <f t="shared" si="108"/>
        <v>270</v>
      </c>
      <c r="P1198" s="5">
        <f t="shared" si="109"/>
        <v>76</v>
      </c>
      <c r="Q1198" s="5" t="str">
        <f t="shared" si="110"/>
        <v>photography</v>
      </c>
      <c r="R1198" s="5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8285</v>
      </c>
      <c r="O1199" s="5">
        <f t="shared" si="108"/>
        <v>253</v>
      </c>
      <c r="P1199" s="5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8285</v>
      </c>
      <c r="O1200" s="5">
        <f t="shared" si="108"/>
        <v>261</v>
      </c>
      <c r="P1200" s="5">
        <f t="shared" si="109"/>
        <v>55</v>
      </c>
      <c r="Q1200" s="5" t="str">
        <f t="shared" si="110"/>
        <v>photography</v>
      </c>
      <c r="R1200" s="5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8285</v>
      </c>
      <c r="O1201" s="5">
        <f t="shared" si="108"/>
        <v>101</v>
      </c>
      <c r="P1201" s="5">
        <f t="shared" si="109"/>
        <v>299</v>
      </c>
      <c r="Q1201" s="5" t="str">
        <f t="shared" si="110"/>
        <v>photography</v>
      </c>
      <c r="R1201" s="5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8285</v>
      </c>
      <c r="O1202" s="5">
        <f t="shared" si="108"/>
        <v>126</v>
      </c>
      <c r="P1202" s="5">
        <f t="shared" si="109"/>
        <v>59</v>
      </c>
      <c r="Q1202" s="5" t="str">
        <f t="shared" si="110"/>
        <v>photography</v>
      </c>
      <c r="R1202" s="5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8285</v>
      </c>
      <c r="O1203" s="5">
        <f t="shared" si="108"/>
        <v>102</v>
      </c>
      <c r="P1203" s="5">
        <f t="shared" si="109"/>
        <v>55</v>
      </c>
      <c r="Q1203" s="5" t="str">
        <f t="shared" si="110"/>
        <v>photography</v>
      </c>
      <c r="R1203" s="5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8285</v>
      </c>
      <c r="O1204" s="5">
        <f t="shared" si="108"/>
        <v>199</v>
      </c>
      <c r="P1204" s="5">
        <f t="shared" si="109"/>
        <v>184</v>
      </c>
      <c r="Q1204" s="5" t="str">
        <f t="shared" si="110"/>
        <v>photography</v>
      </c>
      <c r="R1204" s="5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8285</v>
      </c>
      <c r="O1205" s="5">
        <f t="shared" si="108"/>
        <v>102</v>
      </c>
      <c r="P1205" s="5">
        <f t="shared" si="109"/>
        <v>165</v>
      </c>
      <c r="Q1205" s="5" t="str">
        <f t="shared" si="110"/>
        <v>photography</v>
      </c>
      <c r="R1205" s="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8285</v>
      </c>
      <c r="O1206" s="5">
        <f t="shared" si="108"/>
        <v>103</v>
      </c>
      <c r="P1206" s="5">
        <f t="shared" si="109"/>
        <v>235</v>
      </c>
      <c r="Q1206" s="5" t="str">
        <f t="shared" si="110"/>
        <v>photography</v>
      </c>
      <c r="R1206" s="5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8285</v>
      </c>
      <c r="O1207" s="5">
        <f t="shared" si="108"/>
        <v>101</v>
      </c>
      <c r="P1207" s="5">
        <f t="shared" si="109"/>
        <v>211</v>
      </c>
      <c r="Q1207" s="5" t="str">
        <f t="shared" si="110"/>
        <v>photography</v>
      </c>
      <c r="R1207" s="5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</v>
      </c>
      <c r="Q1208" s="5" t="str">
        <f t="shared" si="110"/>
        <v>photography</v>
      </c>
      <c r="R1208" s="5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8285</v>
      </c>
      <c r="O1209" s="5">
        <f t="shared" si="108"/>
        <v>104</v>
      </c>
      <c r="P1209" s="5">
        <f t="shared" si="109"/>
        <v>123</v>
      </c>
      <c r="Q1209" s="5" t="str">
        <f t="shared" si="110"/>
        <v>photography</v>
      </c>
      <c r="R1209" s="5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8285</v>
      </c>
      <c r="O1210" s="5">
        <f t="shared" si="108"/>
        <v>155</v>
      </c>
      <c r="P1210" s="5">
        <f t="shared" si="109"/>
        <v>207</v>
      </c>
      <c r="Q1210" s="5" t="str">
        <f t="shared" si="110"/>
        <v>photography</v>
      </c>
      <c r="R1210" s="5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</v>
      </c>
      <c r="Q1211" s="5" t="str">
        <f t="shared" si="110"/>
        <v>photography</v>
      </c>
      <c r="R1211" s="5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8285</v>
      </c>
      <c r="O1212" s="5">
        <f t="shared" si="108"/>
        <v>254</v>
      </c>
      <c r="P1212" s="5">
        <f t="shared" si="109"/>
        <v>494</v>
      </c>
      <c r="Q1212" s="5" t="str">
        <f t="shared" si="110"/>
        <v>photography</v>
      </c>
      <c r="R1212" s="5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8285</v>
      </c>
      <c r="O1213" s="5">
        <f t="shared" si="108"/>
        <v>101</v>
      </c>
      <c r="P1213" s="5">
        <f t="shared" si="109"/>
        <v>169</v>
      </c>
      <c r="Q1213" s="5" t="str">
        <f t="shared" si="110"/>
        <v>photography</v>
      </c>
      <c r="R1213" s="5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8285</v>
      </c>
      <c r="O1214" s="5">
        <f t="shared" si="108"/>
        <v>129</v>
      </c>
      <c r="P1214" s="5">
        <f t="shared" si="109"/>
        <v>39</v>
      </c>
      <c r="Q1214" s="5" t="str">
        <f t="shared" si="110"/>
        <v>photography</v>
      </c>
      <c r="R1214" s="5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8285</v>
      </c>
      <c r="O1215" s="5">
        <f t="shared" si="108"/>
        <v>102</v>
      </c>
      <c r="P1215" s="5">
        <f t="shared" si="109"/>
        <v>62</v>
      </c>
      <c r="Q1215" s="5" t="str">
        <f t="shared" si="110"/>
        <v>photography</v>
      </c>
      <c r="R1215" s="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8285</v>
      </c>
      <c r="O1216" s="5">
        <f t="shared" si="108"/>
        <v>132</v>
      </c>
      <c r="P1216" s="5">
        <f t="shared" si="109"/>
        <v>105</v>
      </c>
      <c r="Q1216" s="5" t="str">
        <f t="shared" si="110"/>
        <v>photography</v>
      </c>
      <c r="R1216" s="5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8285</v>
      </c>
      <c r="O1217" s="5">
        <f t="shared" si="108"/>
        <v>786</v>
      </c>
      <c r="P1217" s="5">
        <f t="shared" si="109"/>
        <v>72</v>
      </c>
      <c r="Q1217" s="5" t="str">
        <f t="shared" si="110"/>
        <v>photography</v>
      </c>
      <c r="R1217" s="5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8285</v>
      </c>
      <c r="O1218" s="5">
        <f t="shared" ref="O1218:O1281" si="114">ROUND(100*E1218/D1218,0)</f>
        <v>146</v>
      </c>
      <c r="P1218" s="5">
        <f t="shared" si="109"/>
        <v>92</v>
      </c>
      <c r="Q1218" s="5" t="str">
        <f t="shared" si="110"/>
        <v>photography</v>
      </c>
      <c r="R1218" s="5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8285</v>
      </c>
      <c r="O1219" s="5">
        <f t="shared" si="114"/>
        <v>103</v>
      </c>
      <c r="P1219" s="5">
        <f t="shared" ref="P1219:P1282" si="115">ROUND(E1219/L1219,0)</f>
        <v>149</v>
      </c>
      <c r="Q1219" s="5" t="str">
        <f t="shared" ref="Q1219:Q1282" si="116">LEFT(N1219, SEARCH("/", N1219)-1)</f>
        <v>photography</v>
      </c>
      <c r="R1219" s="5" t="str">
        <f t="shared" ref="R1219:R1282" si="117">RIGHT(N1219,LEN(N1219)-SEARCH("/",N1219))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8285</v>
      </c>
      <c r="O1220" s="5">
        <f t="shared" si="114"/>
        <v>172</v>
      </c>
      <c r="P1220" s="5">
        <f t="shared" si="115"/>
        <v>174</v>
      </c>
      <c r="Q1220" s="5" t="str">
        <f t="shared" si="116"/>
        <v>photography</v>
      </c>
      <c r="R1220" s="5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8285</v>
      </c>
      <c r="O1221" s="5">
        <f t="shared" si="114"/>
        <v>159</v>
      </c>
      <c r="P1221" s="5">
        <f t="shared" si="115"/>
        <v>103</v>
      </c>
      <c r="Q1221" s="5" t="str">
        <f t="shared" si="116"/>
        <v>photography</v>
      </c>
      <c r="R1221" s="5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8285</v>
      </c>
      <c r="O1222" s="5">
        <f t="shared" si="114"/>
        <v>104</v>
      </c>
      <c r="P1222" s="5">
        <f t="shared" si="115"/>
        <v>111</v>
      </c>
      <c r="Q1222" s="5" t="str">
        <f t="shared" si="116"/>
        <v>photography</v>
      </c>
      <c r="R1222" s="5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8285</v>
      </c>
      <c r="O1223" s="5">
        <f t="shared" si="114"/>
        <v>111</v>
      </c>
      <c r="P1223" s="5">
        <f t="shared" si="115"/>
        <v>24</v>
      </c>
      <c r="Q1223" s="5" t="str">
        <f t="shared" si="116"/>
        <v>photography</v>
      </c>
      <c r="R1223" s="5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8285</v>
      </c>
      <c r="O1224" s="5">
        <f t="shared" si="114"/>
        <v>280</v>
      </c>
      <c r="P1224" s="5">
        <f t="shared" si="115"/>
        <v>81</v>
      </c>
      <c r="Q1224" s="5" t="str">
        <f t="shared" si="116"/>
        <v>photography</v>
      </c>
      <c r="R1224" s="5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8285</v>
      </c>
      <c r="O1225" s="5">
        <f t="shared" si="114"/>
        <v>112</v>
      </c>
      <c r="P1225" s="5">
        <f t="shared" si="115"/>
        <v>116</v>
      </c>
      <c r="Q1225" s="5" t="str">
        <f t="shared" si="116"/>
        <v>photography</v>
      </c>
      <c r="R1225" s="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8286</v>
      </c>
      <c r="O1226" s="5">
        <f t="shared" si="114"/>
        <v>7</v>
      </c>
      <c r="P1226" s="5">
        <f t="shared" si="115"/>
        <v>59</v>
      </c>
      <c r="Q1226" s="5" t="str">
        <f t="shared" si="116"/>
        <v>music</v>
      </c>
      <c r="R1226" s="5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8286</v>
      </c>
      <c r="O1227" s="5">
        <f t="shared" si="114"/>
        <v>4</v>
      </c>
      <c r="P1227" s="5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8286</v>
      </c>
      <c r="O1228" s="5">
        <f t="shared" si="114"/>
        <v>4</v>
      </c>
      <c r="P1228" s="5">
        <f t="shared" si="115"/>
        <v>48</v>
      </c>
      <c r="Q1228" s="5" t="str">
        <f t="shared" si="116"/>
        <v>music</v>
      </c>
      <c r="R1228" s="5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8286</v>
      </c>
      <c r="O1230" s="5">
        <f t="shared" si="114"/>
        <v>29</v>
      </c>
      <c r="P1230" s="5">
        <f t="shared" si="115"/>
        <v>61</v>
      </c>
      <c r="Q1230" s="5" t="str">
        <f t="shared" si="116"/>
        <v>music</v>
      </c>
      <c r="R1230" s="5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8286</v>
      </c>
      <c r="O1231" s="5">
        <f t="shared" si="114"/>
        <v>1</v>
      </c>
      <c r="P1231" s="5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8286</v>
      </c>
      <c r="O1234" s="5">
        <f t="shared" si="114"/>
        <v>1</v>
      </c>
      <c r="P1234" s="5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8286</v>
      </c>
      <c r="O1235" s="5">
        <f t="shared" si="114"/>
        <v>12</v>
      </c>
      <c r="P1235" s="5">
        <f t="shared" si="115"/>
        <v>19</v>
      </c>
      <c r="Q1235" s="5" t="str">
        <f t="shared" si="116"/>
        <v>music</v>
      </c>
      <c r="R1235" s="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8286</v>
      </c>
      <c r="O1237" s="5">
        <f t="shared" si="114"/>
        <v>3</v>
      </c>
      <c r="P1237" s="5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8286</v>
      </c>
      <c r="O1240" s="5">
        <f t="shared" si="114"/>
        <v>18</v>
      </c>
      <c r="P1240" s="5">
        <f t="shared" si="115"/>
        <v>59</v>
      </c>
      <c r="Q1240" s="5" t="str">
        <f t="shared" si="116"/>
        <v>music</v>
      </c>
      <c r="R1240" s="5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8286</v>
      </c>
      <c r="O1242" s="5">
        <f t="shared" si="114"/>
        <v>3</v>
      </c>
      <c r="P1242" s="5">
        <f t="shared" si="115"/>
        <v>30</v>
      </c>
      <c r="Q1242" s="5" t="str">
        <f t="shared" si="116"/>
        <v>music</v>
      </c>
      <c r="R1242" s="5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8286</v>
      </c>
      <c r="O1243" s="5">
        <f t="shared" si="114"/>
        <v>51</v>
      </c>
      <c r="P1243" s="5">
        <f t="shared" si="115"/>
        <v>75</v>
      </c>
      <c r="Q1243" s="5" t="str">
        <f t="shared" si="116"/>
        <v>music</v>
      </c>
      <c r="R1243" s="5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8286</v>
      </c>
      <c r="O1244" s="5">
        <f t="shared" si="114"/>
        <v>1</v>
      </c>
      <c r="P1244" s="5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8286</v>
      </c>
      <c r="O1245" s="5">
        <f t="shared" si="114"/>
        <v>14</v>
      </c>
      <c r="P1245" s="5">
        <f t="shared" si="115"/>
        <v>45</v>
      </c>
      <c r="Q1245" s="5" t="str">
        <f t="shared" si="116"/>
        <v>music</v>
      </c>
      <c r="R1245" s="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8276</v>
      </c>
      <c r="O1246" s="5">
        <f t="shared" si="114"/>
        <v>104</v>
      </c>
      <c r="P1246" s="5">
        <f t="shared" si="115"/>
        <v>46</v>
      </c>
      <c r="Q1246" s="5" t="str">
        <f t="shared" si="116"/>
        <v>music</v>
      </c>
      <c r="R1246" s="5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8276</v>
      </c>
      <c r="O1247" s="5">
        <f t="shared" si="114"/>
        <v>120</v>
      </c>
      <c r="P1247" s="5">
        <f t="shared" si="115"/>
        <v>141</v>
      </c>
      <c r="Q1247" s="5" t="str">
        <f t="shared" si="116"/>
        <v>music</v>
      </c>
      <c r="R1247" s="5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</v>
      </c>
      <c r="Q1248" s="5" t="str">
        <f t="shared" si="116"/>
        <v>music</v>
      </c>
      <c r="R1248" s="5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8276</v>
      </c>
      <c r="O1249" s="5">
        <f t="shared" si="114"/>
        <v>122</v>
      </c>
      <c r="P1249" s="5">
        <f t="shared" si="115"/>
        <v>86</v>
      </c>
      <c r="Q1249" s="5" t="str">
        <f t="shared" si="116"/>
        <v>music</v>
      </c>
      <c r="R1249" s="5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8276</v>
      </c>
      <c r="O1250" s="5">
        <f t="shared" si="114"/>
        <v>152</v>
      </c>
      <c r="P1250" s="5">
        <f t="shared" si="115"/>
        <v>64</v>
      </c>
      <c r="Q1250" s="5" t="str">
        <f t="shared" si="116"/>
        <v>music</v>
      </c>
      <c r="R1250" s="5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8276</v>
      </c>
      <c r="O1251" s="5">
        <f t="shared" si="114"/>
        <v>104</v>
      </c>
      <c r="P1251" s="5">
        <f t="shared" si="115"/>
        <v>64</v>
      </c>
      <c r="Q1251" s="5" t="str">
        <f t="shared" si="116"/>
        <v>music</v>
      </c>
      <c r="R1251" s="5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8276</v>
      </c>
      <c r="O1252" s="5">
        <f t="shared" si="114"/>
        <v>200</v>
      </c>
      <c r="P1252" s="5">
        <f t="shared" si="115"/>
        <v>118</v>
      </c>
      <c r="Q1252" s="5" t="str">
        <f t="shared" si="116"/>
        <v>music</v>
      </c>
      <c r="R1252" s="5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8276</v>
      </c>
      <c r="O1253" s="5">
        <f t="shared" si="114"/>
        <v>102</v>
      </c>
      <c r="P1253" s="5">
        <f t="shared" si="115"/>
        <v>83</v>
      </c>
      <c r="Q1253" s="5" t="str">
        <f t="shared" si="116"/>
        <v>music</v>
      </c>
      <c r="R1253" s="5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8276</v>
      </c>
      <c r="O1254" s="5">
        <f t="shared" si="114"/>
        <v>138</v>
      </c>
      <c r="P1254" s="5">
        <f t="shared" si="115"/>
        <v>34</v>
      </c>
      <c r="Q1254" s="5" t="str">
        <f t="shared" si="116"/>
        <v>music</v>
      </c>
      <c r="R1254" s="5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8276</v>
      </c>
      <c r="O1255" s="5">
        <f t="shared" si="114"/>
        <v>303833</v>
      </c>
      <c r="P1255" s="5">
        <f t="shared" si="115"/>
        <v>43</v>
      </c>
      <c r="Q1255" s="5" t="str">
        <f t="shared" si="116"/>
        <v>music</v>
      </c>
      <c r="R1255" s="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8276</v>
      </c>
      <c r="O1256" s="5">
        <f t="shared" si="114"/>
        <v>199</v>
      </c>
      <c r="P1256" s="5">
        <f t="shared" si="115"/>
        <v>94</v>
      </c>
      <c r="Q1256" s="5" t="str">
        <f t="shared" si="116"/>
        <v>music</v>
      </c>
      <c r="R1256" s="5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8276</v>
      </c>
      <c r="O1257" s="5">
        <f t="shared" si="114"/>
        <v>202</v>
      </c>
      <c r="P1257" s="5">
        <f t="shared" si="115"/>
        <v>56</v>
      </c>
      <c r="Q1257" s="5" t="str">
        <f t="shared" si="116"/>
        <v>music</v>
      </c>
      <c r="R1257" s="5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8276</v>
      </c>
      <c r="O1258" s="5">
        <f t="shared" si="114"/>
        <v>118</v>
      </c>
      <c r="P1258" s="5">
        <f t="shared" si="115"/>
        <v>98</v>
      </c>
      <c r="Q1258" s="5" t="str">
        <f t="shared" si="116"/>
        <v>music</v>
      </c>
      <c r="R1258" s="5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8276</v>
      </c>
      <c r="O1259" s="5">
        <f t="shared" si="114"/>
        <v>295</v>
      </c>
      <c r="P1259" s="5">
        <f t="shared" si="115"/>
        <v>92</v>
      </c>
      <c r="Q1259" s="5" t="str">
        <f t="shared" si="116"/>
        <v>music</v>
      </c>
      <c r="R1259" s="5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8276</v>
      </c>
      <c r="O1260" s="5">
        <f t="shared" si="114"/>
        <v>213</v>
      </c>
      <c r="P1260" s="5">
        <f t="shared" si="115"/>
        <v>38</v>
      </c>
      <c r="Q1260" s="5" t="str">
        <f t="shared" si="116"/>
        <v>music</v>
      </c>
      <c r="R1260" s="5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8276</v>
      </c>
      <c r="O1261" s="5">
        <f t="shared" si="114"/>
        <v>104</v>
      </c>
      <c r="P1261" s="5">
        <f t="shared" si="115"/>
        <v>27</v>
      </c>
      <c r="Q1261" s="5" t="str">
        <f t="shared" si="116"/>
        <v>music</v>
      </c>
      <c r="R1261" s="5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8276</v>
      </c>
      <c r="O1262" s="5">
        <f t="shared" si="114"/>
        <v>114</v>
      </c>
      <c r="P1262" s="5">
        <f t="shared" si="115"/>
        <v>51</v>
      </c>
      <c r="Q1262" s="5" t="str">
        <f t="shared" si="116"/>
        <v>music</v>
      </c>
      <c r="R1262" s="5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8276</v>
      </c>
      <c r="O1263" s="5">
        <f t="shared" si="114"/>
        <v>101</v>
      </c>
      <c r="P1263" s="5">
        <f t="shared" si="115"/>
        <v>39</v>
      </c>
      <c r="Q1263" s="5" t="str">
        <f t="shared" si="116"/>
        <v>music</v>
      </c>
      <c r="R1263" s="5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8276</v>
      </c>
      <c r="O1264" s="5">
        <f t="shared" si="114"/>
        <v>125</v>
      </c>
      <c r="P1264" s="5">
        <f t="shared" si="115"/>
        <v>78</v>
      </c>
      <c r="Q1264" s="5" t="str">
        <f t="shared" si="116"/>
        <v>music</v>
      </c>
      <c r="R1264" s="5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44</v>
      </c>
      <c r="Q1265" s="5" t="str">
        <f t="shared" si="116"/>
        <v>music</v>
      </c>
      <c r="R1265" s="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8276</v>
      </c>
      <c r="O1266" s="5">
        <f t="shared" si="114"/>
        <v>166</v>
      </c>
      <c r="P1266" s="5">
        <f t="shared" si="115"/>
        <v>32</v>
      </c>
      <c r="Q1266" s="5" t="str">
        <f t="shared" si="116"/>
        <v>music</v>
      </c>
      <c r="R1266" s="5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8276</v>
      </c>
      <c r="O1267" s="5">
        <f t="shared" si="114"/>
        <v>119</v>
      </c>
      <c r="P1267" s="5">
        <f t="shared" si="115"/>
        <v>63</v>
      </c>
      <c r="Q1267" s="5" t="str">
        <f t="shared" si="116"/>
        <v>music</v>
      </c>
      <c r="R1267" s="5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8276</v>
      </c>
      <c r="O1268" s="5">
        <f t="shared" si="114"/>
        <v>100</v>
      </c>
      <c r="P1268" s="5">
        <f t="shared" si="115"/>
        <v>191</v>
      </c>
      <c r="Q1268" s="5" t="str">
        <f t="shared" si="116"/>
        <v>music</v>
      </c>
      <c r="R1268" s="5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8276</v>
      </c>
      <c r="O1269" s="5">
        <f t="shared" si="114"/>
        <v>102</v>
      </c>
      <c r="P1269" s="5">
        <f t="shared" si="115"/>
        <v>141</v>
      </c>
      <c r="Q1269" s="5" t="str">
        <f t="shared" si="116"/>
        <v>music</v>
      </c>
      <c r="R1269" s="5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8276</v>
      </c>
      <c r="O1270" s="5">
        <f t="shared" si="114"/>
        <v>117</v>
      </c>
      <c r="P1270" s="5">
        <f t="shared" si="115"/>
        <v>77</v>
      </c>
      <c r="Q1270" s="5" t="str">
        <f t="shared" si="116"/>
        <v>music</v>
      </c>
      <c r="R1270" s="5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8276</v>
      </c>
      <c r="O1271" s="5">
        <f t="shared" si="114"/>
        <v>109</v>
      </c>
      <c r="P1271" s="5">
        <f t="shared" si="115"/>
        <v>99</v>
      </c>
      <c r="Q1271" s="5" t="str">
        <f t="shared" si="116"/>
        <v>music</v>
      </c>
      <c r="R1271" s="5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8276</v>
      </c>
      <c r="O1272" s="5">
        <f t="shared" si="114"/>
        <v>115</v>
      </c>
      <c r="P1272" s="5">
        <f t="shared" si="115"/>
        <v>68</v>
      </c>
      <c r="Q1272" s="5" t="str">
        <f t="shared" si="116"/>
        <v>music</v>
      </c>
      <c r="R1272" s="5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8276</v>
      </c>
      <c r="O1273" s="5">
        <f t="shared" si="114"/>
        <v>102</v>
      </c>
      <c r="P1273" s="5">
        <f t="shared" si="115"/>
        <v>246</v>
      </c>
      <c r="Q1273" s="5" t="str">
        <f t="shared" si="116"/>
        <v>music</v>
      </c>
      <c r="R1273" s="5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</v>
      </c>
      <c r="Q1274" s="5" t="str">
        <f t="shared" si="116"/>
        <v>music</v>
      </c>
      <c r="R1274" s="5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8276</v>
      </c>
      <c r="O1275" s="5">
        <f t="shared" si="114"/>
        <v>104</v>
      </c>
      <c r="P1275" s="5">
        <f t="shared" si="115"/>
        <v>77</v>
      </c>
      <c r="Q1275" s="5" t="str">
        <f t="shared" si="116"/>
        <v>music</v>
      </c>
      <c r="R1275" s="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8276</v>
      </c>
      <c r="O1276" s="5">
        <f t="shared" si="114"/>
        <v>155</v>
      </c>
      <c r="P1276" s="5">
        <f t="shared" si="115"/>
        <v>83</v>
      </c>
      <c r="Q1276" s="5" t="str">
        <f t="shared" si="116"/>
        <v>music</v>
      </c>
      <c r="R1276" s="5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8276</v>
      </c>
      <c r="O1277" s="5">
        <f t="shared" si="114"/>
        <v>162</v>
      </c>
      <c r="P1277" s="5">
        <f t="shared" si="115"/>
        <v>63</v>
      </c>
      <c r="Q1277" s="5" t="str">
        <f t="shared" si="116"/>
        <v>music</v>
      </c>
      <c r="R1277" s="5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8276</v>
      </c>
      <c r="O1278" s="5">
        <f t="shared" si="114"/>
        <v>104</v>
      </c>
      <c r="P1278" s="5">
        <f t="shared" si="115"/>
        <v>46</v>
      </c>
      <c r="Q1278" s="5" t="str">
        <f t="shared" si="116"/>
        <v>music</v>
      </c>
      <c r="R1278" s="5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8276</v>
      </c>
      <c r="O1279" s="5">
        <f t="shared" si="114"/>
        <v>106</v>
      </c>
      <c r="P1279" s="5">
        <f t="shared" si="115"/>
        <v>39</v>
      </c>
      <c r="Q1279" s="5" t="str">
        <f t="shared" si="116"/>
        <v>music</v>
      </c>
      <c r="R1279" s="5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8276</v>
      </c>
      <c r="O1280" s="5">
        <f t="shared" si="114"/>
        <v>155</v>
      </c>
      <c r="P1280" s="5">
        <f t="shared" si="115"/>
        <v>53</v>
      </c>
      <c r="Q1280" s="5" t="str">
        <f t="shared" si="116"/>
        <v>music</v>
      </c>
      <c r="R1280" s="5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8276</v>
      </c>
      <c r="O1281" s="5">
        <f t="shared" si="114"/>
        <v>111</v>
      </c>
      <c r="P1281" s="5">
        <f t="shared" si="115"/>
        <v>73</v>
      </c>
      <c r="Q1281" s="5" t="str">
        <f t="shared" si="116"/>
        <v>music</v>
      </c>
      <c r="R1281" s="5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8276</v>
      </c>
      <c r="O1282" s="5">
        <f t="shared" ref="O1282:O1345" si="120">ROUND(100*E1282/D1282,0)</f>
        <v>111</v>
      </c>
      <c r="P1282" s="5">
        <f t="shared" si="115"/>
        <v>128</v>
      </c>
      <c r="Q1282" s="5" t="str">
        <f t="shared" si="116"/>
        <v>music</v>
      </c>
      <c r="R1282" s="5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8276</v>
      </c>
      <c r="O1283" s="5">
        <f t="shared" si="120"/>
        <v>111</v>
      </c>
      <c r="P1283" s="5">
        <f t="shared" ref="P1283:P1346" si="121">ROUND(E1283/L1283,0)</f>
        <v>105</v>
      </c>
      <c r="Q1283" s="5" t="str">
        <f t="shared" ref="Q1283:Q1346" si="122">LEFT(N1283, SEARCH("/", N1283)-1)</f>
        <v>music</v>
      </c>
      <c r="R1283" s="5" t="str">
        <f t="shared" ref="R1283:R1346" si="123">RIGHT(N1283,LEN(N1283)-SEARCH("/",N1283))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8276</v>
      </c>
      <c r="O1284" s="5">
        <f t="shared" si="120"/>
        <v>124</v>
      </c>
      <c r="P1284" s="5">
        <f t="shared" si="121"/>
        <v>68</v>
      </c>
      <c r="Q1284" s="5" t="str">
        <f t="shared" si="122"/>
        <v>music</v>
      </c>
      <c r="R1284" s="5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8276</v>
      </c>
      <c r="O1285" s="5">
        <f t="shared" si="120"/>
        <v>211</v>
      </c>
      <c r="P1285" s="5">
        <f t="shared" si="121"/>
        <v>96</v>
      </c>
      <c r="Q1285" s="5" t="str">
        <f t="shared" si="122"/>
        <v>music</v>
      </c>
      <c r="R1285" s="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</v>
      </c>
      <c r="Q1286" s="5" t="str">
        <f t="shared" si="122"/>
        <v>theater</v>
      </c>
      <c r="R1286" s="5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8271</v>
      </c>
      <c r="O1287" s="5">
        <f t="shared" si="120"/>
        <v>102</v>
      </c>
      <c r="P1287" s="5">
        <f t="shared" si="121"/>
        <v>32</v>
      </c>
      <c r="Q1287" s="5" t="str">
        <f t="shared" si="122"/>
        <v>theater</v>
      </c>
      <c r="R1287" s="5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8271</v>
      </c>
      <c r="O1288" s="5">
        <f t="shared" si="120"/>
        <v>108</v>
      </c>
      <c r="P1288" s="5">
        <f t="shared" si="121"/>
        <v>81</v>
      </c>
      <c r="Q1288" s="5" t="str">
        <f t="shared" si="122"/>
        <v>theater</v>
      </c>
      <c r="R1288" s="5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</v>
      </c>
      <c r="Q1289" s="5" t="str">
        <f t="shared" si="122"/>
        <v>theater</v>
      </c>
      <c r="R1289" s="5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8271</v>
      </c>
      <c r="O1290" s="5">
        <f t="shared" si="120"/>
        <v>100</v>
      </c>
      <c r="P1290" s="5">
        <f t="shared" si="121"/>
        <v>66</v>
      </c>
      <c r="Q1290" s="5" t="str">
        <f t="shared" si="122"/>
        <v>theater</v>
      </c>
      <c r="R1290" s="5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8271</v>
      </c>
      <c r="O1291" s="5">
        <f t="shared" si="120"/>
        <v>125</v>
      </c>
      <c r="P1291" s="5">
        <f t="shared" si="121"/>
        <v>36</v>
      </c>
      <c r="Q1291" s="5" t="str">
        <f t="shared" si="122"/>
        <v>theater</v>
      </c>
      <c r="R1291" s="5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8271</v>
      </c>
      <c r="O1292" s="5">
        <f t="shared" si="120"/>
        <v>109</v>
      </c>
      <c r="P1292" s="5">
        <f t="shared" si="121"/>
        <v>44</v>
      </c>
      <c r="Q1292" s="5" t="str">
        <f t="shared" si="122"/>
        <v>theater</v>
      </c>
      <c r="R1292" s="5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8271</v>
      </c>
      <c r="O1293" s="5">
        <f t="shared" si="120"/>
        <v>146</v>
      </c>
      <c r="P1293" s="5">
        <f t="shared" si="121"/>
        <v>104</v>
      </c>
      <c r="Q1293" s="5" t="str">
        <f t="shared" si="122"/>
        <v>theater</v>
      </c>
      <c r="R1293" s="5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36</v>
      </c>
      <c r="Q1294" s="5" t="str">
        <f t="shared" si="122"/>
        <v>theater</v>
      </c>
      <c r="R1294" s="5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8271</v>
      </c>
      <c r="O1295" s="5">
        <f t="shared" si="120"/>
        <v>102</v>
      </c>
      <c r="P1295" s="5">
        <f t="shared" si="121"/>
        <v>128</v>
      </c>
      <c r="Q1295" s="5" t="str">
        <f t="shared" si="122"/>
        <v>theater</v>
      </c>
      <c r="R1295" s="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28</v>
      </c>
      <c r="Q1296" s="5" t="str">
        <f t="shared" si="122"/>
        <v>theater</v>
      </c>
      <c r="R1296" s="5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8271</v>
      </c>
      <c r="O1297" s="5">
        <f t="shared" si="120"/>
        <v>102</v>
      </c>
      <c r="P1297" s="5">
        <f t="shared" si="121"/>
        <v>40</v>
      </c>
      <c r="Q1297" s="5" t="str">
        <f t="shared" si="122"/>
        <v>theater</v>
      </c>
      <c r="R1297" s="5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8271</v>
      </c>
      <c r="O1298" s="5">
        <f t="shared" si="120"/>
        <v>141</v>
      </c>
      <c r="P1298" s="5">
        <f t="shared" si="121"/>
        <v>52</v>
      </c>
      <c r="Q1298" s="5" t="str">
        <f t="shared" si="122"/>
        <v>theater</v>
      </c>
      <c r="R1298" s="5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8271</v>
      </c>
      <c r="O1299" s="5">
        <f t="shared" si="120"/>
        <v>110</v>
      </c>
      <c r="P1299" s="5">
        <f t="shared" si="121"/>
        <v>92</v>
      </c>
      <c r="Q1299" s="5" t="str">
        <f t="shared" si="122"/>
        <v>theater</v>
      </c>
      <c r="R1299" s="5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8271</v>
      </c>
      <c r="O1300" s="5">
        <f t="shared" si="120"/>
        <v>105</v>
      </c>
      <c r="P1300" s="5">
        <f t="shared" si="121"/>
        <v>63</v>
      </c>
      <c r="Q1300" s="5" t="str">
        <f t="shared" si="122"/>
        <v>theater</v>
      </c>
      <c r="R1300" s="5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136</v>
      </c>
      <c r="Q1301" s="5" t="str">
        <f t="shared" si="122"/>
        <v>theater</v>
      </c>
      <c r="R1301" s="5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169</v>
      </c>
      <c r="Q1302" s="5" t="str">
        <f t="shared" si="122"/>
        <v>theater</v>
      </c>
      <c r="R1302" s="5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8271</v>
      </c>
      <c r="O1303" s="5">
        <f t="shared" si="120"/>
        <v>103</v>
      </c>
      <c r="P1303" s="5">
        <f t="shared" si="121"/>
        <v>71</v>
      </c>
      <c r="Q1303" s="5" t="str">
        <f t="shared" si="122"/>
        <v>theater</v>
      </c>
      <c r="R1303" s="5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8271</v>
      </c>
      <c r="O1305" s="5">
        <f t="shared" si="120"/>
        <v>130</v>
      </c>
      <c r="P1305" s="5">
        <f t="shared" si="121"/>
        <v>42</v>
      </c>
      <c r="Q1305" s="5" t="str">
        <f t="shared" si="122"/>
        <v>theater</v>
      </c>
      <c r="R1305" s="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8273</v>
      </c>
      <c r="O1306" s="5">
        <f t="shared" si="120"/>
        <v>40</v>
      </c>
      <c r="P1306" s="5">
        <f t="shared" si="121"/>
        <v>152</v>
      </c>
      <c r="Q1306" s="5" t="str">
        <f t="shared" si="122"/>
        <v>technology</v>
      </c>
      <c r="R1306" s="5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8273</v>
      </c>
      <c r="O1307" s="5">
        <f t="shared" si="120"/>
        <v>26</v>
      </c>
      <c r="P1307" s="5">
        <f t="shared" si="121"/>
        <v>91</v>
      </c>
      <c r="Q1307" s="5" t="str">
        <f t="shared" si="122"/>
        <v>technology</v>
      </c>
      <c r="R1307" s="5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8273</v>
      </c>
      <c r="O1308" s="5">
        <f t="shared" si="120"/>
        <v>65</v>
      </c>
      <c r="P1308" s="5">
        <f t="shared" si="121"/>
        <v>202</v>
      </c>
      <c r="Q1308" s="5" t="str">
        <f t="shared" si="122"/>
        <v>technology</v>
      </c>
      <c r="R1308" s="5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8273</v>
      </c>
      <c r="O1309" s="5">
        <f t="shared" si="120"/>
        <v>12</v>
      </c>
      <c r="P1309" s="5">
        <f t="shared" si="121"/>
        <v>128</v>
      </c>
      <c r="Q1309" s="5" t="str">
        <f t="shared" si="122"/>
        <v>technology</v>
      </c>
      <c r="R1309" s="5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8273</v>
      </c>
      <c r="O1310" s="5">
        <f t="shared" si="120"/>
        <v>11</v>
      </c>
      <c r="P1310" s="5">
        <f t="shared" si="121"/>
        <v>30</v>
      </c>
      <c r="Q1310" s="5" t="str">
        <f t="shared" si="122"/>
        <v>technology</v>
      </c>
      <c r="R1310" s="5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8273</v>
      </c>
      <c r="O1311" s="5">
        <f t="shared" si="120"/>
        <v>112</v>
      </c>
      <c r="P1311" s="5">
        <f t="shared" si="121"/>
        <v>368</v>
      </c>
      <c r="Q1311" s="5" t="str">
        <f t="shared" si="122"/>
        <v>technology</v>
      </c>
      <c r="R1311" s="5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8273</v>
      </c>
      <c r="O1312" s="5">
        <f t="shared" si="120"/>
        <v>16</v>
      </c>
      <c r="P1312" s="5">
        <f t="shared" si="121"/>
        <v>129</v>
      </c>
      <c r="Q1312" s="5" t="str">
        <f t="shared" si="122"/>
        <v>technology</v>
      </c>
      <c r="R1312" s="5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8273</v>
      </c>
      <c r="O1313" s="5">
        <f t="shared" si="120"/>
        <v>32</v>
      </c>
      <c r="P1313" s="5">
        <f t="shared" si="121"/>
        <v>801</v>
      </c>
      <c r="Q1313" s="5" t="str">
        <f t="shared" si="122"/>
        <v>technology</v>
      </c>
      <c r="R1313" s="5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8273</v>
      </c>
      <c r="O1314" s="5">
        <f t="shared" si="120"/>
        <v>1</v>
      </c>
      <c r="P1314" s="5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8273</v>
      </c>
      <c r="O1315" s="5">
        <f t="shared" si="120"/>
        <v>31</v>
      </c>
      <c r="P1315" s="5">
        <f t="shared" si="121"/>
        <v>102</v>
      </c>
      <c r="Q1315" s="5" t="str">
        <f t="shared" si="122"/>
        <v>technology</v>
      </c>
      <c r="R1315" s="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8273</v>
      </c>
      <c r="O1316" s="5">
        <f t="shared" si="120"/>
        <v>1</v>
      </c>
      <c r="P1316" s="5">
        <f t="shared" si="121"/>
        <v>184</v>
      </c>
      <c r="Q1316" s="5" t="str">
        <f t="shared" si="122"/>
        <v>technology</v>
      </c>
      <c r="R1316" s="5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8273</v>
      </c>
      <c r="O1317" s="5">
        <f t="shared" si="120"/>
        <v>40</v>
      </c>
      <c r="P1317" s="5">
        <f t="shared" si="121"/>
        <v>163</v>
      </c>
      <c r="Q1317" s="5" t="str">
        <f t="shared" si="122"/>
        <v>technology</v>
      </c>
      <c r="R1317" s="5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8273</v>
      </c>
      <c r="O1318" s="5">
        <f t="shared" si="120"/>
        <v>0</v>
      </c>
      <c r="P1318" s="5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8273</v>
      </c>
      <c r="O1319" s="5">
        <f t="shared" si="120"/>
        <v>6</v>
      </c>
      <c r="P1319" s="5">
        <f t="shared" si="121"/>
        <v>604</v>
      </c>
      <c r="Q1319" s="5" t="str">
        <f t="shared" si="122"/>
        <v>technology</v>
      </c>
      <c r="R1319" s="5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8273</v>
      </c>
      <c r="O1320" s="5">
        <f t="shared" si="120"/>
        <v>15</v>
      </c>
      <c r="P1320" s="5">
        <f t="shared" si="121"/>
        <v>45</v>
      </c>
      <c r="Q1320" s="5" t="str">
        <f t="shared" si="122"/>
        <v>technology</v>
      </c>
      <c r="R1320" s="5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8273</v>
      </c>
      <c r="O1321" s="5">
        <f t="shared" si="120"/>
        <v>15</v>
      </c>
      <c r="P1321" s="5">
        <f t="shared" si="121"/>
        <v>97</v>
      </c>
      <c r="Q1321" s="5" t="str">
        <f t="shared" si="122"/>
        <v>technology</v>
      </c>
      <c r="R1321" s="5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8273</v>
      </c>
      <c r="O1322" s="5">
        <f t="shared" si="120"/>
        <v>1</v>
      </c>
      <c r="P1322" s="5">
        <f t="shared" si="121"/>
        <v>168</v>
      </c>
      <c r="Q1322" s="5" t="str">
        <f t="shared" si="122"/>
        <v>technology</v>
      </c>
      <c r="R1322" s="5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8273</v>
      </c>
      <c r="O1323" s="5">
        <f t="shared" si="120"/>
        <v>1</v>
      </c>
      <c r="P1323" s="5">
        <f t="shared" si="121"/>
        <v>860</v>
      </c>
      <c r="Q1323" s="5" t="str">
        <f t="shared" si="122"/>
        <v>technology</v>
      </c>
      <c r="R1323" s="5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8273</v>
      </c>
      <c r="O1324" s="5">
        <f t="shared" si="120"/>
        <v>0</v>
      </c>
      <c r="P1324" s="5">
        <f t="shared" si="121"/>
        <v>27</v>
      </c>
      <c r="Q1324" s="5" t="str">
        <f t="shared" si="122"/>
        <v>technology</v>
      </c>
      <c r="R1324" s="5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8273</v>
      </c>
      <c r="O1325" s="5">
        <f t="shared" si="120"/>
        <v>9</v>
      </c>
      <c r="P1325" s="5">
        <f t="shared" si="121"/>
        <v>30</v>
      </c>
      <c r="Q1325" s="5" t="str">
        <f t="shared" si="122"/>
        <v>technology</v>
      </c>
      <c r="R1325" s="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8273</v>
      </c>
      <c r="O1326" s="5">
        <f t="shared" si="120"/>
        <v>10</v>
      </c>
      <c r="P1326" s="5">
        <f t="shared" si="121"/>
        <v>55</v>
      </c>
      <c r="Q1326" s="5" t="str">
        <f t="shared" si="122"/>
        <v>technology</v>
      </c>
      <c r="R1326" s="5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8273</v>
      </c>
      <c r="O1327" s="5">
        <f t="shared" si="120"/>
        <v>2</v>
      </c>
      <c r="P1327" s="5">
        <f t="shared" si="121"/>
        <v>61</v>
      </c>
      <c r="Q1327" s="5" t="str">
        <f t="shared" si="122"/>
        <v>technology</v>
      </c>
      <c r="R1327" s="5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8273</v>
      </c>
      <c r="O1328" s="5">
        <f t="shared" si="120"/>
        <v>1</v>
      </c>
      <c r="P1328" s="5">
        <f t="shared" si="121"/>
        <v>103</v>
      </c>
      <c r="Q1328" s="5" t="str">
        <f t="shared" si="122"/>
        <v>technology</v>
      </c>
      <c r="R1328" s="5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8273</v>
      </c>
      <c r="O1329" s="5">
        <f t="shared" si="120"/>
        <v>4</v>
      </c>
      <c r="P1329" s="5">
        <f t="shared" si="121"/>
        <v>42</v>
      </c>
      <c r="Q1329" s="5" t="str">
        <f t="shared" si="122"/>
        <v>technology</v>
      </c>
      <c r="R1329" s="5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8273</v>
      </c>
      <c r="O1330" s="5">
        <f t="shared" si="120"/>
        <v>2</v>
      </c>
      <c r="P1330" s="5">
        <f t="shared" si="121"/>
        <v>117</v>
      </c>
      <c r="Q1330" s="5" t="str">
        <f t="shared" si="122"/>
        <v>technology</v>
      </c>
      <c r="R1330" s="5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8273</v>
      </c>
      <c r="O1331" s="5">
        <f t="shared" si="120"/>
        <v>1</v>
      </c>
      <c r="P1331" s="5">
        <f t="shared" si="121"/>
        <v>45</v>
      </c>
      <c r="Q1331" s="5" t="str">
        <f t="shared" si="122"/>
        <v>technology</v>
      </c>
      <c r="R1331" s="5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8273</v>
      </c>
      <c r="O1332" s="5">
        <f t="shared" si="120"/>
        <v>22</v>
      </c>
      <c r="P1332" s="5">
        <f t="shared" si="121"/>
        <v>157</v>
      </c>
      <c r="Q1332" s="5" t="str">
        <f t="shared" si="122"/>
        <v>technology</v>
      </c>
      <c r="R1332" s="5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8273</v>
      </c>
      <c r="O1333" s="5">
        <f t="shared" si="120"/>
        <v>1</v>
      </c>
      <c r="P1333" s="5">
        <f t="shared" si="121"/>
        <v>101</v>
      </c>
      <c r="Q1333" s="5" t="str">
        <f t="shared" si="122"/>
        <v>technology</v>
      </c>
      <c r="R1333" s="5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8273</v>
      </c>
      <c r="O1336" s="5">
        <f t="shared" si="120"/>
        <v>11</v>
      </c>
      <c r="P1336" s="5">
        <f t="shared" si="121"/>
        <v>52</v>
      </c>
      <c r="Q1336" s="5" t="str">
        <f t="shared" si="122"/>
        <v>technology</v>
      </c>
      <c r="R1336" s="5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8273</v>
      </c>
      <c r="O1337" s="5">
        <f t="shared" si="120"/>
        <v>20</v>
      </c>
      <c r="P1337" s="5">
        <f t="shared" si="121"/>
        <v>309</v>
      </c>
      <c r="Q1337" s="5" t="str">
        <f t="shared" si="122"/>
        <v>technology</v>
      </c>
      <c r="R1337" s="5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8273</v>
      </c>
      <c r="O1338" s="5">
        <f t="shared" si="120"/>
        <v>85</v>
      </c>
      <c r="P1338" s="5">
        <f t="shared" si="121"/>
        <v>379</v>
      </c>
      <c r="Q1338" s="5" t="str">
        <f t="shared" si="122"/>
        <v>technology</v>
      </c>
      <c r="R1338" s="5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8273</v>
      </c>
      <c r="O1339" s="5">
        <f t="shared" si="120"/>
        <v>49</v>
      </c>
      <c r="P1339" s="5">
        <f t="shared" si="121"/>
        <v>176</v>
      </c>
      <c r="Q1339" s="5" t="str">
        <f t="shared" si="122"/>
        <v>technology</v>
      </c>
      <c r="R1339" s="5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8273</v>
      </c>
      <c r="O1340" s="5">
        <f t="shared" si="120"/>
        <v>3</v>
      </c>
      <c r="P1340" s="5">
        <f t="shared" si="121"/>
        <v>66</v>
      </c>
      <c r="Q1340" s="5" t="str">
        <f t="shared" si="122"/>
        <v>technology</v>
      </c>
      <c r="R1340" s="5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8273</v>
      </c>
      <c r="O1341" s="5">
        <f t="shared" si="120"/>
        <v>7</v>
      </c>
      <c r="P1341" s="5">
        <f t="shared" si="121"/>
        <v>90</v>
      </c>
      <c r="Q1341" s="5" t="str">
        <f t="shared" si="122"/>
        <v>technology</v>
      </c>
      <c r="R1341" s="5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8273</v>
      </c>
      <c r="O1343" s="5">
        <f t="shared" si="120"/>
        <v>70</v>
      </c>
      <c r="P1343" s="5">
        <f t="shared" si="121"/>
        <v>382</v>
      </c>
      <c r="Q1343" s="5" t="str">
        <f t="shared" si="122"/>
        <v>technology</v>
      </c>
      <c r="R1343" s="5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8273</v>
      </c>
      <c r="O1344" s="5">
        <f t="shared" si="120"/>
        <v>0</v>
      </c>
      <c r="P1344" s="5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8273</v>
      </c>
      <c r="O1345" s="5">
        <f t="shared" si="120"/>
        <v>102</v>
      </c>
      <c r="P1345" s="5">
        <f t="shared" si="121"/>
        <v>158</v>
      </c>
      <c r="Q1345" s="5" t="str">
        <f t="shared" si="122"/>
        <v>technology</v>
      </c>
      <c r="R1345" s="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8274</v>
      </c>
      <c r="O1346" s="5">
        <f t="shared" ref="O1346:O1409" si="126">ROUND(100*E1346/D1346,0)</f>
        <v>378</v>
      </c>
      <c r="P1346" s="5">
        <f t="shared" si="121"/>
        <v>41</v>
      </c>
      <c r="Q1346" s="5" t="str">
        <f t="shared" si="122"/>
        <v>publishing</v>
      </c>
      <c r="R1346" s="5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8274</v>
      </c>
      <c r="O1347" s="5">
        <f t="shared" si="126"/>
        <v>125</v>
      </c>
      <c r="P1347" s="5">
        <f t="shared" ref="P1347:P1410" si="127">ROUND(E1347/L1347,0)</f>
        <v>54</v>
      </c>
      <c r="Q1347" s="5" t="str">
        <f t="shared" ref="Q1347:Q1410" si="128">LEFT(N1347, SEARCH("/", N1347)-1)</f>
        <v>publishing</v>
      </c>
      <c r="R1347" s="5" t="str">
        <f t="shared" ref="R1347:R1410" si="129">RIGHT(N1347,LEN(N1347)-SEARCH("/",N1347))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8274</v>
      </c>
      <c r="O1348" s="5">
        <f t="shared" si="126"/>
        <v>147</v>
      </c>
      <c r="P1348" s="5">
        <f t="shared" si="127"/>
        <v>48</v>
      </c>
      <c r="Q1348" s="5" t="str">
        <f t="shared" si="128"/>
        <v>publishing</v>
      </c>
      <c r="R1348" s="5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8274</v>
      </c>
      <c r="O1349" s="5">
        <f t="shared" si="126"/>
        <v>102</v>
      </c>
      <c r="P1349" s="5">
        <f t="shared" si="127"/>
        <v>82</v>
      </c>
      <c r="Q1349" s="5" t="str">
        <f t="shared" si="128"/>
        <v>publishing</v>
      </c>
      <c r="R1349" s="5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8274</v>
      </c>
      <c r="O1350" s="5">
        <f t="shared" si="126"/>
        <v>102</v>
      </c>
      <c r="P1350" s="5">
        <f t="shared" si="127"/>
        <v>230</v>
      </c>
      <c r="Q1350" s="5" t="str">
        <f t="shared" si="128"/>
        <v>publishing</v>
      </c>
      <c r="R1350" s="5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8274</v>
      </c>
      <c r="O1351" s="5">
        <f t="shared" si="126"/>
        <v>204</v>
      </c>
      <c r="P1351" s="5">
        <f t="shared" si="127"/>
        <v>59</v>
      </c>
      <c r="Q1351" s="5" t="str">
        <f t="shared" si="128"/>
        <v>publishing</v>
      </c>
      <c r="R1351" s="5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8274</v>
      </c>
      <c r="O1352" s="5">
        <f t="shared" si="126"/>
        <v>104</v>
      </c>
      <c r="P1352" s="5">
        <f t="shared" si="127"/>
        <v>67</v>
      </c>
      <c r="Q1352" s="5" t="str">
        <f t="shared" si="128"/>
        <v>publishing</v>
      </c>
      <c r="R1352" s="5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8274</v>
      </c>
      <c r="O1353" s="5">
        <f t="shared" si="126"/>
        <v>101</v>
      </c>
      <c r="P1353" s="5">
        <f t="shared" si="127"/>
        <v>169</v>
      </c>
      <c r="Q1353" s="5" t="str">
        <f t="shared" si="128"/>
        <v>publishing</v>
      </c>
      <c r="R1353" s="5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8274</v>
      </c>
      <c r="O1354" s="5">
        <f t="shared" si="126"/>
        <v>136</v>
      </c>
      <c r="P1354" s="5">
        <f t="shared" si="127"/>
        <v>60</v>
      </c>
      <c r="Q1354" s="5" t="str">
        <f t="shared" si="128"/>
        <v>publishing</v>
      </c>
      <c r="R1354" s="5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8274</v>
      </c>
      <c r="O1355" s="5">
        <f t="shared" si="126"/>
        <v>134</v>
      </c>
      <c r="P1355" s="5">
        <f t="shared" si="127"/>
        <v>32</v>
      </c>
      <c r="Q1355" s="5" t="str">
        <f t="shared" si="128"/>
        <v>publishing</v>
      </c>
      <c r="R1355" s="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8274</v>
      </c>
      <c r="O1356" s="5">
        <f t="shared" si="126"/>
        <v>130</v>
      </c>
      <c r="P1356" s="5">
        <f t="shared" si="127"/>
        <v>24</v>
      </c>
      <c r="Q1356" s="5" t="str">
        <f t="shared" si="128"/>
        <v>publishing</v>
      </c>
      <c r="R1356" s="5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8274</v>
      </c>
      <c r="O1357" s="5">
        <f t="shared" si="126"/>
        <v>123</v>
      </c>
      <c r="P1357" s="5">
        <f t="shared" si="127"/>
        <v>25</v>
      </c>
      <c r="Q1357" s="5" t="str">
        <f t="shared" si="128"/>
        <v>publishing</v>
      </c>
      <c r="R1357" s="5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8274</v>
      </c>
      <c r="O1358" s="5">
        <f t="shared" si="126"/>
        <v>183</v>
      </c>
      <c r="P1358" s="5">
        <f t="shared" si="127"/>
        <v>71</v>
      </c>
      <c r="Q1358" s="5" t="str">
        <f t="shared" si="128"/>
        <v>publishing</v>
      </c>
      <c r="R1358" s="5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8274</v>
      </c>
      <c r="O1359" s="5">
        <f t="shared" si="126"/>
        <v>125</v>
      </c>
      <c r="P1359" s="5">
        <f t="shared" si="127"/>
        <v>39</v>
      </c>
      <c r="Q1359" s="5" t="str">
        <f t="shared" si="128"/>
        <v>publishing</v>
      </c>
      <c r="R1359" s="5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8274</v>
      </c>
      <c r="O1360" s="5">
        <f t="shared" si="126"/>
        <v>112</v>
      </c>
      <c r="P1360" s="5">
        <f t="shared" si="127"/>
        <v>68</v>
      </c>
      <c r="Q1360" s="5" t="str">
        <f t="shared" si="128"/>
        <v>publishing</v>
      </c>
      <c r="R1360" s="5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8274</v>
      </c>
      <c r="O1361" s="5">
        <f t="shared" si="126"/>
        <v>116</v>
      </c>
      <c r="P1361" s="5">
        <f t="shared" si="127"/>
        <v>40</v>
      </c>
      <c r="Q1361" s="5" t="str">
        <f t="shared" si="128"/>
        <v>publishing</v>
      </c>
      <c r="R1361" s="5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8274</v>
      </c>
      <c r="O1362" s="5">
        <f t="shared" si="126"/>
        <v>173</v>
      </c>
      <c r="P1362" s="5">
        <f t="shared" si="127"/>
        <v>32</v>
      </c>
      <c r="Q1362" s="5" t="str">
        <f t="shared" si="128"/>
        <v>publishing</v>
      </c>
      <c r="R1362" s="5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8274</v>
      </c>
      <c r="O1363" s="5">
        <f t="shared" si="126"/>
        <v>126</v>
      </c>
      <c r="P1363" s="5">
        <f t="shared" si="127"/>
        <v>29</v>
      </c>
      <c r="Q1363" s="5" t="str">
        <f t="shared" si="128"/>
        <v>publishing</v>
      </c>
      <c r="R1363" s="5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8274</v>
      </c>
      <c r="O1364" s="5">
        <f t="shared" si="126"/>
        <v>109</v>
      </c>
      <c r="P1364" s="5">
        <f t="shared" si="127"/>
        <v>44</v>
      </c>
      <c r="Q1364" s="5" t="str">
        <f t="shared" si="128"/>
        <v>publishing</v>
      </c>
      <c r="R1364" s="5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8276</v>
      </c>
      <c r="O1366" s="5">
        <f t="shared" si="126"/>
        <v>119</v>
      </c>
      <c r="P1366" s="5">
        <f t="shared" si="127"/>
        <v>346</v>
      </c>
      <c r="Q1366" s="5" t="str">
        <f t="shared" si="128"/>
        <v>music</v>
      </c>
      <c r="R1366" s="5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8276</v>
      </c>
      <c r="O1367" s="5">
        <f t="shared" si="126"/>
        <v>100</v>
      </c>
      <c r="P1367" s="5">
        <f t="shared" si="127"/>
        <v>82</v>
      </c>
      <c r="Q1367" s="5" t="str">
        <f t="shared" si="128"/>
        <v>music</v>
      </c>
      <c r="R1367" s="5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8276</v>
      </c>
      <c r="O1368" s="5">
        <f t="shared" si="126"/>
        <v>126</v>
      </c>
      <c r="P1368" s="5">
        <f t="shared" si="127"/>
        <v>65</v>
      </c>
      <c r="Q1368" s="5" t="str">
        <f t="shared" si="128"/>
        <v>music</v>
      </c>
      <c r="R1368" s="5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8276</v>
      </c>
      <c r="O1369" s="5">
        <f t="shared" si="126"/>
        <v>114</v>
      </c>
      <c r="P1369" s="5">
        <f t="shared" si="127"/>
        <v>63</v>
      </c>
      <c r="Q1369" s="5" t="str">
        <f t="shared" si="128"/>
        <v>music</v>
      </c>
      <c r="R1369" s="5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8276</v>
      </c>
      <c r="O1370" s="5">
        <f t="shared" si="126"/>
        <v>111</v>
      </c>
      <c r="P1370" s="5">
        <f t="shared" si="127"/>
        <v>64</v>
      </c>
      <c r="Q1370" s="5" t="str">
        <f t="shared" si="128"/>
        <v>music</v>
      </c>
      <c r="R1370" s="5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8276</v>
      </c>
      <c r="O1371" s="5">
        <f t="shared" si="126"/>
        <v>105</v>
      </c>
      <c r="P1371" s="5">
        <f t="shared" si="127"/>
        <v>84</v>
      </c>
      <c r="Q1371" s="5" t="str">
        <f t="shared" si="128"/>
        <v>music</v>
      </c>
      <c r="R1371" s="5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8276</v>
      </c>
      <c r="O1372" s="5">
        <f t="shared" si="126"/>
        <v>104</v>
      </c>
      <c r="P1372" s="5">
        <f t="shared" si="127"/>
        <v>78</v>
      </c>
      <c r="Q1372" s="5" t="str">
        <f t="shared" si="128"/>
        <v>music</v>
      </c>
      <c r="R1372" s="5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8276</v>
      </c>
      <c r="O1373" s="5">
        <f t="shared" si="126"/>
        <v>107</v>
      </c>
      <c r="P1373" s="5">
        <f t="shared" si="127"/>
        <v>107</v>
      </c>
      <c r="Q1373" s="5" t="str">
        <f t="shared" si="128"/>
        <v>music</v>
      </c>
      <c r="R1373" s="5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39</v>
      </c>
      <c r="Q1374" s="5" t="str">
        <f t="shared" si="128"/>
        <v>music</v>
      </c>
      <c r="R1374" s="5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8276</v>
      </c>
      <c r="O1375" s="5">
        <f t="shared" si="126"/>
        <v>105</v>
      </c>
      <c r="P1375" s="5">
        <f t="shared" si="127"/>
        <v>202</v>
      </c>
      <c r="Q1375" s="5" t="str">
        <f t="shared" si="128"/>
        <v>music</v>
      </c>
      <c r="R1375" s="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8276</v>
      </c>
      <c r="O1376" s="5">
        <f t="shared" si="126"/>
        <v>189</v>
      </c>
      <c r="P1376" s="5">
        <f t="shared" si="127"/>
        <v>43</v>
      </c>
      <c r="Q1376" s="5" t="str">
        <f t="shared" si="128"/>
        <v>music</v>
      </c>
      <c r="R1376" s="5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8276</v>
      </c>
      <c r="O1377" s="5">
        <f t="shared" si="126"/>
        <v>171</v>
      </c>
      <c r="P1377" s="5">
        <f t="shared" si="127"/>
        <v>63</v>
      </c>
      <c r="Q1377" s="5" t="str">
        <f t="shared" si="128"/>
        <v>music</v>
      </c>
      <c r="R1377" s="5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8276</v>
      </c>
      <c r="O1378" s="5">
        <f t="shared" si="126"/>
        <v>252</v>
      </c>
      <c r="P1378" s="5">
        <f t="shared" si="127"/>
        <v>56</v>
      </c>
      <c r="Q1378" s="5" t="str">
        <f t="shared" si="128"/>
        <v>music</v>
      </c>
      <c r="R1378" s="5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8276</v>
      </c>
      <c r="O1379" s="5">
        <f t="shared" si="126"/>
        <v>116</v>
      </c>
      <c r="P1379" s="5">
        <f t="shared" si="127"/>
        <v>49</v>
      </c>
      <c r="Q1379" s="5" t="str">
        <f t="shared" si="128"/>
        <v>music</v>
      </c>
      <c r="R1379" s="5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8276</v>
      </c>
      <c r="O1380" s="5">
        <f t="shared" si="126"/>
        <v>203</v>
      </c>
      <c r="P1380" s="5">
        <f t="shared" si="127"/>
        <v>31</v>
      </c>
      <c r="Q1380" s="5" t="str">
        <f t="shared" si="128"/>
        <v>music</v>
      </c>
      <c r="R1380" s="5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8276</v>
      </c>
      <c r="O1381" s="5">
        <f t="shared" si="126"/>
        <v>112</v>
      </c>
      <c r="P1381" s="5">
        <f t="shared" si="127"/>
        <v>74</v>
      </c>
      <c r="Q1381" s="5" t="str">
        <f t="shared" si="128"/>
        <v>music</v>
      </c>
      <c r="R1381" s="5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</v>
      </c>
      <c r="Q1382" s="5" t="str">
        <f t="shared" si="128"/>
        <v>music</v>
      </c>
      <c r="R1382" s="5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8276</v>
      </c>
      <c r="O1383" s="5">
        <f t="shared" si="126"/>
        <v>107</v>
      </c>
      <c r="P1383" s="5">
        <f t="shared" si="127"/>
        <v>73</v>
      </c>
      <c r="Q1383" s="5" t="str">
        <f t="shared" si="128"/>
        <v>music</v>
      </c>
      <c r="R1383" s="5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8276</v>
      </c>
      <c r="O1384" s="5">
        <f t="shared" si="126"/>
        <v>104</v>
      </c>
      <c r="P1384" s="5">
        <f t="shared" si="127"/>
        <v>56</v>
      </c>
      <c r="Q1384" s="5" t="str">
        <f t="shared" si="128"/>
        <v>music</v>
      </c>
      <c r="R1384" s="5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8276</v>
      </c>
      <c r="O1385" s="5">
        <f t="shared" si="126"/>
        <v>212</v>
      </c>
      <c r="P1385" s="5">
        <f t="shared" si="127"/>
        <v>50</v>
      </c>
      <c r="Q1385" s="5" t="str">
        <f t="shared" si="128"/>
        <v>music</v>
      </c>
      <c r="R1385" s="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8276</v>
      </c>
      <c r="O1386" s="5">
        <f t="shared" si="126"/>
        <v>124</v>
      </c>
      <c r="P1386" s="5">
        <f t="shared" si="127"/>
        <v>69</v>
      </c>
      <c r="Q1386" s="5" t="str">
        <f t="shared" si="128"/>
        <v>music</v>
      </c>
      <c r="R1386" s="5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8276</v>
      </c>
      <c r="O1387" s="5">
        <f t="shared" si="126"/>
        <v>110</v>
      </c>
      <c r="P1387" s="5">
        <f t="shared" si="127"/>
        <v>66</v>
      </c>
      <c r="Q1387" s="5" t="str">
        <f t="shared" si="128"/>
        <v>music</v>
      </c>
      <c r="R1387" s="5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8276</v>
      </c>
      <c r="O1388" s="5">
        <f t="shared" si="126"/>
        <v>219</v>
      </c>
      <c r="P1388" s="5">
        <f t="shared" si="127"/>
        <v>63</v>
      </c>
      <c r="Q1388" s="5" t="str">
        <f t="shared" si="128"/>
        <v>music</v>
      </c>
      <c r="R1388" s="5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8276</v>
      </c>
      <c r="O1389" s="5">
        <f t="shared" si="126"/>
        <v>137</v>
      </c>
      <c r="P1389" s="5">
        <f t="shared" si="127"/>
        <v>70</v>
      </c>
      <c r="Q1389" s="5" t="str">
        <f t="shared" si="128"/>
        <v>music</v>
      </c>
      <c r="R1389" s="5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8276</v>
      </c>
      <c r="O1390" s="5">
        <f t="shared" si="126"/>
        <v>135</v>
      </c>
      <c r="P1390" s="5">
        <f t="shared" si="127"/>
        <v>60</v>
      </c>
      <c r="Q1390" s="5" t="str">
        <f t="shared" si="128"/>
        <v>music</v>
      </c>
      <c r="R1390" s="5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8276</v>
      </c>
      <c r="O1391" s="5">
        <f t="shared" si="126"/>
        <v>145</v>
      </c>
      <c r="P1391" s="5">
        <f t="shared" si="127"/>
        <v>21</v>
      </c>
      <c r="Q1391" s="5" t="str">
        <f t="shared" si="128"/>
        <v>music</v>
      </c>
      <c r="R1391" s="5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8276</v>
      </c>
      <c r="O1392" s="5">
        <f t="shared" si="126"/>
        <v>109</v>
      </c>
      <c r="P1392" s="5">
        <f t="shared" si="127"/>
        <v>161</v>
      </c>
      <c r="Q1392" s="5" t="str">
        <f t="shared" si="128"/>
        <v>music</v>
      </c>
      <c r="R1392" s="5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8276</v>
      </c>
      <c r="O1393" s="5">
        <f t="shared" si="126"/>
        <v>110</v>
      </c>
      <c r="P1393" s="5">
        <f t="shared" si="127"/>
        <v>42</v>
      </c>
      <c r="Q1393" s="5" t="str">
        <f t="shared" si="128"/>
        <v>music</v>
      </c>
      <c r="R1393" s="5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8276</v>
      </c>
      <c r="O1394" s="5">
        <f t="shared" si="126"/>
        <v>114</v>
      </c>
      <c r="P1394" s="5">
        <f t="shared" si="127"/>
        <v>27</v>
      </c>
      <c r="Q1394" s="5" t="str">
        <f t="shared" si="128"/>
        <v>music</v>
      </c>
      <c r="R1394" s="5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8276</v>
      </c>
      <c r="O1395" s="5">
        <f t="shared" si="126"/>
        <v>102</v>
      </c>
      <c r="P1395" s="5">
        <f t="shared" si="127"/>
        <v>197</v>
      </c>
      <c r="Q1395" s="5" t="str">
        <f t="shared" si="128"/>
        <v>music</v>
      </c>
      <c r="R1395" s="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8276</v>
      </c>
      <c r="O1396" s="5">
        <f t="shared" si="126"/>
        <v>122</v>
      </c>
      <c r="P1396" s="5">
        <f t="shared" si="127"/>
        <v>54</v>
      </c>
      <c r="Q1396" s="5" t="str">
        <f t="shared" si="128"/>
        <v>music</v>
      </c>
      <c r="R1396" s="5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8276</v>
      </c>
      <c r="O1397" s="5">
        <f t="shared" si="126"/>
        <v>112</v>
      </c>
      <c r="P1397" s="5">
        <f t="shared" si="127"/>
        <v>48</v>
      </c>
      <c r="Q1397" s="5" t="str">
        <f t="shared" si="128"/>
        <v>music</v>
      </c>
      <c r="R1397" s="5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8276</v>
      </c>
      <c r="O1398" s="5">
        <f t="shared" si="126"/>
        <v>107</v>
      </c>
      <c r="P1398" s="5">
        <f t="shared" si="127"/>
        <v>88</v>
      </c>
      <c r="Q1398" s="5" t="str">
        <f t="shared" si="128"/>
        <v>music</v>
      </c>
      <c r="R1398" s="5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8276</v>
      </c>
      <c r="O1399" s="5">
        <f t="shared" si="126"/>
        <v>114</v>
      </c>
      <c r="P1399" s="5">
        <f t="shared" si="127"/>
        <v>72</v>
      </c>
      <c r="Q1399" s="5" t="str">
        <f t="shared" si="128"/>
        <v>music</v>
      </c>
      <c r="R1399" s="5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8276</v>
      </c>
      <c r="O1400" s="5">
        <f t="shared" si="126"/>
        <v>110</v>
      </c>
      <c r="P1400" s="5">
        <f t="shared" si="127"/>
        <v>74</v>
      </c>
      <c r="Q1400" s="5" t="str">
        <f t="shared" si="128"/>
        <v>music</v>
      </c>
      <c r="R1400" s="5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8276</v>
      </c>
      <c r="O1401" s="5">
        <f t="shared" si="126"/>
        <v>126</v>
      </c>
      <c r="P1401" s="5">
        <f t="shared" si="127"/>
        <v>62</v>
      </c>
      <c r="Q1401" s="5" t="str">
        <f t="shared" si="128"/>
        <v>music</v>
      </c>
      <c r="R1401" s="5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8276</v>
      </c>
      <c r="O1402" s="5">
        <f t="shared" si="126"/>
        <v>167</v>
      </c>
      <c r="P1402" s="5">
        <f t="shared" si="127"/>
        <v>17</v>
      </c>
      <c r="Q1402" s="5" t="str">
        <f t="shared" si="128"/>
        <v>music</v>
      </c>
      <c r="R1402" s="5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8276</v>
      </c>
      <c r="O1403" s="5">
        <f t="shared" si="126"/>
        <v>497</v>
      </c>
      <c r="P1403" s="5">
        <f t="shared" si="127"/>
        <v>52</v>
      </c>
      <c r="Q1403" s="5" t="str">
        <f t="shared" si="128"/>
        <v>music</v>
      </c>
      <c r="R1403" s="5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8276</v>
      </c>
      <c r="O1404" s="5">
        <f t="shared" si="126"/>
        <v>109</v>
      </c>
      <c r="P1404" s="5">
        <f t="shared" si="127"/>
        <v>24</v>
      </c>
      <c r="Q1404" s="5" t="str">
        <f t="shared" si="128"/>
        <v>music</v>
      </c>
      <c r="R1404" s="5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8276</v>
      </c>
      <c r="O1405" s="5">
        <f t="shared" si="126"/>
        <v>103</v>
      </c>
      <c r="P1405" s="5">
        <f t="shared" si="127"/>
        <v>62</v>
      </c>
      <c r="Q1405" s="5" t="str">
        <f t="shared" si="128"/>
        <v>music</v>
      </c>
      <c r="R1405" s="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8287</v>
      </c>
      <c r="O1406" s="5">
        <f t="shared" si="126"/>
        <v>2</v>
      </c>
      <c r="P1406" s="5">
        <f t="shared" si="127"/>
        <v>48</v>
      </c>
      <c r="Q1406" s="5" t="str">
        <f t="shared" si="128"/>
        <v>publishing</v>
      </c>
      <c r="R1406" s="5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8287</v>
      </c>
      <c r="O1407" s="5">
        <f t="shared" si="126"/>
        <v>0</v>
      </c>
      <c r="P1407" s="5">
        <f t="shared" si="127"/>
        <v>6</v>
      </c>
      <c r="Q1407" s="5" t="str">
        <f t="shared" si="128"/>
        <v>publishing</v>
      </c>
      <c r="R1407" s="5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8287</v>
      </c>
      <c r="O1408" s="5">
        <f t="shared" si="126"/>
        <v>0</v>
      </c>
      <c r="P1408" s="5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8287</v>
      </c>
      <c r="O1409" s="5">
        <f t="shared" si="126"/>
        <v>1</v>
      </c>
      <c r="P1409" s="5">
        <f t="shared" si="127"/>
        <v>8</v>
      </c>
      <c r="Q1409" s="5" t="str">
        <f t="shared" si="128"/>
        <v>publishing</v>
      </c>
      <c r="R1409" s="5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8287</v>
      </c>
      <c r="O1410" s="5">
        <f t="shared" ref="O1410:O1473" si="132">ROUND(100*E1410/D1410,0)</f>
        <v>7</v>
      </c>
      <c r="P1410" s="5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8287</v>
      </c>
      <c r="O1411" s="5">
        <f t="shared" si="132"/>
        <v>0</v>
      </c>
      <c r="P1411" s="5" t="e">
        <f t="shared" ref="P1411:P1474" si="133">ROUND(E1411/L1411,0)</f>
        <v>#DIV/0!</v>
      </c>
      <c r="Q1411" s="5" t="str">
        <f t="shared" ref="Q1411:Q1474" si="134">LEFT(N1411, SEARCH("/", N1411)-1)</f>
        <v>publishing</v>
      </c>
      <c r="R1411" s="5" t="str">
        <f t="shared" ref="R1411:R1474" si="135">RIGHT(N1411,LEN(N1411)-SEARCH("/",N1411))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8287</v>
      </c>
      <c r="O1412" s="5">
        <f t="shared" si="132"/>
        <v>0</v>
      </c>
      <c r="P1412" s="5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8287</v>
      </c>
      <c r="O1413" s="5">
        <f t="shared" si="132"/>
        <v>0</v>
      </c>
      <c r="P1413" s="5">
        <f t="shared" si="133"/>
        <v>2</v>
      </c>
      <c r="Q1413" s="5" t="str">
        <f t="shared" si="134"/>
        <v>publishing</v>
      </c>
      <c r="R1413" s="5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8287</v>
      </c>
      <c r="O1414" s="5">
        <f t="shared" si="132"/>
        <v>5</v>
      </c>
      <c r="P1414" s="5">
        <f t="shared" si="133"/>
        <v>25</v>
      </c>
      <c r="Q1414" s="5" t="str">
        <f t="shared" si="134"/>
        <v>publishing</v>
      </c>
      <c r="R1414" s="5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8287</v>
      </c>
      <c r="O1416" s="5">
        <f t="shared" si="132"/>
        <v>0</v>
      </c>
      <c r="P1416" s="5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8287</v>
      </c>
      <c r="O1417" s="5">
        <f t="shared" si="132"/>
        <v>18</v>
      </c>
      <c r="P1417" s="5">
        <f t="shared" si="133"/>
        <v>89</v>
      </c>
      <c r="Q1417" s="5" t="str">
        <f t="shared" si="134"/>
        <v>publishing</v>
      </c>
      <c r="R1417" s="5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8287</v>
      </c>
      <c r="O1419" s="5">
        <f t="shared" si="132"/>
        <v>1</v>
      </c>
      <c r="P1419" s="5">
        <f t="shared" si="133"/>
        <v>28</v>
      </c>
      <c r="Q1419" s="5" t="str">
        <f t="shared" si="134"/>
        <v>publishing</v>
      </c>
      <c r="R1419" s="5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8287</v>
      </c>
      <c r="O1420" s="5">
        <f t="shared" si="132"/>
        <v>0</v>
      </c>
      <c r="P1420" s="5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8287</v>
      </c>
      <c r="O1421" s="5">
        <f t="shared" si="132"/>
        <v>7</v>
      </c>
      <c r="P1421" s="5">
        <f t="shared" si="133"/>
        <v>45</v>
      </c>
      <c r="Q1421" s="5" t="str">
        <f t="shared" si="134"/>
        <v>publishing</v>
      </c>
      <c r="R1421" s="5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8287</v>
      </c>
      <c r="O1422" s="5">
        <f t="shared" si="132"/>
        <v>3</v>
      </c>
      <c r="P1422" s="5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8287</v>
      </c>
      <c r="O1423" s="5">
        <f t="shared" si="132"/>
        <v>0</v>
      </c>
      <c r="P1423" s="5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8287</v>
      </c>
      <c r="O1424" s="5">
        <f t="shared" si="132"/>
        <v>0</v>
      </c>
      <c r="P1424" s="5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8287</v>
      </c>
      <c r="O1425" s="5">
        <f t="shared" si="132"/>
        <v>0</v>
      </c>
      <c r="P1425" s="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8287</v>
      </c>
      <c r="O1426" s="5">
        <f t="shared" si="132"/>
        <v>20</v>
      </c>
      <c r="P1426" s="5">
        <f t="shared" si="133"/>
        <v>109</v>
      </c>
      <c r="Q1426" s="5" t="str">
        <f t="shared" si="134"/>
        <v>publishing</v>
      </c>
      <c r="R1426" s="5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8287</v>
      </c>
      <c r="O1429" s="5">
        <f t="shared" si="132"/>
        <v>8</v>
      </c>
      <c r="P1429" s="5">
        <f t="shared" si="133"/>
        <v>105</v>
      </c>
      <c r="Q1429" s="5" t="str">
        <f t="shared" si="134"/>
        <v>publishing</v>
      </c>
      <c r="R1429" s="5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8287</v>
      </c>
      <c r="O1430" s="5">
        <f t="shared" si="132"/>
        <v>5</v>
      </c>
      <c r="P1430" s="5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8287</v>
      </c>
      <c r="O1432" s="5">
        <f t="shared" si="132"/>
        <v>8</v>
      </c>
      <c r="P1432" s="5">
        <f t="shared" si="133"/>
        <v>81</v>
      </c>
      <c r="Q1432" s="5" t="str">
        <f t="shared" si="134"/>
        <v>publishing</v>
      </c>
      <c r="R1432" s="5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8287</v>
      </c>
      <c r="O1433" s="5">
        <f t="shared" si="132"/>
        <v>32</v>
      </c>
      <c r="P1433" s="5">
        <f t="shared" si="133"/>
        <v>116</v>
      </c>
      <c r="Q1433" s="5" t="str">
        <f t="shared" si="134"/>
        <v>publishing</v>
      </c>
      <c r="R1433" s="5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8287</v>
      </c>
      <c r="O1435" s="5">
        <f t="shared" si="132"/>
        <v>7</v>
      </c>
      <c r="P1435" s="5">
        <f t="shared" si="133"/>
        <v>81</v>
      </c>
      <c r="Q1435" s="5" t="str">
        <f t="shared" si="134"/>
        <v>publishing</v>
      </c>
      <c r="R1435" s="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8287</v>
      </c>
      <c r="O1436" s="5">
        <f t="shared" si="132"/>
        <v>10</v>
      </c>
      <c r="P1436" s="5">
        <f t="shared" si="133"/>
        <v>745</v>
      </c>
      <c r="Q1436" s="5" t="str">
        <f t="shared" si="134"/>
        <v>publishing</v>
      </c>
      <c r="R1436" s="5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8287</v>
      </c>
      <c r="O1437" s="5">
        <f t="shared" si="132"/>
        <v>0</v>
      </c>
      <c r="P1437" s="5">
        <f t="shared" si="133"/>
        <v>8</v>
      </c>
      <c r="Q1437" s="5" t="str">
        <f t="shared" si="134"/>
        <v>publishing</v>
      </c>
      <c r="R1437" s="5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8287</v>
      </c>
      <c r="O1438" s="5">
        <f t="shared" si="132"/>
        <v>1</v>
      </c>
      <c r="P1438" s="5">
        <f t="shared" si="133"/>
        <v>39</v>
      </c>
      <c r="Q1438" s="5" t="str">
        <f t="shared" si="134"/>
        <v>publishing</v>
      </c>
      <c r="R1438" s="5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8287</v>
      </c>
      <c r="O1439" s="5">
        <f t="shared" si="132"/>
        <v>27</v>
      </c>
      <c r="P1439" s="5">
        <f t="shared" si="133"/>
        <v>37</v>
      </c>
      <c r="Q1439" s="5" t="str">
        <f t="shared" si="134"/>
        <v>publishing</v>
      </c>
      <c r="R1439" s="5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8287</v>
      </c>
      <c r="O1441" s="5">
        <f t="shared" si="132"/>
        <v>7</v>
      </c>
      <c r="P1441" s="5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8287</v>
      </c>
      <c r="O1442" s="5">
        <f t="shared" si="132"/>
        <v>0</v>
      </c>
      <c r="P1442" s="5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8287</v>
      </c>
      <c r="O1443" s="5">
        <f t="shared" si="132"/>
        <v>1</v>
      </c>
      <c r="P1443" s="5">
        <f t="shared" si="133"/>
        <v>673</v>
      </c>
      <c r="Q1443" s="5" t="str">
        <f t="shared" si="134"/>
        <v>publishing</v>
      </c>
      <c r="R1443" s="5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8287</v>
      </c>
      <c r="O1449" s="5">
        <f t="shared" si="132"/>
        <v>0</v>
      </c>
      <c r="P1449" s="5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8287</v>
      </c>
      <c r="O1452" s="5">
        <f t="shared" si="132"/>
        <v>0</v>
      </c>
      <c r="P1452" s="5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8287</v>
      </c>
      <c r="O1453" s="5">
        <f t="shared" si="132"/>
        <v>0</v>
      </c>
      <c r="P1453" s="5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8287</v>
      </c>
      <c r="O1456" s="5">
        <f t="shared" si="132"/>
        <v>1</v>
      </c>
      <c r="P1456" s="5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8287</v>
      </c>
      <c r="O1457" s="5">
        <f t="shared" si="132"/>
        <v>11</v>
      </c>
      <c r="P1457" s="5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8287</v>
      </c>
      <c r="O1458" s="5">
        <f t="shared" si="132"/>
        <v>3</v>
      </c>
      <c r="P1458" s="5">
        <f t="shared" si="133"/>
        <v>48</v>
      </c>
      <c r="Q1458" s="5" t="str">
        <f t="shared" si="134"/>
        <v>publishing</v>
      </c>
      <c r="R1458" s="5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8288</v>
      </c>
      <c r="O1463" s="5">
        <f t="shared" si="132"/>
        <v>101</v>
      </c>
      <c r="P1463" s="5">
        <f t="shared" si="133"/>
        <v>45</v>
      </c>
      <c r="Q1463" s="5" t="str">
        <f t="shared" si="134"/>
        <v>publishing</v>
      </c>
      <c r="R1463" s="5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8288</v>
      </c>
      <c r="O1464" s="5">
        <f t="shared" si="132"/>
        <v>109</v>
      </c>
      <c r="P1464" s="5">
        <f t="shared" si="133"/>
        <v>29</v>
      </c>
      <c r="Q1464" s="5" t="str">
        <f t="shared" si="134"/>
        <v>publishing</v>
      </c>
      <c r="R1464" s="5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8288</v>
      </c>
      <c r="O1465" s="5">
        <f t="shared" si="132"/>
        <v>148</v>
      </c>
      <c r="P1465" s="5">
        <f t="shared" si="133"/>
        <v>35</v>
      </c>
      <c r="Q1465" s="5" t="str">
        <f t="shared" si="134"/>
        <v>publishing</v>
      </c>
      <c r="R1465" s="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8288</v>
      </c>
      <c r="O1466" s="5">
        <f t="shared" si="132"/>
        <v>163</v>
      </c>
      <c r="P1466" s="5">
        <f t="shared" si="133"/>
        <v>35</v>
      </c>
      <c r="Q1466" s="5" t="str">
        <f t="shared" si="134"/>
        <v>publishing</v>
      </c>
      <c r="R1466" s="5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8288</v>
      </c>
      <c r="O1467" s="5">
        <f t="shared" si="132"/>
        <v>456</v>
      </c>
      <c r="P1467" s="5">
        <f t="shared" si="133"/>
        <v>53</v>
      </c>
      <c r="Q1467" s="5" t="str">
        <f t="shared" si="134"/>
        <v>publishing</v>
      </c>
      <c r="R1467" s="5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8288</v>
      </c>
      <c r="O1468" s="5">
        <f t="shared" si="132"/>
        <v>108</v>
      </c>
      <c r="P1468" s="5">
        <f t="shared" si="133"/>
        <v>70</v>
      </c>
      <c r="Q1468" s="5" t="str">
        <f t="shared" si="134"/>
        <v>publishing</v>
      </c>
      <c r="R1468" s="5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8288</v>
      </c>
      <c r="O1469" s="5">
        <f t="shared" si="132"/>
        <v>115</v>
      </c>
      <c r="P1469" s="5">
        <f t="shared" si="133"/>
        <v>77</v>
      </c>
      <c r="Q1469" s="5" t="str">
        <f t="shared" si="134"/>
        <v>publishing</v>
      </c>
      <c r="R1469" s="5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8288</v>
      </c>
      <c r="O1470" s="5">
        <f t="shared" si="132"/>
        <v>102</v>
      </c>
      <c r="P1470" s="5">
        <f t="shared" si="133"/>
        <v>33</v>
      </c>
      <c r="Q1470" s="5" t="str">
        <f t="shared" si="134"/>
        <v>publishing</v>
      </c>
      <c r="R1470" s="5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8288</v>
      </c>
      <c r="O1471" s="5">
        <f t="shared" si="132"/>
        <v>108</v>
      </c>
      <c r="P1471" s="5">
        <f t="shared" si="133"/>
        <v>149</v>
      </c>
      <c r="Q1471" s="5" t="str">
        <f t="shared" si="134"/>
        <v>publishing</v>
      </c>
      <c r="R1471" s="5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8288</v>
      </c>
      <c r="O1472" s="5">
        <f t="shared" si="132"/>
        <v>125</v>
      </c>
      <c r="P1472" s="5">
        <f t="shared" si="133"/>
        <v>23</v>
      </c>
      <c r="Q1472" s="5" t="str">
        <f t="shared" si="134"/>
        <v>publishing</v>
      </c>
      <c r="R1472" s="5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8288</v>
      </c>
      <c r="O1473" s="5">
        <f t="shared" si="132"/>
        <v>104</v>
      </c>
      <c r="P1473" s="5">
        <f t="shared" si="133"/>
        <v>97</v>
      </c>
      <c r="Q1473" s="5" t="str">
        <f t="shared" si="134"/>
        <v>publishing</v>
      </c>
      <c r="R1473" s="5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8288</v>
      </c>
      <c r="O1474" s="5">
        <f t="shared" ref="O1474:O1537" si="138">ROUND(100*E1474/D1474,0)</f>
        <v>139</v>
      </c>
      <c r="P1474" s="5">
        <f t="shared" si="133"/>
        <v>103</v>
      </c>
      <c r="Q1474" s="5" t="str">
        <f t="shared" si="134"/>
        <v>publishing</v>
      </c>
      <c r="R1474" s="5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8288</v>
      </c>
      <c r="O1475" s="5">
        <f t="shared" si="138"/>
        <v>121</v>
      </c>
      <c r="P1475" s="5">
        <f t="shared" ref="P1475:P1538" si="139">ROUND(E1475/L1475,0)</f>
        <v>38</v>
      </c>
      <c r="Q1475" s="5" t="str">
        <f t="shared" ref="Q1475:Q1538" si="140">LEFT(N1475, SEARCH("/", N1475)-1)</f>
        <v>publishing</v>
      </c>
      <c r="R1475" s="5" t="str">
        <f t="shared" ref="R1475:R1538" si="141">RIGHT(N1475,LEN(N1475)-SEARCH("/",N1475))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8288</v>
      </c>
      <c r="O1476" s="5">
        <f t="shared" si="138"/>
        <v>112</v>
      </c>
      <c r="P1476" s="5">
        <f t="shared" si="139"/>
        <v>44</v>
      </c>
      <c r="Q1476" s="5" t="str">
        <f t="shared" si="140"/>
        <v>publishing</v>
      </c>
      <c r="R1476" s="5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8288</v>
      </c>
      <c r="O1477" s="5">
        <f t="shared" si="138"/>
        <v>189</v>
      </c>
      <c r="P1477" s="5">
        <f t="shared" si="139"/>
        <v>64</v>
      </c>
      <c r="Q1477" s="5" t="str">
        <f t="shared" si="140"/>
        <v>publishing</v>
      </c>
      <c r="R1477" s="5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8288</v>
      </c>
      <c r="O1478" s="5">
        <f t="shared" si="138"/>
        <v>662</v>
      </c>
      <c r="P1478" s="5">
        <f t="shared" si="139"/>
        <v>43</v>
      </c>
      <c r="Q1478" s="5" t="str">
        <f t="shared" si="140"/>
        <v>publishing</v>
      </c>
      <c r="R1478" s="5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8288</v>
      </c>
      <c r="O1479" s="5">
        <f t="shared" si="138"/>
        <v>111</v>
      </c>
      <c r="P1479" s="5">
        <f t="shared" si="139"/>
        <v>90</v>
      </c>
      <c r="Q1479" s="5" t="str">
        <f t="shared" si="140"/>
        <v>publishing</v>
      </c>
      <c r="R1479" s="5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8288</v>
      </c>
      <c r="O1480" s="5">
        <f t="shared" si="138"/>
        <v>1182</v>
      </c>
      <c r="P1480" s="5">
        <f t="shared" si="139"/>
        <v>29</v>
      </c>
      <c r="Q1480" s="5" t="str">
        <f t="shared" si="140"/>
        <v>publishing</v>
      </c>
      <c r="R1480" s="5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8288</v>
      </c>
      <c r="O1481" s="5">
        <f t="shared" si="138"/>
        <v>137</v>
      </c>
      <c r="P1481" s="5">
        <f t="shared" si="139"/>
        <v>31</v>
      </c>
      <c r="Q1481" s="5" t="str">
        <f t="shared" si="140"/>
        <v>publishing</v>
      </c>
      <c r="R1481" s="5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8288</v>
      </c>
      <c r="O1482" s="5">
        <f t="shared" si="138"/>
        <v>117</v>
      </c>
      <c r="P1482" s="5">
        <f t="shared" si="139"/>
        <v>92</v>
      </c>
      <c r="Q1482" s="5" t="str">
        <f t="shared" si="140"/>
        <v>publishing</v>
      </c>
      <c r="R1482" s="5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8275</v>
      </c>
      <c r="O1483" s="5">
        <f t="shared" si="138"/>
        <v>2</v>
      </c>
      <c r="P1483" s="5">
        <f t="shared" si="139"/>
        <v>18</v>
      </c>
      <c r="Q1483" s="5" t="str">
        <f t="shared" si="140"/>
        <v>publishing</v>
      </c>
      <c r="R1483" s="5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8275</v>
      </c>
      <c r="O1484" s="5">
        <f t="shared" si="138"/>
        <v>0</v>
      </c>
      <c r="P1484" s="5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8275</v>
      </c>
      <c r="O1485" s="5">
        <f t="shared" si="138"/>
        <v>1</v>
      </c>
      <c r="P1485" s="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8275</v>
      </c>
      <c r="O1487" s="5">
        <f t="shared" si="138"/>
        <v>2</v>
      </c>
      <c r="P1487" s="5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8275</v>
      </c>
      <c r="O1488" s="5">
        <f t="shared" si="138"/>
        <v>0</v>
      </c>
      <c r="P1488" s="5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8275</v>
      </c>
      <c r="O1490" s="5">
        <f t="shared" si="138"/>
        <v>2</v>
      </c>
      <c r="P1490" s="5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8275</v>
      </c>
      <c r="O1492" s="5">
        <f t="shared" si="138"/>
        <v>31</v>
      </c>
      <c r="P1492" s="5">
        <f t="shared" si="139"/>
        <v>47</v>
      </c>
      <c r="Q1492" s="5" t="str">
        <f t="shared" si="140"/>
        <v>publishing</v>
      </c>
      <c r="R1492" s="5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8275</v>
      </c>
      <c r="O1493" s="5">
        <f t="shared" si="138"/>
        <v>8</v>
      </c>
      <c r="P1493" s="5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8275</v>
      </c>
      <c r="O1494" s="5">
        <f t="shared" si="138"/>
        <v>1</v>
      </c>
      <c r="P1494" s="5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8275</v>
      </c>
      <c r="O1496" s="5">
        <f t="shared" si="138"/>
        <v>9</v>
      </c>
      <c r="P1496" s="5">
        <f t="shared" si="139"/>
        <v>40</v>
      </c>
      <c r="Q1496" s="5" t="str">
        <f t="shared" si="140"/>
        <v>publishing</v>
      </c>
      <c r="R1496" s="5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8275</v>
      </c>
      <c r="O1499" s="5">
        <f t="shared" si="138"/>
        <v>0</v>
      </c>
      <c r="P1499" s="5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8275</v>
      </c>
      <c r="O1500" s="5">
        <f t="shared" si="138"/>
        <v>2</v>
      </c>
      <c r="P1500" s="5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8275</v>
      </c>
      <c r="O1501" s="5">
        <f t="shared" si="138"/>
        <v>0</v>
      </c>
      <c r="P1501" s="5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8275</v>
      </c>
      <c r="O1502" s="5">
        <f t="shared" si="138"/>
        <v>25</v>
      </c>
      <c r="P1502" s="5">
        <f t="shared" si="139"/>
        <v>47</v>
      </c>
      <c r="Q1502" s="5" t="str">
        <f t="shared" si="140"/>
        <v>publishing</v>
      </c>
      <c r="R1502" s="5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8285</v>
      </c>
      <c r="O1503" s="5">
        <f t="shared" si="138"/>
        <v>166</v>
      </c>
      <c r="P1503" s="5">
        <f t="shared" si="139"/>
        <v>98</v>
      </c>
      <c r="Q1503" s="5" t="str">
        <f t="shared" si="140"/>
        <v>photography</v>
      </c>
      <c r="R1503" s="5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8285</v>
      </c>
      <c r="O1504" s="5">
        <f t="shared" si="138"/>
        <v>101</v>
      </c>
      <c r="P1504" s="5">
        <f t="shared" si="139"/>
        <v>68</v>
      </c>
      <c r="Q1504" s="5" t="str">
        <f t="shared" si="140"/>
        <v>photography</v>
      </c>
      <c r="R1504" s="5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8285</v>
      </c>
      <c r="O1505" s="5">
        <f t="shared" si="138"/>
        <v>108</v>
      </c>
      <c r="P1505" s="5">
        <f t="shared" si="139"/>
        <v>57</v>
      </c>
      <c r="Q1505" s="5" t="str">
        <f t="shared" si="140"/>
        <v>photography</v>
      </c>
      <c r="R1505" s="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8285</v>
      </c>
      <c r="O1506" s="5">
        <f t="shared" si="138"/>
        <v>278</v>
      </c>
      <c r="P1506" s="5">
        <f t="shared" si="139"/>
        <v>67</v>
      </c>
      <c r="Q1506" s="5" t="str">
        <f t="shared" si="140"/>
        <v>photography</v>
      </c>
      <c r="R1506" s="5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8285</v>
      </c>
      <c r="O1507" s="5">
        <f t="shared" si="138"/>
        <v>104</v>
      </c>
      <c r="P1507" s="5">
        <f t="shared" si="139"/>
        <v>48</v>
      </c>
      <c r="Q1507" s="5" t="str">
        <f t="shared" si="140"/>
        <v>photography</v>
      </c>
      <c r="R1507" s="5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8285</v>
      </c>
      <c r="O1508" s="5">
        <f t="shared" si="138"/>
        <v>111</v>
      </c>
      <c r="P1508" s="5">
        <f t="shared" si="139"/>
        <v>39</v>
      </c>
      <c r="Q1508" s="5" t="str">
        <f t="shared" si="140"/>
        <v>photography</v>
      </c>
      <c r="R1508" s="5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</v>
      </c>
      <c r="Q1509" s="5" t="str">
        <f t="shared" si="140"/>
        <v>photography</v>
      </c>
      <c r="R1509" s="5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8285</v>
      </c>
      <c r="O1510" s="5">
        <f t="shared" si="138"/>
        <v>111</v>
      </c>
      <c r="P1510" s="5">
        <f t="shared" si="139"/>
        <v>97</v>
      </c>
      <c r="Q1510" s="5" t="str">
        <f t="shared" si="140"/>
        <v>photography</v>
      </c>
      <c r="R1510" s="5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8285</v>
      </c>
      <c r="O1511" s="5">
        <f t="shared" si="138"/>
        <v>124</v>
      </c>
      <c r="P1511" s="5">
        <f t="shared" si="139"/>
        <v>110</v>
      </c>
      <c r="Q1511" s="5" t="str">
        <f t="shared" si="140"/>
        <v>photography</v>
      </c>
      <c r="R1511" s="5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8285</v>
      </c>
      <c r="O1512" s="5">
        <f t="shared" si="138"/>
        <v>101</v>
      </c>
      <c r="P1512" s="5">
        <f t="shared" si="139"/>
        <v>40</v>
      </c>
      <c r="Q1512" s="5" t="str">
        <f t="shared" si="140"/>
        <v>photography</v>
      </c>
      <c r="R1512" s="5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8285</v>
      </c>
      <c r="O1513" s="5">
        <f t="shared" si="138"/>
        <v>112</v>
      </c>
      <c r="P1513" s="5">
        <f t="shared" si="139"/>
        <v>76</v>
      </c>
      <c r="Q1513" s="5" t="str">
        <f t="shared" si="140"/>
        <v>photography</v>
      </c>
      <c r="R1513" s="5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8285</v>
      </c>
      <c r="O1514" s="5">
        <f t="shared" si="138"/>
        <v>559</v>
      </c>
      <c r="P1514" s="5">
        <f t="shared" si="139"/>
        <v>58</v>
      </c>
      <c r="Q1514" s="5" t="str">
        <f t="shared" si="140"/>
        <v>photography</v>
      </c>
      <c r="R1514" s="5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8285</v>
      </c>
      <c r="O1515" s="5">
        <f t="shared" si="138"/>
        <v>150</v>
      </c>
      <c r="P1515" s="5">
        <f t="shared" si="139"/>
        <v>56</v>
      </c>
      <c r="Q1515" s="5" t="str">
        <f t="shared" si="140"/>
        <v>photography</v>
      </c>
      <c r="R1515" s="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8285</v>
      </c>
      <c r="O1516" s="5">
        <f t="shared" si="138"/>
        <v>106</v>
      </c>
      <c r="P1516" s="5">
        <f t="shared" si="139"/>
        <v>151</v>
      </c>
      <c r="Q1516" s="5" t="str">
        <f t="shared" si="140"/>
        <v>photography</v>
      </c>
      <c r="R1516" s="5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8285</v>
      </c>
      <c r="O1517" s="5">
        <f t="shared" si="138"/>
        <v>157</v>
      </c>
      <c r="P1517" s="5">
        <f t="shared" si="139"/>
        <v>850</v>
      </c>
      <c r="Q1517" s="5" t="str">
        <f t="shared" si="140"/>
        <v>photography</v>
      </c>
      <c r="R1517" s="5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8285</v>
      </c>
      <c r="O1518" s="5">
        <f t="shared" si="138"/>
        <v>109</v>
      </c>
      <c r="P1518" s="5">
        <f t="shared" si="139"/>
        <v>159</v>
      </c>
      <c r="Q1518" s="5" t="str">
        <f t="shared" si="140"/>
        <v>photography</v>
      </c>
      <c r="R1518" s="5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8285</v>
      </c>
      <c r="O1519" s="5">
        <f t="shared" si="138"/>
        <v>162</v>
      </c>
      <c r="P1519" s="5">
        <f t="shared" si="139"/>
        <v>40</v>
      </c>
      <c r="Q1519" s="5" t="str">
        <f t="shared" si="140"/>
        <v>photography</v>
      </c>
      <c r="R1519" s="5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8285</v>
      </c>
      <c r="O1520" s="5">
        <f t="shared" si="138"/>
        <v>205</v>
      </c>
      <c r="P1520" s="5">
        <f t="shared" si="139"/>
        <v>131</v>
      </c>
      <c r="Q1520" s="5" t="str">
        <f t="shared" si="140"/>
        <v>photography</v>
      </c>
      <c r="R1520" s="5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8285</v>
      </c>
      <c r="O1521" s="5">
        <f t="shared" si="138"/>
        <v>103</v>
      </c>
      <c r="P1521" s="5">
        <f t="shared" si="139"/>
        <v>64</v>
      </c>
      <c r="Q1521" s="5" t="str">
        <f t="shared" si="140"/>
        <v>photography</v>
      </c>
      <c r="R1521" s="5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8285</v>
      </c>
      <c r="O1522" s="5">
        <f t="shared" si="138"/>
        <v>103</v>
      </c>
      <c r="P1522" s="5">
        <f t="shared" si="139"/>
        <v>112</v>
      </c>
      <c r="Q1522" s="5" t="str">
        <f t="shared" si="140"/>
        <v>photography</v>
      </c>
      <c r="R1522" s="5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8285</v>
      </c>
      <c r="O1523" s="5">
        <f t="shared" si="138"/>
        <v>107</v>
      </c>
      <c r="P1523" s="5">
        <f t="shared" si="139"/>
        <v>170</v>
      </c>
      <c r="Q1523" s="5" t="str">
        <f t="shared" si="140"/>
        <v>photography</v>
      </c>
      <c r="R1523" s="5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8285</v>
      </c>
      <c r="O1524" s="5">
        <f t="shared" si="138"/>
        <v>139</v>
      </c>
      <c r="P1524" s="5">
        <f t="shared" si="139"/>
        <v>134</v>
      </c>
      <c r="Q1524" s="5" t="str">
        <f t="shared" si="140"/>
        <v>photography</v>
      </c>
      <c r="R1524" s="5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8285</v>
      </c>
      <c r="O1525" s="5">
        <f t="shared" si="138"/>
        <v>125</v>
      </c>
      <c r="P1525" s="5">
        <f t="shared" si="139"/>
        <v>96</v>
      </c>
      <c r="Q1525" s="5" t="str">
        <f t="shared" si="140"/>
        <v>photography</v>
      </c>
      <c r="R1525" s="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222</v>
      </c>
      <c r="Q1526" s="5" t="str">
        <f t="shared" si="140"/>
        <v>photography</v>
      </c>
      <c r="R1526" s="5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8285</v>
      </c>
      <c r="O1527" s="5">
        <f t="shared" si="138"/>
        <v>174</v>
      </c>
      <c r="P1527" s="5">
        <f t="shared" si="139"/>
        <v>32</v>
      </c>
      <c r="Q1527" s="5" t="str">
        <f t="shared" si="140"/>
        <v>photography</v>
      </c>
      <c r="R1527" s="5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8285</v>
      </c>
      <c r="O1528" s="5">
        <f t="shared" si="138"/>
        <v>120</v>
      </c>
      <c r="P1528" s="5">
        <f t="shared" si="139"/>
        <v>99</v>
      </c>
      <c r="Q1528" s="5" t="str">
        <f t="shared" si="140"/>
        <v>photography</v>
      </c>
      <c r="R1528" s="5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8285</v>
      </c>
      <c r="O1529" s="5">
        <f t="shared" si="138"/>
        <v>110</v>
      </c>
      <c r="P1529" s="5">
        <f t="shared" si="139"/>
        <v>55</v>
      </c>
      <c r="Q1529" s="5" t="str">
        <f t="shared" si="140"/>
        <v>photography</v>
      </c>
      <c r="R1529" s="5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8285</v>
      </c>
      <c r="O1530" s="5">
        <f t="shared" si="138"/>
        <v>282</v>
      </c>
      <c r="P1530" s="5">
        <f t="shared" si="139"/>
        <v>53</v>
      </c>
      <c r="Q1530" s="5" t="str">
        <f t="shared" si="140"/>
        <v>photography</v>
      </c>
      <c r="R1530" s="5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8285</v>
      </c>
      <c r="O1531" s="5">
        <f t="shared" si="138"/>
        <v>101</v>
      </c>
      <c r="P1531" s="5">
        <f t="shared" si="139"/>
        <v>136</v>
      </c>
      <c r="Q1531" s="5" t="str">
        <f t="shared" si="140"/>
        <v>photography</v>
      </c>
      <c r="R1531" s="5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8285</v>
      </c>
      <c r="O1532" s="5">
        <f t="shared" si="138"/>
        <v>135</v>
      </c>
      <c r="P1532" s="5">
        <f t="shared" si="139"/>
        <v>54</v>
      </c>
      <c r="Q1532" s="5" t="str">
        <f t="shared" si="140"/>
        <v>photography</v>
      </c>
      <c r="R1532" s="5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8285</v>
      </c>
      <c r="O1533" s="5">
        <f t="shared" si="138"/>
        <v>176</v>
      </c>
      <c r="P1533" s="5">
        <f t="shared" si="139"/>
        <v>57</v>
      </c>
      <c r="Q1533" s="5" t="str">
        <f t="shared" si="140"/>
        <v>photography</v>
      </c>
      <c r="R1533" s="5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8285</v>
      </c>
      <c r="O1534" s="5">
        <f t="shared" si="138"/>
        <v>484</v>
      </c>
      <c r="P1534" s="5">
        <f t="shared" si="139"/>
        <v>82</v>
      </c>
      <c r="Q1534" s="5" t="str">
        <f t="shared" si="140"/>
        <v>photography</v>
      </c>
      <c r="R1534" s="5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8285</v>
      </c>
      <c r="O1535" s="5">
        <f t="shared" si="138"/>
        <v>145</v>
      </c>
      <c r="P1535" s="5">
        <f t="shared" si="139"/>
        <v>88</v>
      </c>
      <c r="Q1535" s="5" t="str">
        <f t="shared" si="140"/>
        <v>photography</v>
      </c>
      <c r="R1535" s="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8285</v>
      </c>
      <c r="O1536" s="5">
        <f t="shared" si="138"/>
        <v>418</v>
      </c>
      <c r="P1536" s="5">
        <f t="shared" si="139"/>
        <v>85</v>
      </c>
      <c r="Q1536" s="5" t="str">
        <f t="shared" si="140"/>
        <v>photography</v>
      </c>
      <c r="R1536" s="5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8285</v>
      </c>
      <c r="O1537" s="5">
        <f t="shared" si="138"/>
        <v>132</v>
      </c>
      <c r="P1537" s="5">
        <f t="shared" si="139"/>
        <v>48</v>
      </c>
      <c r="Q1537" s="5" t="str">
        <f t="shared" si="140"/>
        <v>photography</v>
      </c>
      <c r="R1537" s="5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8285</v>
      </c>
      <c r="O1538" s="5">
        <f t="shared" ref="O1538:O1601" si="144">ROUND(100*E1538/D1538,0)</f>
        <v>250</v>
      </c>
      <c r="P1538" s="5">
        <f t="shared" si="139"/>
        <v>66</v>
      </c>
      <c r="Q1538" s="5" t="str">
        <f t="shared" si="140"/>
        <v>photography</v>
      </c>
      <c r="R1538" s="5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8285</v>
      </c>
      <c r="O1539" s="5">
        <f t="shared" si="144"/>
        <v>180</v>
      </c>
      <c r="P1539" s="5">
        <f t="shared" ref="P1539:P1602" si="145">ROUND(E1539/L1539,0)</f>
        <v>96</v>
      </c>
      <c r="Q1539" s="5" t="str">
        <f t="shared" ref="Q1539:Q1602" si="146">LEFT(N1539, SEARCH("/", N1539)-1)</f>
        <v>photography</v>
      </c>
      <c r="R1539" s="5" t="str">
        <f t="shared" ref="R1539:R1602" si="147">RIGHT(N1539,LEN(N1539)-SEARCH("/",N1539))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8285</v>
      </c>
      <c r="O1540" s="5">
        <f t="shared" si="144"/>
        <v>103</v>
      </c>
      <c r="P1540" s="5">
        <f t="shared" si="145"/>
        <v>156</v>
      </c>
      <c r="Q1540" s="5" t="str">
        <f t="shared" si="146"/>
        <v>photography</v>
      </c>
      <c r="R1540" s="5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8285</v>
      </c>
      <c r="O1541" s="5">
        <f t="shared" si="144"/>
        <v>136</v>
      </c>
      <c r="P1541" s="5">
        <f t="shared" si="145"/>
        <v>96</v>
      </c>
      <c r="Q1541" s="5" t="str">
        <f t="shared" si="146"/>
        <v>photography</v>
      </c>
      <c r="R1541" s="5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8285</v>
      </c>
      <c r="O1542" s="5">
        <f t="shared" si="144"/>
        <v>118</v>
      </c>
      <c r="P1542" s="5">
        <f t="shared" si="145"/>
        <v>180</v>
      </c>
      <c r="Q1542" s="5" t="str">
        <f t="shared" si="146"/>
        <v>photography</v>
      </c>
      <c r="R1542" s="5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8289</v>
      </c>
      <c r="O1543" s="5">
        <f t="shared" si="144"/>
        <v>0</v>
      </c>
      <c r="P1543" s="5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8289</v>
      </c>
      <c r="O1545" s="5">
        <f t="shared" si="144"/>
        <v>0</v>
      </c>
      <c r="P1545" s="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8289</v>
      </c>
      <c r="O1547" s="5">
        <f t="shared" si="144"/>
        <v>0</v>
      </c>
      <c r="P1547" s="5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8289</v>
      </c>
      <c r="O1548" s="5">
        <f t="shared" si="144"/>
        <v>29</v>
      </c>
      <c r="P1548" s="5">
        <f t="shared" si="145"/>
        <v>26</v>
      </c>
      <c r="Q1548" s="5" t="str">
        <f t="shared" si="146"/>
        <v>photography</v>
      </c>
      <c r="R1548" s="5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8289</v>
      </c>
      <c r="O1550" s="5">
        <f t="shared" si="144"/>
        <v>9</v>
      </c>
      <c r="P1550" s="5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</v>
      </c>
      <c r="Q1551" s="5" t="str">
        <f t="shared" si="146"/>
        <v>photography</v>
      </c>
      <c r="R1551" s="5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8289</v>
      </c>
      <c r="O1552" s="5">
        <f t="shared" si="144"/>
        <v>13</v>
      </c>
      <c r="P1552" s="5">
        <f t="shared" si="145"/>
        <v>14</v>
      </c>
      <c r="Q1552" s="5" t="str">
        <f t="shared" si="146"/>
        <v>photography</v>
      </c>
      <c r="R1552" s="5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8289</v>
      </c>
      <c r="O1554" s="5">
        <f t="shared" si="144"/>
        <v>49</v>
      </c>
      <c r="P1554" s="5">
        <f t="shared" si="145"/>
        <v>132</v>
      </c>
      <c r="Q1554" s="5" t="str">
        <f t="shared" si="146"/>
        <v>photography</v>
      </c>
      <c r="R1554" s="5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8289</v>
      </c>
      <c r="O1558" s="5">
        <f t="shared" si="144"/>
        <v>45</v>
      </c>
      <c r="P1558" s="5">
        <f t="shared" si="145"/>
        <v>56</v>
      </c>
      <c r="Q1558" s="5" t="str">
        <f t="shared" si="146"/>
        <v>photography</v>
      </c>
      <c r="R1558" s="5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8289</v>
      </c>
      <c r="O1560" s="5">
        <f t="shared" si="144"/>
        <v>5</v>
      </c>
      <c r="P1560" s="5">
        <f t="shared" si="145"/>
        <v>12</v>
      </c>
      <c r="Q1560" s="5" t="str">
        <f t="shared" si="146"/>
        <v>photography</v>
      </c>
      <c r="R1560" s="5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8289</v>
      </c>
      <c r="O1561" s="5">
        <f t="shared" si="144"/>
        <v>0</v>
      </c>
      <c r="P1561" s="5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8289</v>
      </c>
      <c r="O1562" s="5">
        <f t="shared" si="144"/>
        <v>4</v>
      </c>
      <c r="P1562" s="5">
        <f t="shared" si="145"/>
        <v>24</v>
      </c>
      <c r="Q1562" s="5" t="str">
        <f t="shared" si="146"/>
        <v>photography</v>
      </c>
      <c r="R1562" s="5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8290</v>
      </c>
      <c r="O1563" s="5">
        <f t="shared" si="144"/>
        <v>1</v>
      </c>
      <c r="P1563" s="5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8290</v>
      </c>
      <c r="O1565" s="5">
        <f t="shared" si="144"/>
        <v>1</v>
      </c>
      <c r="P1565" s="5">
        <f t="shared" si="145"/>
        <v>43</v>
      </c>
      <c r="Q1565" s="5" t="str">
        <f t="shared" si="146"/>
        <v>publishing</v>
      </c>
      <c r="R1565" s="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8290</v>
      </c>
      <c r="O1566" s="5">
        <f t="shared" si="144"/>
        <v>0</v>
      </c>
      <c r="P1566" s="5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8290</v>
      </c>
      <c r="O1567" s="5">
        <f t="shared" si="144"/>
        <v>3</v>
      </c>
      <c r="P1567" s="5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8290</v>
      </c>
      <c r="O1568" s="5">
        <f t="shared" si="144"/>
        <v>21</v>
      </c>
      <c r="P1568" s="5">
        <f t="shared" si="145"/>
        <v>108</v>
      </c>
      <c r="Q1568" s="5" t="str">
        <f t="shared" si="146"/>
        <v>publishing</v>
      </c>
      <c r="R1568" s="5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8290</v>
      </c>
      <c r="O1569" s="5">
        <f t="shared" si="144"/>
        <v>4</v>
      </c>
      <c r="P1569" s="5">
        <f t="shared" si="145"/>
        <v>27</v>
      </c>
      <c r="Q1569" s="5" t="str">
        <f t="shared" si="146"/>
        <v>publishing</v>
      </c>
      <c r="R1569" s="5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8290</v>
      </c>
      <c r="O1570" s="5">
        <f t="shared" si="144"/>
        <v>14</v>
      </c>
      <c r="P1570" s="5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8290</v>
      </c>
      <c r="O1572" s="5">
        <f t="shared" si="144"/>
        <v>41</v>
      </c>
      <c r="P1572" s="5">
        <f t="shared" si="145"/>
        <v>48</v>
      </c>
      <c r="Q1572" s="5" t="str">
        <f t="shared" si="146"/>
        <v>publishing</v>
      </c>
      <c r="R1572" s="5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8290</v>
      </c>
      <c r="O1573" s="5">
        <f t="shared" si="144"/>
        <v>1</v>
      </c>
      <c r="P1573" s="5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42</v>
      </c>
      <c r="Q1574" s="5" t="str">
        <f t="shared" si="146"/>
        <v>publishing</v>
      </c>
      <c r="R1574" s="5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8290</v>
      </c>
      <c r="O1575" s="5">
        <f t="shared" si="144"/>
        <v>2</v>
      </c>
      <c r="P1575" s="5">
        <f t="shared" si="145"/>
        <v>74</v>
      </c>
      <c r="Q1575" s="5" t="str">
        <f t="shared" si="146"/>
        <v>publishing</v>
      </c>
      <c r="R1575" s="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8290</v>
      </c>
      <c r="O1576" s="5">
        <f t="shared" si="144"/>
        <v>5</v>
      </c>
      <c r="P1576" s="5">
        <f t="shared" si="145"/>
        <v>84</v>
      </c>
      <c r="Q1576" s="5" t="str">
        <f t="shared" si="146"/>
        <v>publishing</v>
      </c>
      <c r="R1576" s="5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8290</v>
      </c>
      <c r="O1577" s="5">
        <f t="shared" si="144"/>
        <v>23</v>
      </c>
      <c r="P1577" s="5">
        <f t="shared" si="145"/>
        <v>65</v>
      </c>
      <c r="Q1577" s="5" t="str">
        <f t="shared" si="146"/>
        <v>publishing</v>
      </c>
      <c r="R1577" s="5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8290</v>
      </c>
      <c r="O1579" s="5">
        <f t="shared" si="144"/>
        <v>1</v>
      </c>
      <c r="P1579" s="5">
        <f t="shared" si="145"/>
        <v>28</v>
      </c>
      <c r="Q1579" s="5" t="str">
        <f t="shared" si="146"/>
        <v>publishing</v>
      </c>
      <c r="R1579" s="5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8290</v>
      </c>
      <c r="O1580" s="5">
        <f t="shared" si="144"/>
        <v>11</v>
      </c>
      <c r="P1580" s="5">
        <f t="shared" si="145"/>
        <v>51</v>
      </c>
      <c r="Q1580" s="5" t="str">
        <f t="shared" si="146"/>
        <v>publishing</v>
      </c>
      <c r="R1580" s="5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8290</v>
      </c>
      <c r="O1581" s="5">
        <f t="shared" si="144"/>
        <v>1</v>
      </c>
      <c r="P1581" s="5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8291</v>
      </c>
      <c r="O1583" s="5">
        <f t="shared" si="144"/>
        <v>1</v>
      </c>
      <c r="P1583" s="5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8291</v>
      </c>
      <c r="O1584" s="5">
        <f t="shared" si="144"/>
        <v>9</v>
      </c>
      <c r="P1584" s="5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8291</v>
      </c>
      <c r="O1585" s="5">
        <f t="shared" si="144"/>
        <v>0</v>
      </c>
      <c r="P1585" s="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132</v>
      </c>
      <c r="Q1587" s="5" t="str">
        <f t="shared" si="146"/>
        <v>photography</v>
      </c>
      <c r="R1587" s="5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8291</v>
      </c>
      <c r="O1589" s="5">
        <f t="shared" si="144"/>
        <v>0</v>
      </c>
      <c r="P1589" s="5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8291</v>
      </c>
      <c r="O1592" s="5">
        <f t="shared" si="144"/>
        <v>2</v>
      </c>
      <c r="P1592" s="5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8291</v>
      </c>
      <c r="O1593" s="5">
        <f t="shared" si="144"/>
        <v>29</v>
      </c>
      <c r="P1593" s="5">
        <f t="shared" si="145"/>
        <v>44</v>
      </c>
      <c r="Q1593" s="5" t="str">
        <f t="shared" si="146"/>
        <v>photography</v>
      </c>
      <c r="R1593" s="5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8291</v>
      </c>
      <c r="O1595" s="5">
        <f t="shared" si="144"/>
        <v>0</v>
      </c>
      <c r="P1595" s="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8291</v>
      </c>
      <c r="O1596" s="5">
        <f t="shared" si="144"/>
        <v>21</v>
      </c>
      <c r="P1596" s="5">
        <f t="shared" si="145"/>
        <v>21</v>
      </c>
      <c r="Q1596" s="5" t="str">
        <f t="shared" si="146"/>
        <v>photography</v>
      </c>
      <c r="R1596" s="5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8291</v>
      </c>
      <c r="O1597" s="5">
        <f t="shared" si="144"/>
        <v>0</v>
      </c>
      <c r="P1597" s="5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8291</v>
      </c>
      <c r="O1598" s="5">
        <f t="shared" si="144"/>
        <v>2</v>
      </c>
      <c r="P1598" s="5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8291</v>
      </c>
      <c r="O1600" s="5">
        <f t="shared" si="144"/>
        <v>0</v>
      </c>
      <c r="P1600" s="5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8291</v>
      </c>
      <c r="O1602" s="5">
        <f t="shared" ref="O1602:O1665" si="150">ROUND(100*E1602/D1602,0)</f>
        <v>7</v>
      </c>
      <c r="P1602" s="5">
        <f t="shared" si="145"/>
        <v>41</v>
      </c>
      <c r="Q1602" s="5" t="str">
        <f t="shared" si="146"/>
        <v>photography</v>
      </c>
      <c r="R1602" s="5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8276</v>
      </c>
      <c r="O1603" s="5">
        <f t="shared" si="150"/>
        <v>108</v>
      </c>
      <c r="P1603" s="5">
        <f t="shared" ref="P1603:P1666" si="151">ROUND(E1603/L1603,0)</f>
        <v>48</v>
      </c>
      <c r="Q1603" s="5" t="str">
        <f t="shared" ref="Q1603:Q1666" si="152">LEFT(N1603, SEARCH("/", N1603)-1)</f>
        <v>music</v>
      </c>
      <c r="R1603" s="5" t="str">
        <f t="shared" ref="R1603:R1666" si="153">RIGHT(N1603,LEN(N1603)-SEARCH("/",N1603))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8276</v>
      </c>
      <c r="O1604" s="5">
        <f t="shared" si="150"/>
        <v>100</v>
      </c>
      <c r="P1604" s="5">
        <f t="shared" si="151"/>
        <v>47</v>
      </c>
      <c r="Q1604" s="5" t="str">
        <f t="shared" si="152"/>
        <v>music</v>
      </c>
      <c r="R1604" s="5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8276</v>
      </c>
      <c r="O1605" s="5">
        <f t="shared" si="150"/>
        <v>100</v>
      </c>
      <c r="P1605" s="5">
        <f t="shared" si="151"/>
        <v>67</v>
      </c>
      <c r="Q1605" s="5" t="str">
        <f t="shared" si="152"/>
        <v>music</v>
      </c>
      <c r="R1605" s="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8276</v>
      </c>
      <c r="O1606" s="5">
        <f t="shared" si="150"/>
        <v>122</v>
      </c>
      <c r="P1606" s="5">
        <f t="shared" si="151"/>
        <v>49</v>
      </c>
      <c r="Q1606" s="5" t="str">
        <f t="shared" si="152"/>
        <v>music</v>
      </c>
      <c r="R1606" s="5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8276</v>
      </c>
      <c r="O1607" s="5">
        <f t="shared" si="150"/>
        <v>101</v>
      </c>
      <c r="P1607" s="5">
        <f t="shared" si="151"/>
        <v>137</v>
      </c>
      <c r="Q1607" s="5" t="str">
        <f t="shared" si="152"/>
        <v>music</v>
      </c>
      <c r="R1607" s="5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8276</v>
      </c>
      <c r="O1608" s="5">
        <f t="shared" si="150"/>
        <v>101</v>
      </c>
      <c r="P1608" s="5">
        <f t="shared" si="151"/>
        <v>88</v>
      </c>
      <c r="Q1608" s="5" t="str">
        <f t="shared" si="152"/>
        <v>music</v>
      </c>
      <c r="R1608" s="5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8276</v>
      </c>
      <c r="O1609" s="5">
        <f t="shared" si="150"/>
        <v>145</v>
      </c>
      <c r="P1609" s="5">
        <f t="shared" si="151"/>
        <v>71</v>
      </c>
      <c r="Q1609" s="5" t="str">
        <f t="shared" si="152"/>
        <v>music</v>
      </c>
      <c r="R1609" s="5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8276</v>
      </c>
      <c r="O1610" s="5">
        <f t="shared" si="150"/>
        <v>101</v>
      </c>
      <c r="P1610" s="5">
        <f t="shared" si="151"/>
        <v>53</v>
      </c>
      <c r="Q1610" s="5" t="str">
        <f t="shared" si="152"/>
        <v>music</v>
      </c>
      <c r="R1610" s="5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8276</v>
      </c>
      <c r="O1611" s="5">
        <f t="shared" si="150"/>
        <v>118</v>
      </c>
      <c r="P1611" s="5">
        <f t="shared" si="151"/>
        <v>444</v>
      </c>
      <c r="Q1611" s="5" t="str">
        <f t="shared" si="152"/>
        <v>music</v>
      </c>
      <c r="R1611" s="5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8276</v>
      </c>
      <c r="O1612" s="5">
        <f t="shared" si="150"/>
        <v>272</v>
      </c>
      <c r="P1612" s="5">
        <f t="shared" si="151"/>
        <v>49</v>
      </c>
      <c r="Q1612" s="5" t="str">
        <f t="shared" si="152"/>
        <v>music</v>
      </c>
      <c r="R1612" s="5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8276</v>
      </c>
      <c r="O1613" s="5">
        <f t="shared" si="150"/>
        <v>125</v>
      </c>
      <c r="P1613" s="5">
        <f t="shared" si="151"/>
        <v>37</v>
      </c>
      <c r="Q1613" s="5" t="str">
        <f t="shared" si="152"/>
        <v>music</v>
      </c>
      <c r="R1613" s="5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8276</v>
      </c>
      <c r="O1615" s="5">
        <f t="shared" si="150"/>
        <v>102</v>
      </c>
      <c r="P1615" s="5">
        <f t="shared" si="151"/>
        <v>39</v>
      </c>
      <c r="Q1615" s="5" t="str">
        <f t="shared" si="152"/>
        <v>music</v>
      </c>
      <c r="R1615" s="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8276</v>
      </c>
      <c r="O1616" s="5">
        <f t="shared" si="150"/>
        <v>103</v>
      </c>
      <c r="P1616" s="5">
        <f t="shared" si="151"/>
        <v>67</v>
      </c>
      <c r="Q1616" s="5" t="str">
        <f t="shared" si="152"/>
        <v>music</v>
      </c>
      <c r="R1616" s="5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8276</v>
      </c>
      <c r="O1617" s="5">
        <f t="shared" si="150"/>
        <v>114</v>
      </c>
      <c r="P1617" s="5">
        <f t="shared" si="151"/>
        <v>67</v>
      </c>
      <c r="Q1617" s="5" t="str">
        <f t="shared" si="152"/>
        <v>music</v>
      </c>
      <c r="R1617" s="5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8276</v>
      </c>
      <c r="O1618" s="5">
        <f t="shared" si="150"/>
        <v>104</v>
      </c>
      <c r="P1618" s="5">
        <f t="shared" si="151"/>
        <v>66</v>
      </c>
      <c r="Q1618" s="5" t="str">
        <f t="shared" si="152"/>
        <v>music</v>
      </c>
      <c r="R1618" s="5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8276</v>
      </c>
      <c r="O1619" s="5">
        <f t="shared" si="150"/>
        <v>146</v>
      </c>
      <c r="P1619" s="5">
        <f t="shared" si="151"/>
        <v>65</v>
      </c>
      <c r="Q1619" s="5" t="str">
        <f t="shared" si="152"/>
        <v>music</v>
      </c>
      <c r="R1619" s="5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8276</v>
      </c>
      <c r="O1620" s="5">
        <f t="shared" si="150"/>
        <v>105</v>
      </c>
      <c r="P1620" s="5">
        <f t="shared" si="151"/>
        <v>58</v>
      </c>
      <c r="Q1620" s="5" t="str">
        <f t="shared" si="152"/>
        <v>music</v>
      </c>
      <c r="R1620" s="5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8276</v>
      </c>
      <c r="O1621" s="5">
        <f t="shared" si="150"/>
        <v>133</v>
      </c>
      <c r="P1621" s="5">
        <f t="shared" si="151"/>
        <v>87</v>
      </c>
      <c r="Q1621" s="5" t="str">
        <f t="shared" si="152"/>
        <v>music</v>
      </c>
      <c r="R1621" s="5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</v>
      </c>
      <c r="Q1622" s="5" t="str">
        <f t="shared" si="152"/>
        <v>music</v>
      </c>
      <c r="R1622" s="5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8276</v>
      </c>
      <c r="O1623" s="5">
        <f t="shared" si="150"/>
        <v>121</v>
      </c>
      <c r="P1623" s="5">
        <f t="shared" si="151"/>
        <v>164</v>
      </c>
      <c r="Q1623" s="5" t="str">
        <f t="shared" si="152"/>
        <v>music</v>
      </c>
      <c r="R1623" s="5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8276</v>
      </c>
      <c r="O1624" s="5">
        <f t="shared" si="150"/>
        <v>102</v>
      </c>
      <c r="P1624" s="5">
        <f t="shared" si="151"/>
        <v>108</v>
      </c>
      <c r="Q1624" s="5" t="str">
        <f t="shared" si="152"/>
        <v>music</v>
      </c>
      <c r="R1624" s="5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8276</v>
      </c>
      <c r="O1625" s="5">
        <f t="shared" si="150"/>
        <v>101</v>
      </c>
      <c r="P1625" s="5">
        <f t="shared" si="151"/>
        <v>42</v>
      </c>
      <c r="Q1625" s="5" t="str">
        <f t="shared" si="152"/>
        <v>music</v>
      </c>
      <c r="R1625" s="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</v>
      </c>
      <c r="Q1626" s="5" t="str">
        <f t="shared" si="152"/>
        <v>music</v>
      </c>
      <c r="R1626" s="5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8276</v>
      </c>
      <c r="O1627" s="5">
        <f t="shared" si="150"/>
        <v>155</v>
      </c>
      <c r="P1627" s="5">
        <f t="shared" si="151"/>
        <v>112</v>
      </c>
      <c r="Q1627" s="5" t="str">
        <f t="shared" si="152"/>
        <v>music</v>
      </c>
      <c r="R1627" s="5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8276</v>
      </c>
      <c r="O1628" s="5">
        <f t="shared" si="150"/>
        <v>101</v>
      </c>
      <c r="P1628" s="5">
        <f t="shared" si="151"/>
        <v>75</v>
      </c>
      <c r="Q1628" s="5" t="str">
        <f t="shared" si="152"/>
        <v>music</v>
      </c>
      <c r="R1628" s="5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62</v>
      </c>
      <c r="Q1629" s="5" t="str">
        <f t="shared" si="152"/>
        <v>music</v>
      </c>
      <c r="R1629" s="5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8276</v>
      </c>
      <c r="O1630" s="5">
        <f t="shared" si="150"/>
        <v>101</v>
      </c>
      <c r="P1630" s="5">
        <f t="shared" si="151"/>
        <v>46</v>
      </c>
      <c r="Q1630" s="5" t="str">
        <f t="shared" si="152"/>
        <v>music</v>
      </c>
      <c r="R1630" s="5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8276</v>
      </c>
      <c r="O1631" s="5">
        <f t="shared" si="150"/>
        <v>104</v>
      </c>
      <c r="P1631" s="5">
        <f t="shared" si="151"/>
        <v>76</v>
      </c>
      <c r="Q1631" s="5" t="str">
        <f t="shared" si="152"/>
        <v>music</v>
      </c>
      <c r="R1631" s="5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8276</v>
      </c>
      <c r="O1632" s="5">
        <f t="shared" si="150"/>
        <v>265</v>
      </c>
      <c r="P1632" s="5">
        <f t="shared" si="151"/>
        <v>84</v>
      </c>
      <c r="Q1632" s="5" t="str">
        <f t="shared" si="152"/>
        <v>music</v>
      </c>
      <c r="R1632" s="5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8276</v>
      </c>
      <c r="O1633" s="5">
        <f t="shared" si="150"/>
        <v>156</v>
      </c>
      <c r="P1633" s="5">
        <f t="shared" si="151"/>
        <v>117</v>
      </c>
      <c r="Q1633" s="5" t="str">
        <f t="shared" si="152"/>
        <v>music</v>
      </c>
      <c r="R1633" s="5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8276</v>
      </c>
      <c r="O1634" s="5">
        <f t="shared" si="150"/>
        <v>102</v>
      </c>
      <c r="P1634" s="5">
        <f t="shared" si="151"/>
        <v>86</v>
      </c>
      <c r="Q1634" s="5" t="str">
        <f t="shared" si="152"/>
        <v>music</v>
      </c>
      <c r="R1634" s="5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</v>
      </c>
      <c r="Q1635" s="5" t="str">
        <f t="shared" si="152"/>
        <v>music</v>
      </c>
      <c r="R1635" s="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8276</v>
      </c>
      <c r="O1636" s="5">
        <f t="shared" si="150"/>
        <v>101</v>
      </c>
      <c r="P1636" s="5">
        <f t="shared" si="151"/>
        <v>63</v>
      </c>
      <c r="Q1636" s="5" t="str">
        <f t="shared" si="152"/>
        <v>music</v>
      </c>
      <c r="R1636" s="5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8276</v>
      </c>
      <c r="O1637" s="5">
        <f t="shared" si="150"/>
        <v>125</v>
      </c>
      <c r="P1637" s="5">
        <f t="shared" si="151"/>
        <v>68</v>
      </c>
      <c r="Q1637" s="5" t="str">
        <f t="shared" si="152"/>
        <v>music</v>
      </c>
      <c r="R1637" s="5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8276</v>
      </c>
      <c r="O1638" s="5">
        <f t="shared" si="150"/>
        <v>104</v>
      </c>
      <c r="P1638" s="5">
        <f t="shared" si="151"/>
        <v>54</v>
      </c>
      <c r="Q1638" s="5" t="str">
        <f t="shared" si="152"/>
        <v>music</v>
      </c>
      <c r="R1638" s="5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8276</v>
      </c>
      <c r="O1639" s="5">
        <f t="shared" si="150"/>
        <v>104</v>
      </c>
      <c r="P1639" s="5">
        <f t="shared" si="151"/>
        <v>35</v>
      </c>
      <c r="Q1639" s="5" t="str">
        <f t="shared" si="152"/>
        <v>music</v>
      </c>
      <c r="R1639" s="5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39</v>
      </c>
      <c r="Q1640" s="5" t="str">
        <f t="shared" si="152"/>
        <v>music</v>
      </c>
      <c r="R1640" s="5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95</v>
      </c>
      <c r="Q1641" s="5" t="str">
        <f t="shared" si="152"/>
        <v>music</v>
      </c>
      <c r="R1641" s="5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8276</v>
      </c>
      <c r="O1642" s="5">
        <f t="shared" si="150"/>
        <v>170</v>
      </c>
      <c r="P1642" s="5">
        <f t="shared" si="151"/>
        <v>40</v>
      </c>
      <c r="Q1642" s="5" t="str">
        <f t="shared" si="152"/>
        <v>music</v>
      </c>
      <c r="R1642" s="5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8292</v>
      </c>
      <c r="O1643" s="5">
        <f t="shared" si="150"/>
        <v>101</v>
      </c>
      <c r="P1643" s="5">
        <f t="shared" si="151"/>
        <v>98</v>
      </c>
      <c r="Q1643" s="5" t="str">
        <f t="shared" si="152"/>
        <v>music</v>
      </c>
      <c r="R1643" s="5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43</v>
      </c>
      <c r="Q1644" s="5" t="str">
        <f t="shared" si="152"/>
        <v>music</v>
      </c>
      <c r="R1644" s="5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8292</v>
      </c>
      <c r="O1645" s="5">
        <f t="shared" si="150"/>
        <v>125</v>
      </c>
      <c r="P1645" s="5">
        <f t="shared" si="151"/>
        <v>169</v>
      </c>
      <c r="Q1645" s="5" t="str">
        <f t="shared" si="152"/>
        <v>music</v>
      </c>
      <c r="R1645" s="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8292</v>
      </c>
      <c r="O1646" s="5">
        <f t="shared" si="150"/>
        <v>110</v>
      </c>
      <c r="P1646" s="5">
        <f t="shared" si="151"/>
        <v>86</v>
      </c>
      <c r="Q1646" s="5" t="str">
        <f t="shared" si="152"/>
        <v>music</v>
      </c>
      <c r="R1646" s="5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8292</v>
      </c>
      <c r="O1647" s="5">
        <f t="shared" si="150"/>
        <v>111</v>
      </c>
      <c r="P1647" s="5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8292</v>
      </c>
      <c r="O1648" s="5">
        <f t="shared" si="150"/>
        <v>110</v>
      </c>
      <c r="P1648" s="5">
        <f t="shared" si="151"/>
        <v>27</v>
      </c>
      <c r="Q1648" s="5" t="str">
        <f t="shared" si="152"/>
        <v>music</v>
      </c>
      <c r="R1648" s="5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8292</v>
      </c>
      <c r="O1649" s="5">
        <f t="shared" si="150"/>
        <v>105</v>
      </c>
      <c r="P1649" s="5">
        <f t="shared" si="151"/>
        <v>114</v>
      </c>
      <c r="Q1649" s="5" t="str">
        <f t="shared" si="152"/>
        <v>music</v>
      </c>
      <c r="R1649" s="5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8292</v>
      </c>
      <c r="O1650" s="5">
        <f t="shared" si="150"/>
        <v>125</v>
      </c>
      <c r="P1650" s="5">
        <f t="shared" si="151"/>
        <v>32</v>
      </c>
      <c r="Q1650" s="5" t="str">
        <f t="shared" si="152"/>
        <v>music</v>
      </c>
      <c r="R1650" s="5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8292</v>
      </c>
      <c r="O1651" s="5">
        <f t="shared" si="150"/>
        <v>101</v>
      </c>
      <c r="P1651" s="5">
        <f t="shared" si="151"/>
        <v>47</v>
      </c>
      <c r="Q1651" s="5" t="str">
        <f t="shared" si="152"/>
        <v>music</v>
      </c>
      <c r="R1651" s="5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8292</v>
      </c>
      <c r="O1652" s="5">
        <f t="shared" si="150"/>
        <v>142</v>
      </c>
      <c r="P1652" s="5">
        <f t="shared" si="151"/>
        <v>88</v>
      </c>
      <c r="Q1652" s="5" t="str">
        <f t="shared" si="152"/>
        <v>music</v>
      </c>
      <c r="R1652" s="5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8292</v>
      </c>
      <c r="O1653" s="5">
        <f t="shared" si="150"/>
        <v>101</v>
      </c>
      <c r="P1653" s="5">
        <f t="shared" si="151"/>
        <v>101</v>
      </c>
      <c r="Q1653" s="5" t="str">
        <f t="shared" si="152"/>
        <v>music</v>
      </c>
      <c r="R1653" s="5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8292</v>
      </c>
      <c r="O1654" s="5">
        <f t="shared" si="150"/>
        <v>101</v>
      </c>
      <c r="P1654" s="5">
        <f t="shared" si="151"/>
        <v>65</v>
      </c>
      <c r="Q1654" s="5" t="str">
        <f t="shared" si="152"/>
        <v>music</v>
      </c>
      <c r="R1654" s="5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8292</v>
      </c>
      <c r="O1655" s="5">
        <f t="shared" si="150"/>
        <v>174</v>
      </c>
      <c r="P1655" s="5">
        <f t="shared" si="151"/>
        <v>52</v>
      </c>
      <c r="Q1655" s="5" t="str">
        <f t="shared" si="152"/>
        <v>music</v>
      </c>
      <c r="R1655" s="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8292</v>
      </c>
      <c r="O1656" s="5">
        <f t="shared" si="150"/>
        <v>120</v>
      </c>
      <c r="P1656" s="5">
        <f t="shared" si="151"/>
        <v>39</v>
      </c>
      <c r="Q1656" s="5" t="str">
        <f t="shared" si="152"/>
        <v>music</v>
      </c>
      <c r="R1656" s="5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8292</v>
      </c>
      <c r="O1657" s="5">
        <f t="shared" si="150"/>
        <v>143</v>
      </c>
      <c r="P1657" s="5">
        <f t="shared" si="151"/>
        <v>45</v>
      </c>
      <c r="Q1657" s="5" t="str">
        <f t="shared" si="152"/>
        <v>music</v>
      </c>
      <c r="R1657" s="5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8292</v>
      </c>
      <c r="O1658" s="5">
        <f t="shared" si="150"/>
        <v>100</v>
      </c>
      <c r="P1658" s="5">
        <f t="shared" si="151"/>
        <v>157</v>
      </c>
      <c r="Q1658" s="5" t="str">
        <f t="shared" si="152"/>
        <v>music</v>
      </c>
      <c r="R1658" s="5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8292</v>
      </c>
      <c r="O1659" s="5">
        <f t="shared" si="150"/>
        <v>105</v>
      </c>
      <c r="P1659" s="5">
        <f t="shared" si="151"/>
        <v>119</v>
      </c>
      <c r="Q1659" s="5" t="str">
        <f t="shared" si="152"/>
        <v>music</v>
      </c>
      <c r="R1659" s="5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8292</v>
      </c>
      <c r="O1660" s="5">
        <f t="shared" si="150"/>
        <v>132</v>
      </c>
      <c r="P1660" s="5">
        <f t="shared" si="151"/>
        <v>74</v>
      </c>
      <c r="Q1660" s="5" t="str">
        <f t="shared" si="152"/>
        <v>music</v>
      </c>
      <c r="R1660" s="5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8292</v>
      </c>
      <c r="O1661" s="5">
        <f t="shared" si="150"/>
        <v>113</v>
      </c>
      <c r="P1661" s="5">
        <f t="shared" si="151"/>
        <v>13</v>
      </c>
      <c r="Q1661" s="5" t="str">
        <f t="shared" si="152"/>
        <v>music</v>
      </c>
      <c r="R1661" s="5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8292</v>
      </c>
      <c r="O1662" s="5">
        <f t="shared" si="150"/>
        <v>1254</v>
      </c>
      <c r="P1662" s="5">
        <f t="shared" si="151"/>
        <v>28</v>
      </c>
      <c r="Q1662" s="5" t="str">
        <f t="shared" si="152"/>
        <v>music</v>
      </c>
      <c r="R1662" s="5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8292</v>
      </c>
      <c r="O1663" s="5">
        <f t="shared" si="150"/>
        <v>103</v>
      </c>
      <c r="P1663" s="5">
        <f t="shared" si="151"/>
        <v>80</v>
      </c>
      <c r="Q1663" s="5" t="str">
        <f t="shared" si="152"/>
        <v>music</v>
      </c>
      <c r="R1663" s="5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8292</v>
      </c>
      <c r="O1664" s="5">
        <f t="shared" si="150"/>
        <v>103</v>
      </c>
      <c r="P1664" s="5">
        <f t="shared" si="151"/>
        <v>132</v>
      </c>
      <c r="Q1664" s="5" t="str">
        <f t="shared" si="152"/>
        <v>music</v>
      </c>
      <c r="R1664" s="5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34</v>
      </c>
      <c r="Q1665" s="5" t="str">
        <f t="shared" si="152"/>
        <v>music</v>
      </c>
      <c r="R1665" s="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8292</v>
      </c>
      <c r="O1666" s="5">
        <f t="shared" ref="O1666:O1729" si="156">ROUND(100*E1666/D1666,0)</f>
        <v>122</v>
      </c>
      <c r="P1666" s="5">
        <f t="shared" si="151"/>
        <v>34</v>
      </c>
      <c r="Q1666" s="5" t="str">
        <f t="shared" si="152"/>
        <v>music</v>
      </c>
      <c r="R1666" s="5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8292</v>
      </c>
      <c r="O1667" s="5">
        <f t="shared" si="156"/>
        <v>119</v>
      </c>
      <c r="P1667" s="5">
        <f t="shared" ref="P1667:P1730" si="157">ROUND(E1667/L1667,0)</f>
        <v>45</v>
      </c>
      <c r="Q1667" s="5" t="str">
        <f t="shared" ref="Q1667:Q1730" si="158">LEFT(N1667, SEARCH("/", N1667)-1)</f>
        <v>music</v>
      </c>
      <c r="R1667" s="5" t="str">
        <f t="shared" ref="R1667:R1730" si="159">RIGHT(N1667,LEN(N1667)-SEARCH("/",N1667))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8292</v>
      </c>
      <c r="O1668" s="5">
        <f t="shared" si="156"/>
        <v>161</v>
      </c>
      <c r="P1668" s="5">
        <f t="shared" si="157"/>
        <v>41</v>
      </c>
      <c r="Q1668" s="5" t="str">
        <f t="shared" si="158"/>
        <v>music</v>
      </c>
      <c r="R1668" s="5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8292</v>
      </c>
      <c r="O1669" s="5">
        <f t="shared" si="156"/>
        <v>127</v>
      </c>
      <c r="P1669" s="5">
        <f t="shared" si="157"/>
        <v>53</v>
      </c>
      <c r="Q1669" s="5" t="str">
        <f t="shared" si="158"/>
        <v>music</v>
      </c>
      <c r="R1669" s="5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8292</v>
      </c>
      <c r="O1670" s="5">
        <f t="shared" si="156"/>
        <v>103</v>
      </c>
      <c r="P1670" s="5">
        <f t="shared" si="157"/>
        <v>71</v>
      </c>
      <c r="Q1670" s="5" t="str">
        <f t="shared" si="158"/>
        <v>music</v>
      </c>
      <c r="R1670" s="5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8292</v>
      </c>
      <c r="O1671" s="5">
        <f t="shared" si="156"/>
        <v>140</v>
      </c>
      <c r="P1671" s="5">
        <f t="shared" si="157"/>
        <v>54</v>
      </c>
      <c r="Q1671" s="5" t="str">
        <f t="shared" si="158"/>
        <v>music</v>
      </c>
      <c r="R1671" s="5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8292</v>
      </c>
      <c r="O1672" s="5">
        <f t="shared" si="156"/>
        <v>103</v>
      </c>
      <c r="P1672" s="5">
        <f t="shared" si="157"/>
        <v>45</v>
      </c>
      <c r="Q1672" s="5" t="str">
        <f t="shared" si="158"/>
        <v>music</v>
      </c>
      <c r="R1672" s="5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8292</v>
      </c>
      <c r="O1673" s="5">
        <f t="shared" si="156"/>
        <v>101</v>
      </c>
      <c r="P1673" s="5">
        <f t="shared" si="157"/>
        <v>26</v>
      </c>
      <c r="Q1673" s="5" t="str">
        <f t="shared" si="158"/>
        <v>music</v>
      </c>
      <c r="R1673" s="5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8292</v>
      </c>
      <c r="O1674" s="5">
        <f t="shared" si="156"/>
        <v>113</v>
      </c>
      <c r="P1674" s="5">
        <f t="shared" si="157"/>
        <v>39</v>
      </c>
      <c r="Q1674" s="5" t="str">
        <f t="shared" si="158"/>
        <v>music</v>
      </c>
      <c r="R1674" s="5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8292</v>
      </c>
      <c r="O1675" s="5">
        <f t="shared" si="156"/>
        <v>128</v>
      </c>
      <c r="P1675" s="5">
        <f t="shared" si="157"/>
        <v>46</v>
      </c>
      <c r="Q1675" s="5" t="str">
        <f t="shared" si="158"/>
        <v>music</v>
      </c>
      <c r="R1675" s="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8292</v>
      </c>
      <c r="O1676" s="5">
        <f t="shared" si="156"/>
        <v>202</v>
      </c>
      <c r="P1676" s="5">
        <f t="shared" si="157"/>
        <v>89</v>
      </c>
      <c r="Q1676" s="5" t="str">
        <f t="shared" si="158"/>
        <v>music</v>
      </c>
      <c r="R1676" s="5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8292</v>
      </c>
      <c r="O1677" s="5">
        <f t="shared" si="156"/>
        <v>137</v>
      </c>
      <c r="P1677" s="5">
        <f t="shared" si="157"/>
        <v>40</v>
      </c>
      <c r="Q1677" s="5" t="str">
        <f t="shared" si="158"/>
        <v>music</v>
      </c>
      <c r="R1677" s="5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8292</v>
      </c>
      <c r="O1678" s="5">
        <f t="shared" si="156"/>
        <v>115</v>
      </c>
      <c r="P1678" s="5">
        <f t="shared" si="157"/>
        <v>82</v>
      </c>
      <c r="Q1678" s="5" t="str">
        <f t="shared" si="158"/>
        <v>music</v>
      </c>
      <c r="R1678" s="5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8292</v>
      </c>
      <c r="O1679" s="5">
        <f t="shared" si="156"/>
        <v>112</v>
      </c>
      <c r="P1679" s="5">
        <f t="shared" si="157"/>
        <v>160</v>
      </c>
      <c r="Q1679" s="5" t="str">
        <f t="shared" si="158"/>
        <v>music</v>
      </c>
      <c r="R1679" s="5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8292</v>
      </c>
      <c r="O1680" s="5">
        <f t="shared" si="156"/>
        <v>118</v>
      </c>
      <c r="P1680" s="5">
        <f t="shared" si="157"/>
        <v>36</v>
      </c>
      <c r="Q1680" s="5" t="str">
        <f t="shared" si="158"/>
        <v>music</v>
      </c>
      <c r="R1680" s="5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63</v>
      </c>
      <c r="Q1681" s="5" t="str">
        <f t="shared" si="158"/>
        <v>music</v>
      </c>
      <c r="R1681" s="5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8292</v>
      </c>
      <c r="O1682" s="5">
        <f t="shared" si="156"/>
        <v>118</v>
      </c>
      <c r="P1682" s="5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8293</v>
      </c>
      <c r="O1683" s="5">
        <f t="shared" si="156"/>
        <v>101</v>
      </c>
      <c r="P1683" s="5">
        <f t="shared" si="157"/>
        <v>75</v>
      </c>
      <c r="Q1683" s="5" t="str">
        <f t="shared" si="158"/>
        <v>music</v>
      </c>
      <c r="R1683" s="5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8293</v>
      </c>
      <c r="O1685" s="5">
        <f t="shared" si="156"/>
        <v>22</v>
      </c>
      <c r="P1685" s="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8293</v>
      </c>
      <c r="O1686" s="5">
        <f t="shared" si="156"/>
        <v>109</v>
      </c>
      <c r="P1686" s="5">
        <f t="shared" si="157"/>
        <v>86</v>
      </c>
      <c r="Q1686" s="5" t="str">
        <f t="shared" si="158"/>
        <v>music</v>
      </c>
      <c r="R1686" s="5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8293</v>
      </c>
      <c r="O1687" s="5">
        <f t="shared" si="156"/>
        <v>103</v>
      </c>
      <c r="P1687" s="5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8293</v>
      </c>
      <c r="O1688" s="5">
        <f t="shared" si="156"/>
        <v>0</v>
      </c>
      <c r="P1688" s="5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8293</v>
      </c>
      <c r="O1689" s="5">
        <f t="shared" si="156"/>
        <v>31</v>
      </c>
      <c r="P1689" s="5">
        <f t="shared" si="157"/>
        <v>80</v>
      </c>
      <c r="Q1689" s="5" t="str">
        <f t="shared" si="158"/>
        <v>music</v>
      </c>
      <c r="R1689" s="5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8293</v>
      </c>
      <c r="O1690" s="5">
        <f t="shared" si="156"/>
        <v>44</v>
      </c>
      <c r="P1690" s="5">
        <f t="shared" si="157"/>
        <v>253</v>
      </c>
      <c r="Q1690" s="5" t="str">
        <f t="shared" si="158"/>
        <v>music</v>
      </c>
      <c r="R1690" s="5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</v>
      </c>
      <c r="Q1691" s="5" t="str">
        <f t="shared" si="158"/>
        <v>music</v>
      </c>
      <c r="R1691" s="5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8293</v>
      </c>
      <c r="O1692" s="5">
        <f t="shared" si="156"/>
        <v>25</v>
      </c>
      <c r="P1692" s="5">
        <f t="shared" si="157"/>
        <v>58</v>
      </c>
      <c r="Q1692" s="5" t="str">
        <f t="shared" si="158"/>
        <v>music</v>
      </c>
      <c r="R1692" s="5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8293</v>
      </c>
      <c r="O1693" s="5">
        <f t="shared" si="156"/>
        <v>33</v>
      </c>
      <c r="P1693" s="5">
        <f t="shared" si="157"/>
        <v>264</v>
      </c>
      <c r="Q1693" s="5" t="str">
        <f t="shared" si="158"/>
        <v>music</v>
      </c>
      <c r="R1693" s="5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8293</v>
      </c>
      <c r="O1694" s="5">
        <f t="shared" si="156"/>
        <v>48</v>
      </c>
      <c r="P1694" s="5">
        <f t="shared" si="157"/>
        <v>159</v>
      </c>
      <c r="Q1694" s="5" t="str">
        <f t="shared" si="158"/>
        <v>music</v>
      </c>
      <c r="R1694" s="5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8293</v>
      </c>
      <c r="O1695" s="5">
        <f t="shared" si="156"/>
        <v>9</v>
      </c>
      <c r="P1695" s="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8293</v>
      </c>
      <c r="O1696" s="5">
        <f t="shared" si="156"/>
        <v>0</v>
      </c>
      <c r="P1696" s="5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8293</v>
      </c>
      <c r="O1697" s="5">
        <f t="shared" si="156"/>
        <v>12</v>
      </c>
      <c r="P1697" s="5">
        <f t="shared" si="157"/>
        <v>61</v>
      </c>
      <c r="Q1697" s="5" t="str">
        <f t="shared" si="158"/>
        <v>music</v>
      </c>
      <c r="R1697" s="5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8293</v>
      </c>
      <c r="O1699" s="5">
        <f t="shared" si="156"/>
        <v>20</v>
      </c>
      <c r="P1699" s="5">
        <f t="shared" si="157"/>
        <v>115</v>
      </c>
      <c r="Q1699" s="5" t="str">
        <f t="shared" si="158"/>
        <v>music</v>
      </c>
      <c r="R1699" s="5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8293</v>
      </c>
      <c r="O1701" s="5">
        <f t="shared" si="156"/>
        <v>4</v>
      </c>
      <c r="P1701" s="5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8293</v>
      </c>
      <c r="O1702" s="5">
        <f t="shared" si="156"/>
        <v>26</v>
      </c>
      <c r="P1702" s="5">
        <f t="shared" si="157"/>
        <v>66</v>
      </c>
      <c r="Q1702" s="5" t="str">
        <f t="shared" si="158"/>
        <v>music</v>
      </c>
      <c r="R1702" s="5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8293</v>
      </c>
      <c r="O1703" s="5">
        <f t="shared" si="156"/>
        <v>0</v>
      </c>
      <c r="P1703" s="5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8293</v>
      </c>
      <c r="O1704" s="5">
        <f t="shared" si="156"/>
        <v>0</v>
      </c>
      <c r="P1704" s="5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8293</v>
      </c>
      <c r="O1705" s="5">
        <f t="shared" si="156"/>
        <v>1</v>
      </c>
      <c r="P1705" s="5">
        <f t="shared" si="157"/>
        <v>26</v>
      </c>
      <c r="Q1705" s="5" t="str">
        <f t="shared" si="158"/>
        <v>music</v>
      </c>
      <c r="R1705" s="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8293</v>
      </c>
      <c r="O1706" s="5">
        <f t="shared" si="156"/>
        <v>65</v>
      </c>
      <c r="P1706" s="5">
        <f t="shared" si="157"/>
        <v>118</v>
      </c>
      <c r="Q1706" s="5" t="str">
        <f t="shared" si="158"/>
        <v>music</v>
      </c>
      <c r="R1706" s="5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8293</v>
      </c>
      <c r="O1709" s="5">
        <f t="shared" si="156"/>
        <v>10</v>
      </c>
      <c r="P1709" s="5">
        <f t="shared" si="157"/>
        <v>54</v>
      </c>
      <c r="Q1709" s="5" t="str">
        <f t="shared" si="158"/>
        <v>music</v>
      </c>
      <c r="R1709" s="5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8293</v>
      </c>
      <c r="O1711" s="5">
        <f t="shared" si="156"/>
        <v>5</v>
      </c>
      <c r="P1711" s="5">
        <f t="shared" si="157"/>
        <v>21</v>
      </c>
      <c r="Q1711" s="5" t="str">
        <f t="shared" si="158"/>
        <v>music</v>
      </c>
      <c r="R1711" s="5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8293</v>
      </c>
      <c r="O1712" s="5">
        <f t="shared" si="156"/>
        <v>1</v>
      </c>
      <c r="P1712" s="5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8293</v>
      </c>
      <c r="O1713" s="5">
        <f t="shared" si="156"/>
        <v>11</v>
      </c>
      <c r="P1713" s="5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8293</v>
      </c>
      <c r="O1715" s="5">
        <f t="shared" si="156"/>
        <v>2</v>
      </c>
      <c r="P1715" s="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8293</v>
      </c>
      <c r="O1716" s="5">
        <f t="shared" si="156"/>
        <v>8</v>
      </c>
      <c r="P1716" s="5">
        <f t="shared" si="157"/>
        <v>116</v>
      </c>
      <c r="Q1716" s="5" t="str">
        <f t="shared" si="158"/>
        <v>music</v>
      </c>
      <c r="R1716" s="5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8293</v>
      </c>
      <c r="O1717" s="5">
        <f t="shared" si="156"/>
        <v>0</v>
      </c>
      <c r="P1717" s="5">
        <f t="shared" si="157"/>
        <v>6</v>
      </c>
      <c r="Q1717" s="5" t="str">
        <f t="shared" si="158"/>
        <v>music</v>
      </c>
      <c r="R1717" s="5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8293</v>
      </c>
      <c r="O1718" s="5">
        <f t="shared" si="156"/>
        <v>8</v>
      </c>
      <c r="P1718" s="5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8293</v>
      </c>
      <c r="O1719" s="5">
        <f t="shared" si="156"/>
        <v>43</v>
      </c>
      <c r="P1719" s="5">
        <f t="shared" si="157"/>
        <v>34</v>
      </c>
      <c r="Q1719" s="5" t="str">
        <f t="shared" si="158"/>
        <v>music</v>
      </c>
      <c r="R1719" s="5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8293</v>
      </c>
      <c r="O1720" s="5">
        <f t="shared" si="156"/>
        <v>0</v>
      </c>
      <c r="P1720" s="5">
        <f t="shared" si="157"/>
        <v>38</v>
      </c>
      <c r="Q1720" s="5" t="str">
        <f t="shared" si="158"/>
        <v>music</v>
      </c>
      <c r="R1720" s="5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8293</v>
      </c>
      <c r="O1721" s="5">
        <f t="shared" si="156"/>
        <v>1</v>
      </c>
      <c r="P1721" s="5">
        <f t="shared" si="157"/>
        <v>12</v>
      </c>
      <c r="Q1721" s="5" t="str">
        <f t="shared" si="158"/>
        <v>music</v>
      </c>
      <c r="R1721" s="5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8293</v>
      </c>
      <c r="O1722" s="5">
        <f t="shared" si="156"/>
        <v>6</v>
      </c>
      <c r="P1722" s="5">
        <f t="shared" si="157"/>
        <v>28</v>
      </c>
      <c r="Q1722" s="5" t="str">
        <f t="shared" si="158"/>
        <v>music</v>
      </c>
      <c r="R1722" s="5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8293</v>
      </c>
      <c r="O1724" s="5">
        <f t="shared" si="156"/>
        <v>0</v>
      </c>
      <c r="P1724" s="5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8293</v>
      </c>
      <c r="O1725" s="5">
        <f t="shared" si="156"/>
        <v>7</v>
      </c>
      <c r="P1725" s="5">
        <f t="shared" si="157"/>
        <v>217</v>
      </c>
      <c r="Q1725" s="5" t="str">
        <f t="shared" si="158"/>
        <v>music</v>
      </c>
      <c r="R1725" s="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8293</v>
      </c>
      <c r="O1726" s="5">
        <f t="shared" si="156"/>
        <v>1</v>
      </c>
      <c r="P1726" s="5">
        <f t="shared" si="157"/>
        <v>9</v>
      </c>
      <c r="Q1726" s="5" t="str">
        <f t="shared" si="158"/>
        <v>music</v>
      </c>
      <c r="R1726" s="5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8293</v>
      </c>
      <c r="O1727" s="5">
        <f t="shared" si="156"/>
        <v>10</v>
      </c>
      <c r="P1727" s="5">
        <f t="shared" si="157"/>
        <v>62</v>
      </c>
      <c r="Q1727" s="5" t="str">
        <f t="shared" si="158"/>
        <v>music</v>
      </c>
      <c r="R1727" s="5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8293</v>
      </c>
      <c r="O1728" s="5">
        <f t="shared" si="156"/>
        <v>34</v>
      </c>
      <c r="P1728" s="5">
        <f t="shared" si="157"/>
        <v>137</v>
      </c>
      <c r="Q1728" s="5" t="str">
        <f t="shared" si="158"/>
        <v>music</v>
      </c>
      <c r="R1728" s="5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8293</v>
      </c>
      <c r="O1729" s="5">
        <f t="shared" si="156"/>
        <v>0</v>
      </c>
      <c r="P1729" s="5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8293</v>
      </c>
      <c r="O1730" s="5">
        <f t="shared" ref="O1730:O1793" si="162">ROUND(100*E1730/D1730,0)</f>
        <v>68</v>
      </c>
      <c r="P1730" s="5">
        <f t="shared" si="157"/>
        <v>122</v>
      </c>
      <c r="Q1730" s="5" t="str">
        <f t="shared" si="158"/>
        <v>music</v>
      </c>
      <c r="R1730" s="5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8293</v>
      </c>
      <c r="O1731" s="5">
        <f t="shared" si="162"/>
        <v>0</v>
      </c>
      <c r="P1731" s="5" t="e">
        <f t="shared" ref="P1731:P1794" si="163">ROUND(E1731/L1731,0)</f>
        <v>#DIV/0!</v>
      </c>
      <c r="Q1731" s="5" t="str">
        <f t="shared" ref="Q1731:Q1794" si="164">LEFT(N1731, SEARCH("/", N1731)-1)</f>
        <v>music</v>
      </c>
      <c r="R1731" s="5" t="str">
        <f t="shared" ref="R1731:R1794" si="165">RIGHT(N1731,LEN(N1731)-SEARCH("/",N1731))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8293</v>
      </c>
      <c r="O1736" s="5">
        <f t="shared" si="162"/>
        <v>0</v>
      </c>
      <c r="P1736" s="5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8293</v>
      </c>
      <c r="O1738" s="5">
        <f t="shared" si="162"/>
        <v>1</v>
      </c>
      <c r="P1738" s="5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8293</v>
      </c>
      <c r="O1739" s="5">
        <f t="shared" si="162"/>
        <v>21</v>
      </c>
      <c r="P1739" s="5">
        <f t="shared" si="163"/>
        <v>57</v>
      </c>
      <c r="Q1739" s="5" t="str">
        <f t="shared" si="164"/>
        <v>music</v>
      </c>
      <c r="R1739" s="5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8293</v>
      </c>
      <c r="O1740" s="5">
        <f t="shared" si="162"/>
        <v>0</v>
      </c>
      <c r="P1740" s="5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8293</v>
      </c>
      <c r="O1741" s="5">
        <f t="shared" si="162"/>
        <v>0</v>
      </c>
      <c r="P1741" s="5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8285</v>
      </c>
      <c r="O1743" s="5">
        <f t="shared" si="162"/>
        <v>111</v>
      </c>
      <c r="P1743" s="5">
        <f t="shared" si="163"/>
        <v>26</v>
      </c>
      <c r="Q1743" s="5" t="str">
        <f t="shared" si="164"/>
        <v>photography</v>
      </c>
      <c r="R1743" s="5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8285</v>
      </c>
      <c r="O1744" s="5">
        <f t="shared" si="162"/>
        <v>109</v>
      </c>
      <c r="P1744" s="5">
        <f t="shared" si="163"/>
        <v>64</v>
      </c>
      <c r="Q1744" s="5" t="str">
        <f t="shared" si="164"/>
        <v>photography</v>
      </c>
      <c r="R1744" s="5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8285</v>
      </c>
      <c r="O1745" s="5">
        <f t="shared" si="162"/>
        <v>100</v>
      </c>
      <c r="P1745" s="5">
        <f t="shared" si="163"/>
        <v>90</v>
      </c>
      <c r="Q1745" s="5" t="str">
        <f t="shared" si="164"/>
        <v>photography</v>
      </c>
      <c r="R1745" s="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8285</v>
      </c>
      <c r="O1746" s="5">
        <f t="shared" si="162"/>
        <v>118</v>
      </c>
      <c r="P1746" s="5">
        <f t="shared" si="163"/>
        <v>93</v>
      </c>
      <c r="Q1746" s="5" t="str">
        <f t="shared" si="164"/>
        <v>photography</v>
      </c>
      <c r="R1746" s="5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8285</v>
      </c>
      <c r="O1747" s="5">
        <f t="shared" si="162"/>
        <v>114</v>
      </c>
      <c r="P1747" s="5">
        <f t="shared" si="163"/>
        <v>90</v>
      </c>
      <c r="Q1747" s="5" t="str">
        <f t="shared" si="164"/>
        <v>photography</v>
      </c>
      <c r="R1747" s="5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8285</v>
      </c>
      <c r="O1748" s="5">
        <f t="shared" si="162"/>
        <v>148</v>
      </c>
      <c r="P1748" s="5">
        <f t="shared" si="163"/>
        <v>208</v>
      </c>
      <c r="Q1748" s="5" t="str">
        <f t="shared" si="164"/>
        <v>photography</v>
      </c>
      <c r="R1748" s="5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8285</v>
      </c>
      <c r="O1749" s="5">
        <f t="shared" si="162"/>
        <v>105</v>
      </c>
      <c r="P1749" s="5">
        <f t="shared" si="163"/>
        <v>59</v>
      </c>
      <c r="Q1749" s="5" t="str">
        <f t="shared" si="164"/>
        <v>photography</v>
      </c>
      <c r="R1749" s="5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8285</v>
      </c>
      <c r="O1750" s="5">
        <f t="shared" si="162"/>
        <v>130</v>
      </c>
      <c r="P1750" s="5">
        <f t="shared" si="163"/>
        <v>359</v>
      </c>
      <c r="Q1750" s="5" t="str">
        <f t="shared" si="164"/>
        <v>photography</v>
      </c>
      <c r="R1750" s="5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8285</v>
      </c>
      <c r="O1751" s="5">
        <f t="shared" si="162"/>
        <v>123</v>
      </c>
      <c r="P1751" s="5">
        <f t="shared" si="163"/>
        <v>95</v>
      </c>
      <c r="Q1751" s="5" t="str">
        <f t="shared" si="164"/>
        <v>photography</v>
      </c>
      <c r="R1751" s="5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8285</v>
      </c>
      <c r="O1752" s="5">
        <f t="shared" si="162"/>
        <v>202</v>
      </c>
      <c r="P1752" s="5">
        <f t="shared" si="163"/>
        <v>81</v>
      </c>
      <c r="Q1752" s="5" t="str">
        <f t="shared" si="164"/>
        <v>photography</v>
      </c>
      <c r="R1752" s="5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8285</v>
      </c>
      <c r="O1753" s="5">
        <f t="shared" si="162"/>
        <v>103</v>
      </c>
      <c r="P1753" s="5">
        <f t="shared" si="163"/>
        <v>169</v>
      </c>
      <c r="Q1753" s="5" t="str">
        <f t="shared" si="164"/>
        <v>photography</v>
      </c>
      <c r="R1753" s="5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8285</v>
      </c>
      <c r="O1754" s="5">
        <f t="shared" si="162"/>
        <v>260</v>
      </c>
      <c r="P1754" s="5">
        <f t="shared" si="163"/>
        <v>35</v>
      </c>
      <c r="Q1754" s="5" t="str">
        <f t="shared" si="164"/>
        <v>photography</v>
      </c>
      <c r="R1754" s="5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463</v>
      </c>
      <c r="Q1755" s="5" t="str">
        <f t="shared" si="164"/>
        <v>photography</v>
      </c>
      <c r="R1755" s="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8285</v>
      </c>
      <c r="O1756" s="5">
        <f t="shared" si="162"/>
        <v>111</v>
      </c>
      <c r="P1756" s="5">
        <f t="shared" si="163"/>
        <v>104</v>
      </c>
      <c r="Q1756" s="5" t="str">
        <f t="shared" si="164"/>
        <v>photography</v>
      </c>
      <c r="R1756" s="5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8</v>
      </c>
      <c r="Q1757" s="5" t="str">
        <f t="shared" si="164"/>
        <v>photography</v>
      </c>
      <c r="R1757" s="5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8285</v>
      </c>
      <c r="O1758" s="5">
        <f t="shared" si="162"/>
        <v>103</v>
      </c>
      <c r="P1758" s="5">
        <f t="shared" si="163"/>
        <v>47</v>
      </c>
      <c r="Q1758" s="5" t="str">
        <f t="shared" si="164"/>
        <v>photography</v>
      </c>
      <c r="R1758" s="5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</v>
      </c>
      <c r="Q1759" s="5" t="str">
        <f t="shared" si="164"/>
        <v>photography</v>
      </c>
      <c r="R1759" s="5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8285</v>
      </c>
      <c r="O1760" s="5">
        <f t="shared" si="162"/>
        <v>115</v>
      </c>
      <c r="P1760" s="5">
        <f t="shared" si="163"/>
        <v>42</v>
      </c>
      <c r="Q1760" s="5" t="str">
        <f t="shared" si="164"/>
        <v>photography</v>
      </c>
      <c r="R1760" s="5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8285</v>
      </c>
      <c r="O1761" s="5">
        <f t="shared" si="162"/>
        <v>107</v>
      </c>
      <c r="P1761" s="5">
        <f t="shared" si="163"/>
        <v>109</v>
      </c>
      <c r="Q1761" s="5" t="str">
        <f t="shared" si="164"/>
        <v>photography</v>
      </c>
      <c r="R1761" s="5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8285</v>
      </c>
      <c r="O1762" s="5">
        <f t="shared" si="162"/>
        <v>165</v>
      </c>
      <c r="P1762" s="5">
        <f t="shared" si="163"/>
        <v>81</v>
      </c>
      <c r="Q1762" s="5" t="str">
        <f t="shared" si="164"/>
        <v>photography</v>
      </c>
      <c r="R1762" s="5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52</v>
      </c>
      <c r="Q1763" s="5" t="str">
        <f t="shared" si="164"/>
        <v>photography</v>
      </c>
      <c r="R1763" s="5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</v>
      </c>
      <c r="Q1764" s="5" t="str">
        <f t="shared" si="164"/>
        <v>photography</v>
      </c>
      <c r="R1764" s="5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8285</v>
      </c>
      <c r="O1765" s="5">
        <f t="shared" si="162"/>
        <v>102</v>
      </c>
      <c r="P1765" s="5">
        <f t="shared" si="163"/>
        <v>104</v>
      </c>
      <c r="Q1765" s="5" t="str">
        <f t="shared" si="164"/>
        <v>photography</v>
      </c>
      <c r="R1765" s="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8285</v>
      </c>
      <c r="O1766" s="5">
        <f t="shared" si="162"/>
        <v>20</v>
      </c>
      <c r="P1766" s="5">
        <f t="shared" si="163"/>
        <v>55</v>
      </c>
      <c r="Q1766" s="5" t="str">
        <f t="shared" si="164"/>
        <v>photography</v>
      </c>
      <c r="R1766" s="5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8285</v>
      </c>
      <c r="O1767" s="5">
        <f t="shared" si="162"/>
        <v>59</v>
      </c>
      <c r="P1767" s="5">
        <f t="shared" si="163"/>
        <v>72</v>
      </c>
      <c r="Q1767" s="5" t="str">
        <f t="shared" si="164"/>
        <v>photography</v>
      </c>
      <c r="R1767" s="5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8285</v>
      </c>
      <c r="O1769" s="5">
        <f t="shared" si="162"/>
        <v>46</v>
      </c>
      <c r="P1769" s="5">
        <f t="shared" si="163"/>
        <v>59</v>
      </c>
      <c r="Q1769" s="5" t="str">
        <f t="shared" si="164"/>
        <v>photography</v>
      </c>
      <c r="R1769" s="5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8285</v>
      </c>
      <c r="O1770" s="5">
        <f t="shared" si="162"/>
        <v>4</v>
      </c>
      <c r="P1770" s="5">
        <f t="shared" si="163"/>
        <v>12</v>
      </c>
      <c r="Q1770" s="5" t="str">
        <f t="shared" si="164"/>
        <v>photography</v>
      </c>
      <c r="R1770" s="5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8285</v>
      </c>
      <c r="O1771" s="5">
        <f t="shared" si="162"/>
        <v>3</v>
      </c>
      <c r="P1771" s="5">
        <f t="shared" si="163"/>
        <v>49</v>
      </c>
      <c r="Q1771" s="5" t="str">
        <f t="shared" si="164"/>
        <v>photography</v>
      </c>
      <c r="R1771" s="5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8285</v>
      </c>
      <c r="O1772" s="5">
        <f t="shared" si="162"/>
        <v>57</v>
      </c>
      <c r="P1772" s="5">
        <f t="shared" si="163"/>
        <v>151</v>
      </c>
      <c r="Q1772" s="5" t="str">
        <f t="shared" si="164"/>
        <v>photography</v>
      </c>
      <c r="R1772" s="5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8285</v>
      </c>
      <c r="O1773" s="5">
        <f t="shared" si="162"/>
        <v>21</v>
      </c>
      <c r="P1773" s="5">
        <f t="shared" si="163"/>
        <v>36</v>
      </c>
      <c r="Q1773" s="5" t="str">
        <f t="shared" si="164"/>
        <v>photography</v>
      </c>
      <c r="R1773" s="5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8285</v>
      </c>
      <c r="O1774" s="5">
        <f t="shared" si="162"/>
        <v>16</v>
      </c>
      <c r="P1774" s="5">
        <f t="shared" si="163"/>
        <v>45</v>
      </c>
      <c r="Q1774" s="5" t="str">
        <f t="shared" si="164"/>
        <v>photography</v>
      </c>
      <c r="R1774" s="5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8285</v>
      </c>
      <c r="O1775" s="5">
        <f t="shared" si="162"/>
        <v>6</v>
      </c>
      <c r="P1775" s="5">
        <f t="shared" si="163"/>
        <v>99</v>
      </c>
      <c r="Q1775" s="5" t="str">
        <f t="shared" si="164"/>
        <v>photography</v>
      </c>
      <c r="R1775" s="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8285</v>
      </c>
      <c r="O1776" s="5">
        <f t="shared" si="162"/>
        <v>46</v>
      </c>
      <c r="P1776" s="5">
        <f t="shared" si="163"/>
        <v>88</v>
      </c>
      <c r="Q1776" s="5" t="str">
        <f t="shared" si="164"/>
        <v>photography</v>
      </c>
      <c r="R1776" s="5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8285</v>
      </c>
      <c r="O1777" s="5">
        <f t="shared" si="162"/>
        <v>65</v>
      </c>
      <c r="P1777" s="5">
        <f t="shared" si="163"/>
        <v>171</v>
      </c>
      <c r="Q1777" s="5" t="str">
        <f t="shared" si="164"/>
        <v>photography</v>
      </c>
      <c r="R1777" s="5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8285</v>
      </c>
      <c r="O1778" s="5">
        <f t="shared" si="162"/>
        <v>7</v>
      </c>
      <c r="P1778" s="5">
        <f t="shared" si="163"/>
        <v>84</v>
      </c>
      <c r="Q1778" s="5" t="str">
        <f t="shared" si="164"/>
        <v>photography</v>
      </c>
      <c r="R1778" s="5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8285</v>
      </c>
      <c r="O1779" s="5">
        <f t="shared" si="162"/>
        <v>14</v>
      </c>
      <c r="P1779" s="5">
        <f t="shared" si="163"/>
        <v>65</v>
      </c>
      <c r="Q1779" s="5" t="str">
        <f t="shared" si="164"/>
        <v>photography</v>
      </c>
      <c r="R1779" s="5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8285</v>
      </c>
      <c r="O1780" s="5">
        <f t="shared" si="162"/>
        <v>2</v>
      </c>
      <c r="P1780" s="5">
        <f t="shared" si="163"/>
        <v>66</v>
      </c>
      <c r="Q1780" s="5" t="str">
        <f t="shared" si="164"/>
        <v>photography</v>
      </c>
      <c r="R1780" s="5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8285</v>
      </c>
      <c r="O1781" s="5">
        <f t="shared" si="162"/>
        <v>36</v>
      </c>
      <c r="P1781" s="5">
        <f t="shared" si="163"/>
        <v>105</v>
      </c>
      <c r="Q1781" s="5" t="str">
        <f t="shared" si="164"/>
        <v>photography</v>
      </c>
      <c r="R1781" s="5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8285</v>
      </c>
      <c r="O1782" s="5">
        <f t="shared" si="162"/>
        <v>40</v>
      </c>
      <c r="P1782" s="5">
        <f t="shared" si="163"/>
        <v>78</v>
      </c>
      <c r="Q1782" s="5" t="str">
        <f t="shared" si="164"/>
        <v>photography</v>
      </c>
      <c r="R1782" s="5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8285</v>
      </c>
      <c r="O1783" s="5">
        <f t="shared" si="162"/>
        <v>26</v>
      </c>
      <c r="P1783" s="5">
        <f t="shared" si="163"/>
        <v>59</v>
      </c>
      <c r="Q1783" s="5" t="str">
        <f t="shared" si="164"/>
        <v>photography</v>
      </c>
      <c r="R1783" s="5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8285</v>
      </c>
      <c r="O1784" s="5">
        <f t="shared" si="162"/>
        <v>15</v>
      </c>
      <c r="P1784" s="5">
        <f t="shared" si="163"/>
        <v>71</v>
      </c>
      <c r="Q1784" s="5" t="str">
        <f t="shared" si="164"/>
        <v>photography</v>
      </c>
      <c r="R1784" s="5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8285</v>
      </c>
      <c r="O1785" s="5">
        <f t="shared" si="162"/>
        <v>24</v>
      </c>
      <c r="P1785" s="5">
        <f t="shared" si="163"/>
        <v>51</v>
      </c>
      <c r="Q1785" s="5" t="str">
        <f t="shared" si="164"/>
        <v>photography</v>
      </c>
      <c r="R1785" s="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8285</v>
      </c>
      <c r="O1786" s="5">
        <f t="shared" si="162"/>
        <v>40</v>
      </c>
      <c r="P1786" s="5">
        <f t="shared" si="163"/>
        <v>60</v>
      </c>
      <c r="Q1786" s="5" t="str">
        <f t="shared" si="164"/>
        <v>photography</v>
      </c>
      <c r="R1786" s="5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8285</v>
      </c>
      <c r="O1787" s="5">
        <f t="shared" si="162"/>
        <v>20</v>
      </c>
      <c r="P1787" s="5">
        <f t="shared" si="163"/>
        <v>45</v>
      </c>
      <c r="Q1787" s="5" t="str">
        <f t="shared" si="164"/>
        <v>photography</v>
      </c>
      <c r="R1787" s="5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8285</v>
      </c>
      <c r="O1788" s="5">
        <f t="shared" si="162"/>
        <v>48</v>
      </c>
      <c r="P1788" s="5">
        <f t="shared" si="163"/>
        <v>31</v>
      </c>
      <c r="Q1788" s="5" t="str">
        <f t="shared" si="164"/>
        <v>photography</v>
      </c>
      <c r="R1788" s="5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8285</v>
      </c>
      <c r="O1789" s="5">
        <f t="shared" si="162"/>
        <v>15</v>
      </c>
      <c r="P1789" s="5">
        <f t="shared" si="163"/>
        <v>64</v>
      </c>
      <c r="Q1789" s="5" t="str">
        <f t="shared" si="164"/>
        <v>photography</v>
      </c>
      <c r="R1789" s="5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8285</v>
      </c>
      <c r="O1790" s="5">
        <f t="shared" si="162"/>
        <v>1</v>
      </c>
      <c r="P1790" s="5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8285</v>
      </c>
      <c r="O1791" s="5">
        <f t="shared" si="162"/>
        <v>1</v>
      </c>
      <c r="P1791" s="5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8285</v>
      </c>
      <c r="O1792" s="5">
        <f t="shared" si="162"/>
        <v>5</v>
      </c>
      <c r="P1792" s="5">
        <f t="shared" si="163"/>
        <v>109</v>
      </c>
      <c r="Q1792" s="5" t="str">
        <f t="shared" si="164"/>
        <v>photography</v>
      </c>
      <c r="R1792" s="5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8285</v>
      </c>
      <c r="O1793" s="5">
        <f t="shared" si="162"/>
        <v>4</v>
      </c>
      <c r="P1793" s="5">
        <f t="shared" si="163"/>
        <v>27</v>
      </c>
      <c r="Q1793" s="5" t="str">
        <f t="shared" si="164"/>
        <v>photography</v>
      </c>
      <c r="R1793" s="5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8285</v>
      </c>
      <c r="O1794" s="5">
        <f t="shared" ref="O1794:O1857" si="168">ROUND(100*E1794/D1794,0)</f>
        <v>61</v>
      </c>
      <c r="P1794" s="5">
        <f t="shared" si="163"/>
        <v>110</v>
      </c>
      <c r="Q1794" s="5" t="str">
        <f t="shared" si="164"/>
        <v>photography</v>
      </c>
      <c r="R1794" s="5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8285</v>
      </c>
      <c r="O1795" s="5">
        <f t="shared" si="168"/>
        <v>1</v>
      </c>
      <c r="P1795" s="5">
        <f t="shared" ref="P1795:P1858" si="169">ROUND(E1795/L1795,0)</f>
        <v>20</v>
      </c>
      <c r="Q1795" s="5" t="str">
        <f t="shared" ref="Q1795:Q1858" si="170">LEFT(N1795, SEARCH("/", N1795)-1)</f>
        <v>photography</v>
      </c>
      <c r="R1795" s="5" t="str">
        <f t="shared" ref="R1795:R1858" si="171">RIGHT(N1795,LEN(N1795)-SEARCH("/",N1795))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8285</v>
      </c>
      <c r="O1796" s="5">
        <f t="shared" si="168"/>
        <v>11</v>
      </c>
      <c r="P1796" s="5">
        <f t="shared" si="169"/>
        <v>55</v>
      </c>
      <c r="Q1796" s="5" t="str">
        <f t="shared" si="170"/>
        <v>photography</v>
      </c>
      <c r="R1796" s="5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8285</v>
      </c>
      <c r="O1797" s="5">
        <f t="shared" si="168"/>
        <v>39</v>
      </c>
      <c r="P1797" s="5">
        <f t="shared" si="169"/>
        <v>134</v>
      </c>
      <c r="Q1797" s="5" t="str">
        <f t="shared" si="170"/>
        <v>photography</v>
      </c>
      <c r="R1797" s="5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8285</v>
      </c>
      <c r="O1798" s="5">
        <f t="shared" si="168"/>
        <v>22</v>
      </c>
      <c r="P1798" s="5">
        <f t="shared" si="169"/>
        <v>49</v>
      </c>
      <c r="Q1798" s="5" t="str">
        <f t="shared" si="170"/>
        <v>photography</v>
      </c>
      <c r="R1798" s="5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8285</v>
      </c>
      <c r="O1799" s="5">
        <f t="shared" si="168"/>
        <v>68</v>
      </c>
      <c r="P1799" s="5">
        <f t="shared" si="169"/>
        <v>48</v>
      </c>
      <c r="Q1799" s="5" t="str">
        <f t="shared" si="170"/>
        <v>photography</v>
      </c>
      <c r="R1799" s="5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8285</v>
      </c>
      <c r="O1800" s="5">
        <f t="shared" si="168"/>
        <v>14</v>
      </c>
      <c r="P1800" s="5">
        <f t="shared" si="169"/>
        <v>59</v>
      </c>
      <c r="Q1800" s="5" t="str">
        <f t="shared" si="170"/>
        <v>photography</v>
      </c>
      <c r="R1800" s="5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8285</v>
      </c>
      <c r="O1801" s="5">
        <f t="shared" si="168"/>
        <v>2</v>
      </c>
      <c r="P1801" s="5">
        <f t="shared" si="169"/>
        <v>12</v>
      </c>
      <c r="Q1801" s="5" t="str">
        <f t="shared" si="170"/>
        <v>photography</v>
      </c>
      <c r="R1801" s="5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8285</v>
      </c>
      <c r="O1802" s="5">
        <f t="shared" si="168"/>
        <v>20</v>
      </c>
      <c r="P1802" s="5">
        <f t="shared" si="169"/>
        <v>84</v>
      </c>
      <c r="Q1802" s="5" t="str">
        <f t="shared" si="170"/>
        <v>photography</v>
      </c>
      <c r="R1802" s="5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8285</v>
      </c>
      <c r="O1803" s="5">
        <f t="shared" si="168"/>
        <v>14</v>
      </c>
      <c r="P1803" s="5">
        <f t="shared" si="169"/>
        <v>64</v>
      </c>
      <c r="Q1803" s="5" t="str">
        <f t="shared" si="170"/>
        <v>photography</v>
      </c>
      <c r="R1803" s="5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8285</v>
      </c>
      <c r="O1804" s="5">
        <f t="shared" si="168"/>
        <v>48</v>
      </c>
      <c r="P1804" s="5">
        <f t="shared" si="169"/>
        <v>94</v>
      </c>
      <c r="Q1804" s="5" t="str">
        <f t="shared" si="170"/>
        <v>photography</v>
      </c>
      <c r="R1804" s="5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8285</v>
      </c>
      <c r="O1805" s="5">
        <f t="shared" si="168"/>
        <v>31</v>
      </c>
      <c r="P1805" s="5">
        <f t="shared" si="169"/>
        <v>72</v>
      </c>
      <c r="Q1805" s="5" t="str">
        <f t="shared" si="170"/>
        <v>photography</v>
      </c>
      <c r="R1805" s="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8285</v>
      </c>
      <c r="O1806" s="5">
        <f t="shared" si="168"/>
        <v>35</v>
      </c>
      <c r="P1806" s="5">
        <f t="shared" si="169"/>
        <v>105</v>
      </c>
      <c r="Q1806" s="5" t="str">
        <f t="shared" si="170"/>
        <v>photography</v>
      </c>
      <c r="R1806" s="5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8285</v>
      </c>
      <c r="O1807" s="5">
        <f t="shared" si="168"/>
        <v>36</v>
      </c>
      <c r="P1807" s="5">
        <f t="shared" si="169"/>
        <v>67</v>
      </c>
      <c r="Q1807" s="5" t="str">
        <f t="shared" si="170"/>
        <v>photography</v>
      </c>
      <c r="R1807" s="5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8285</v>
      </c>
      <c r="O1808" s="5">
        <f t="shared" si="168"/>
        <v>3</v>
      </c>
      <c r="P1808" s="5">
        <f t="shared" si="169"/>
        <v>74</v>
      </c>
      <c r="Q1808" s="5" t="str">
        <f t="shared" si="170"/>
        <v>photography</v>
      </c>
      <c r="R1808" s="5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8285</v>
      </c>
      <c r="O1809" s="5">
        <f t="shared" si="168"/>
        <v>11</v>
      </c>
      <c r="P1809" s="5">
        <f t="shared" si="169"/>
        <v>69</v>
      </c>
      <c r="Q1809" s="5" t="str">
        <f t="shared" si="170"/>
        <v>photography</v>
      </c>
      <c r="R1809" s="5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8285</v>
      </c>
      <c r="O1810" s="5">
        <f t="shared" si="168"/>
        <v>41</v>
      </c>
      <c r="P1810" s="5">
        <f t="shared" si="169"/>
        <v>121</v>
      </c>
      <c r="Q1810" s="5" t="str">
        <f t="shared" si="170"/>
        <v>photography</v>
      </c>
      <c r="R1810" s="5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8285</v>
      </c>
      <c r="O1811" s="5">
        <f t="shared" si="168"/>
        <v>11</v>
      </c>
      <c r="P1811" s="5">
        <f t="shared" si="169"/>
        <v>42</v>
      </c>
      <c r="Q1811" s="5" t="str">
        <f t="shared" si="170"/>
        <v>photography</v>
      </c>
      <c r="R1811" s="5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8285</v>
      </c>
      <c r="O1812" s="5">
        <f t="shared" si="168"/>
        <v>3</v>
      </c>
      <c r="P1812" s="5">
        <f t="shared" si="169"/>
        <v>8</v>
      </c>
      <c r="Q1812" s="5" t="str">
        <f t="shared" si="170"/>
        <v>photography</v>
      </c>
      <c r="R1812" s="5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8285</v>
      </c>
      <c r="O1813" s="5">
        <f t="shared" si="168"/>
        <v>0</v>
      </c>
      <c r="P1813" s="5">
        <f t="shared" si="169"/>
        <v>2</v>
      </c>
      <c r="Q1813" s="5" t="str">
        <f t="shared" si="170"/>
        <v>photography</v>
      </c>
      <c r="R1813" s="5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8285</v>
      </c>
      <c r="O1814" s="5">
        <f t="shared" si="168"/>
        <v>13</v>
      </c>
      <c r="P1814" s="5">
        <f t="shared" si="169"/>
        <v>38</v>
      </c>
      <c r="Q1814" s="5" t="str">
        <f t="shared" si="170"/>
        <v>photography</v>
      </c>
      <c r="R1814" s="5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8285</v>
      </c>
      <c r="O1816" s="5">
        <f t="shared" si="168"/>
        <v>49</v>
      </c>
      <c r="P1816" s="5">
        <f t="shared" si="169"/>
        <v>42</v>
      </c>
      <c r="Q1816" s="5" t="str">
        <f t="shared" si="170"/>
        <v>photography</v>
      </c>
      <c r="R1816" s="5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8285</v>
      </c>
      <c r="O1818" s="5">
        <f t="shared" si="168"/>
        <v>2</v>
      </c>
      <c r="P1818" s="5">
        <f t="shared" si="169"/>
        <v>85</v>
      </c>
      <c r="Q1818" s="5" t="str">
        <f t="shared" si="170"/>
        <v>photography</v>
      </c>
      <c r="R1818" s="5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8285</v>
      </c>
      <c r="O1819" s="5">
        <f t="shared" si="168"/>
        <v>52</v>
      </c>
      <c r="P1819" s="5">
        <f t="shared" si="169"/>
        <v>94</v>
      </c>
      <c r="Q1819" s="5" t="str">
        <f t="shared" si="170"/>
        <v>photography</v>
      </c>
      <c r="R1819" s="5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8285</v>
      </c>
      <c r="O1821" s="5">
        <f t="shared" si="168"/>
        <v>2</v>
      </c>
      <c r="P1821" s="5">
        <f t="shared" si="169"/>
        <v>6</v>
      </c>
      <c r="Q1821" s="5" t="str">
        <f t="shared" si="170"/>
        <v>photography</v>
      </c>
      <c r="R1821" s="5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8285</v>
      </c>
      <c r="O1822" s="5">
        <f t="shared" si="168"/>
        <v>7</v>
      </c>
      <c r="P1822" s="5">
        <f t="shared" si="169"/>
        <v>213</v>
      </c>
      <c r="Q1822" s="5" t="str">
        <f t="shared" si="170"/>
        <v>photography</v>
      </c>
      <c r="R1822" s="5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8276</v>
      </c>
      <c r="O1823" s="5">
        <f t="shared" si="168"/>
        <v>135</v>
      </c>
      <c r="P1823" s="5">
        <f t="shared" si="169"/>
        <v>59</v>
      </c>
      <c r="Q1823" s="5" t="str">
        <f t="shared" si="170"/>
        <v>music</v>
      </c>
      <c r="R1823" s="5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</v>
      </c>
      <c r="Q1824" s="5" t="str">
        <f t="shared" si="170"/>
        <v>music</v>
      </c>
      <c r="R1824" s="5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8276</v>
      </c>
      <c r="O1825" s="5">
        <f t="shared" si="168"/>
        <v>116</v>
      </c>
      <c r="P1825" s="5">
        <f t="shared" si="169"/>
        <v>25</v>
      </c>
      <c r="Q1825" s="5" t="str">
        <f t="shared" si="170"/>
        <v>music</v>
      </c>
      <c r="R1825" s="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8276</v>
      </c>
      <c r="O1826" s="5">
        <f t="shared" si="168"/>
        <v>100</v>
      </c>
      <c r="P1826" s="5">
        <f t="shared" si="169"/>
        <v>75</v>
      </c>
      <c r="Q1826" s="5" t="str">
        <f t="shared" si="170"/>
        <v>music</v>
      </c>
      <c r="R1826" s="5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8276</v>
      </c>
      <c r="O1827" s="5">
        <f t="shared" si="168"/>
        <v>105</v>
      </c>
      <c r="P1827" s="5">
        <f t="shared" si="169"/>
        <v>42</v>
      </c>
      <c r="Q1827" s="5" t="str">
        <f t="shared" si="170"/>
        <v>music</v>
      </c>
      <c r="R1827" s="5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</v>
      </c>
      <c r="Q1828" s="5" t="str">
        <f t="shared" si="170"/>
        <v>music</v>
      </c>
      <c r="R1828" s="5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8276</v>
      </c>
      <c r="O1829" s="5">
        <f t="shared" si="168"/>
        <v>101</v>
      </c>
      <c r="P1829" s="5">
        <f t="shared" si="169"/>
        <v>84</v>
      </c>
      <c r="Q1829" s="5" t="str">
        <f t="shared" si="170"/>
        <v>music</v>
      </c>
      <c r="R1829" s="5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8276</v>
      </c>
      <c r="O1830" s="5">
        <f t="shared" si="168"/>
        <v>100</v>
      </c>
      <c r="P1830" s="5">
        <f t="shared" si="169"/>
        <v>417</v>
      </c>
      <c r="Q1830" s="5" t="str">
        <f t="shared" si="170"/>
        <v>music</v>
      </c>
      <c r="R1830" s="5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8276</v>
      </c>
      <c r="O1831" s="5">
        <f t="shared" si="168"/>
        <v>167</v>
      </c>
      <c r="P1831" s="5">
        <f t="shared" si="169"/>
        <v>76</v>
      </c>
      <c r="Q1831" s="5" t="str">
        <f t="shared" si="170"/>
        <v>music</v>
      </c>
      <c r="R1831" s="5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8276</v>
      </c>
      <c r="O1832" s="5">
        <f t="shared" si="168"/>
        <v>102</v>
      </c>
      <c r="P1832" s="5">
        <f t="shared" si="169"/>
        <v>67</v>
      </c>
      <c r="Q1832" s="5" t="str">
        <f t="shared" si="170"/>
        <v>music</v>
      </c>
      <c r="R1832" s="5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74</v>
      </c>
      <c r="Q1833" s="5" t="str">
        <f t="shared" si="170"/>
        <v>music</v>
      </c>
      <c r="R1833" s="5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8276</v>
      </c>
      <c r="O1834" s="5">
        <f t="shared" si="168"/>
        <v>143</v>
      </c>
      <c r="P1834" s="5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8276</v>
      </c>
      <c r="O1835" s="5">
        <f t="shared" si="168"/>
        <v>263</v>
      </c>
      <c r="P1835" s="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8276</v>
      </c>
      <c r="O1836" s="5">
        <f t="shared" si="168"/>
        <v>118</v>
      </c>
      <c r="P1836" s="5">
        <f t="shared" si="169"/>
        <v>131</v>
      </c>
      <c r="Q1836" s="5" t="str">
        <f t="shared" si="170"/>
        <v>music</v>
      </c>
      <c r="R1836" s="5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</v>
      </c>
      <c r="Q1837" s="5" t="str">
        <f t="shared" si="170"/>
        <v>music</v>
      </c>
      <c r="R1837" s="5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8276</v>
      </c>
      <c r="O1838" s="5">
        <f t="shared" si="168"/>
        <v>200</v>
      </c>
      <c r="P1838" s="5">
        <f t="shared" si="169"/>
        <v>182</v>
      </c>
      <c r="Q1838" s="5" t="str">
        <f t="shared" si="170"/>
        <v>music</v>
      </c>
      <c r="R1838" s="5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8276</v>
      </c>
      <c r="O1839" s="5">
        <f t="shared" si="168"/>
        <v>307</v>
      </c>
      <c r="P1839" s="5">
        <f t="shared" si="169"/>
        <v>61</v>
      </c>
      <c r="Q1839" s="5" t="str">
        <f t="shared" si="170"/>
        <v>music</v>
      </c>
      <c r="R1839" s="5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8276</v>
      </c>
      <c r="O1840" s="5">
        <f t="shared" si="168"/>
        <v>100</v>
      </c>
      <c r="P1840" s="5">
        <f t="shared" si="169"/>
        <v>36</v>
      </c>
      <c r="Q1840" s="5" t="str">
        <f t="shared" si="170"/>
        <v>music</v>
      </c>
      <c r="R1840" s="5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8276</v>
      </c>
      <c r="O1841" s="5">
        <f t="shared" si="168"/>
        <v>205</v>
      </c>
      <c r="P1841" s="5">
        <f t="shared" si="169"/>
        <v>46</v>
      </c>
      <c r="Q1841" s="5" t="str">
        <f t="shared" si="170"/>
        <v>music</v>
      </c>
      <c r="R1841" s="5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8276</v>
      </c>
      <c r="O1842" s="5">
        <f t="shared" si="168"/>
        <v>109</v>
      </c>
      <c r="P1842" s="5">
        <f t="shared" si="169"/>
        <v>75</v>
      </c>
      <c r="Q1842" s="5" t="str">
        <f t="shared" si="170"/>
        <v>music</v>
      </c>
      <c r="R1842" s="5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8276</v>
      </c>
      <c r="O1843" s="5">
        <f t="shared" si="168"/>
        <v>102</v>
      </c>
      <c r="P1843" s="5">
        <f t="shared" si="169"/>
        <v>51</v>
      </c>
      <c r="Q1843" s="5" t="str">
        <f t="shared" si="170"/>
        <v>music</v>
      </c>
      <c r="R1843" s="5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8276</v>
      </c>
      <c r="O1844" s="5">
        <f t="shared" si="168"/>
        <v>125</v>
      </c>
      <c r="P1844" s="5">
        <f t="shared" si="169"/>
        <v>119</v>
      </c>
      <c r="Q1844" s="5" t="str">
        <f t="shared" si="170"/>
        <v>music</v>
      </c>
      <c r="R1844" s="5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8276</v>
      </c>
      <c r="O1845" s="5">
        <f t="shared" si="168"/>
        <v>124</v>
      </c>
      <c r="P1845" s="5">
        <f t="shared" si="169"/>
        <v>93</v>
      </c>
      <c r="Q1845" s="5" t="str">
        <f t="shared" si="170"/>
        <v>music</v>
      </c>
      <c r="R1845" s="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8276</v>
      </c>
      <c r="O1846" s="5">
        <f t="shared" si="168"/>
        <v>101</v>
      </c>
      <c r="P1846" s="5">
        <f t="shared" si="169"/>
        <v>76</v>
      </c>
      <c r="Q1846" s="5" t="str">
        <f t="shared" si="170"/>
        <v>music</v>
      </c>
      <c r="R1846" s="5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53</v>
      </c>
      <c r="Q1847" s="5" t="str">
        <f t="shared" si="170"/>
        <v>music</v>
      </c>
      <c r="R1847" s="5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8276</v>
      </c>
      <c r="O1848" s="5">
        <f t="shared" si="168"/>
        <v>138</v>
      </c>
      <c r="P1848" s="5">
        <f t="shared" si="169"/>
        <v>99</v>
      </c>
      <c r="Q1848" s="5" t="str">
        <f t="shared" si="170"/>
        <v>music</v>
      </c>
      <c r="R1848" s="5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8276</v>
      </c>
      <c r="O1849" s="5">
        <f t="shared" si="168"/>
        <v>121</v>
      </c>
      <c r="P1849" s="5">
        <f t="shared" si="169"/>
        <v>80</v>
      </c>
      <c r="Q1849" s="5" t="str">
        <f t="shared" si="170"/>
        <v>music</v>
      </c>
      <c r="R1849" s="5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8276</v>
      </c>
      <c r="O1850" s="5">
        <f t="shared" si="168"/>
        <v>107</v>
      </c>
      <c r="P1850" s="5">
        <f t="shared" si="169"/>
        <v>134</v>
      </c>
      <c r="Q1850" s="5" t="str">
        <f t="shared" si="170"/>
        <v>music</v>
      </c>
      <c r="R1850" s="5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8276</v>
      </c>
      <c r="O1851" s="5">
        <f t="shared" si="168"/>
        <v>100</v>
      </c>
      <c r="P1851" s="5">
        <f t="shared" si="169"/>
        <v>38</v>
      </c>
      <c r="Q1851" s="5" t="str">
        <f t="shared" si="170"/>
        <v>music</v>
      </c>
      <c r="R1851" s="5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8276</v>
      </c>
      <c r="O1852" s="5">
        <f t="shared" si="168"/>
        <v>102</v>
      </c>
      <c r="P1852" s="5">
        <f t="shared" si="169"/>
        <v>51</v>
      </c>
      <c r="Q1852" s="5" t="str">
        <f t="shared" si="170"/>
        <v>music</v>
      </c>
      <c r="R1852" s="5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8276</v>
      </c>
      <c r="O1853" s="5">
        <f t="shared" si="168"/>
        <v>100</v>
      </c>
      <c r="P1853" s="5">
        <f t="shared" si="169"/>
        <v>50</v>
      </c>
      <c r="Q1853" s="5" t="str">
        <f t="shared" si="170"/>
        <v>music</v>
      </c>
      <c r="R1853" s="5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8276</v>
      </c>
      <c r="O1854" s="5">
        <f t="shared" si="168"/>
        <v>117</v>
      </c>
      <c r="P1854" s="5">
        <f t="shared" si="169"/>
        <v>134</v>
      </c>
      <c r="Q1854" s="5" t="str">
        <f t="shared" si="170"/>
        <v>music</v>
      </c>
      <c r="R1854" s="5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8276</v>
      </c>
      <c r="O1855" s="5">
        <f t="shared" si="168"/>
        <v>102</v>
      </c>
      <c r="P1855" s="5">
        <f t="shared" si="169"/>
        <v>58</v>
      </c>
      <c r="Q1855" s="5" t="str">
        <f t="shared" si="170"/>
        <v>music</v>
      </c>
      <c r="R1855" s="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8276</v>
      </c>
      <c r="O1856" s="5">
        <f t="shared" si="168"/>
        <v>102</v>
      </c>
      <c r="P1856" s="5">
        <f t="shared" si="169"/>
        <v>88</v>
      </c>
      <c r="Q1856" s="5" t="str">
        <f t="shared" si="170"/>
        <v>music</v>
      </c>
      <c r="R1856" s="5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8276</v>
      </c>
      <c r="O1857" s="5">
        <f t="shared" si="168"/>
        <v>154</v>
      </c>
      <c r="P1857" s="5">
        <f t="shared" si="169"/>
        <v>71</v>
      </c>
      <c r="Q1857" s="5" t="str">
        <f t="shared" si="170"/>
        <v>music</v>
      </c>
      <c r="R1857" s="5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8276</v>
      </c>
      <c r="O1858" s="5">
        <f t="shared" ref="O1858:O1921" si="174">ROUND(100*E1858/D1858,0)</f>
        <v>101</v>
      </c>
      <c r="P1858" s="5">
        <f t="shared" si="169"/>
        <v>53</v>
      </c>
      <c r="Q1858" s="5" t="str">
        <f t="shared" si="170"/>
        <v>music</v>
      </c>
      <c r="R1858" s="5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8276</v>
      </c>
      <c r="O1859" s="5">
        <f t="shared" si="174"/>
        <v>100</v>
      </c>
      <c r="P1859" s="5">
        <f t="shared" ref="P1859:P1922" si="175">ROUND(E1859/L1859,0)</f>
        <v>136</v>
      </c>
      <c r="Q1859" s="5" t="str">
        <f t="shared" ref="Q1859:Q1922" si="176">LEFT(N1859, SEARCH("/", N1859)-1)</f>
        <v>music</v>
      </c>
      <c r="R1859" s="5" t="str">
        <f t="shared" ref="R1859:R1922" si="177">RIGHT(N1859,LEN(N1859)-SEARCH("/",N1859))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8276</v>
      </c>
      <c r="O1860" s="5">
        <f t="shared" si="174"/>
        <v>109</v>
      </c>
      <c r="P1860" s="5">
        <f t="shared" si="175"/>
        <v>41</v>
      </c>
      <c r="Q1860" s="5" t="str">
        <f t="shared" si="176"/>
        <v>music</v>
      </c>
      <c r="R1860" s="5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8276</v>
      </c>
      <c r="O1861" s="5">
        <f t="shared" si="174"/>
        <v>132</v>
      </c>
      <c r="P1861" s="5">
        <f t="shared" si="175"/>
        <v>71</v>
      </c>
      <c r="Q1861" s="5" t="str">
        <f t="shared" si="176"/>
        <v>music</v>
      </c>
      <c r="R1861" s="5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8276</v>
      </c>
      <c r="O1862" s="5">
        <f t="shared" si="174"/>
        <v>133</v>
      </c>
      <c r="P1862" s="5">
        <f t="shared" si="175"/>
        <v>53</v>
      </c>
      <c r="Q1862" s="5" t="str">
        <f t="shared" si="176"/>
        <v>music</v>
      </c>
      <c r="R1862" s="5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8283</v>
      </c>
      <c r="O1864" s="5">
        <f t="shared" si="174"/>
        <v>8</v>
      </c>
      <c r="P1864" s="5">
        <f t="shared" si="175"/>
        <v>91</v>
      </c>
      <c r="Q1864" s="5" t="str">
        <f t="shared" si="176"/>
        <v>games</v>
      </c>
      <c r="R1864" s="5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8283</v>
      </c>
      <c r="O1865" s="5">
        <f t="shared" si="174"/>
        <v>0</v>
      </c>
      <c r="P1865" s="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8283</v>
      </c>
      <c r="O1866" s="5">
        <f t="shared" si="174"/>
        <v>43</v>
      </c>
      <c r="P1866" s="5">
        <f t="shared" si="175"/>
        <v>58</v>
      </c>
      <c r="Q1866" s="5" t="str">
        <f t="shared" si="176"/>
        <v>games</v>
      </c>
      <c r="R1866" s="5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8283</v>
      </c>
      <c r="O1867" s="5">
        <f t="shared" si="174"/>
        <v>0</v>
      </c>
      <c r="P1867" s="5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8283</v>
      </c>
      <c r="O1868" s="5">
        <f t="shared" si="174"/>
        <v>1</v>
      </c>
      <c r="P1868" s="5">
        <f t="shared" si="175"/>
        <v>63</v>
      </c>
      <c r="Q1868" s="5" t="str">
        <f t="shared" si="176"/>
        <v>games</v>
      </c>
      <c r="R1868" s="5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8283</v>
      </c>
      <c r="O1869" s="5">
        <f t="shared" si="174"/>
        <v>0</v>
      </c>
      <c r="P1869" s="5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8283</v>
      </c>
      <c r="O1870" s="5">
        <f t="shared" si="174"/>
        <v>5</v>
      </c>
      <c r="P1870" s="5">
        <f t="shared" si="175"/>
        <v>72</v>
      </c>
      <c r="Q1870" s="5" t="str">
        <f t="shared" si="176"/>
        <v>games</v>
      </c>
      <c r="R1870" s="5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8283</v>
      </c>
      <c r="O1872" s="5">
        <f t="shared" si="174"/>
        <v>10</v>
      </c>
      <c r="P1872" s="5">
        <f t="shared" si="175"/>
        <v>33</v>
      </c>
      <c r="Q1872" s="5" t="str">
        <f t="shared" si="176"/>
        <v>games</v>
      </c>
      <c r="R1872" s="5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8283</v>
      </c>
      <c r="O1873" s="5">
        <f t="shared" si="174"/>
        <v>72</v>
      </c>
      <c r="P1873" s="5">
        <f t="shared" si="175"/>
        <v>49</v>
      </c>
      <c r="Q1873" s="5" t="str">
        <f t="shared" si="176"/>
        <v>games</v>
      </c>
      <c r="R1873" s="5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8283</v>
      </c>
      <c r="O1874" s="5">
        <f t="shared" si="174"/>
        <v>1</v>
      </c>
      <c r="P1874" s="5">
        <f t="shared" si="175"/>
        <v>16</v>
      </c>
      <c r="Q1874" s="5" t="str">
        <f t="shared" si="176"/>
        <v>games</v>
      </c>
      <c r="R1874" s="5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8283</v>
      </c>
      <c r="O1875" s="5">
        <f t="shared" si="174"/>
        <v>0</v>
      </c>
      <c r="P1875" s="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8283</v>
      </c>
      <c r="O1876" s="5">
        <f t="shared" si="174"/>
        <v>0</v>
      </c>
      <c r="P1876" s="5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8283</v>
      </c>
      <c r="O1877" s="5">
        <f t="shared" si="174"/>
        <v>1</v>
      </c>
      <c r="P1877" s="5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8283</v>
      </c>
      <c r="O1881" s="5">
        <f t="shared" si="174"/>
        <v>0</v>
      </c>
      <c r="P1881" s="5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8283</v>
      </c>
      <c r="O1882" s="5">
        <f t="shared" si="174"/>
        <v>20</v>
      </c>
      <c r="P1882" s="5">
        <f t="shared" si="175"/>
        <v>42</v>
      </c>
      <c r="Q1882" s="5" t="str">
        <f t="shared" si="176"/>
        <v>games</v>
      </c>
      <c r="R1882" s="5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8279</v>
      </c>
      <c r="O1883" s="5">
        <f t="shared" si="174"/>
        <v>173</v>
      </c>
      <c r="P1883" s="5">
        <f t="shared" si="175"/>
        <v>49</v>
      </c>
      <c r="Q1883" s="5" t="str">
        <f t="shared" si="176"/>
        <v>music</v>
      </c>
      <c r="R1883" s="5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8279</v>
      </c>
      <c r="O1884" s="5">
        <f t="shared" si="174"/>
        <v>101</v>
      </c>
      <c r="P1884" s="5">
        <f t="shared" si="175"/>
        <v>42</v>
      </c>
      <c r="Q1884" s="5" t="str">
        <f t="shared" si="176"/>
        <v>music</v>
      </c>
      <c r="R1884" s="5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8279</v>
      </c>
      <c r="O1885" s="5">
        <f t="shared" si="174"/>
        <v>105</v>
      </c>
      <c r="P1885" s="5">
        <f t="shared" si="175"/>
        <v>33</v>
      </c>
      <c r="Q1885" s="5" t="str">
        <f t="shared" si="176"/>
        <v>music</v>
      </c>
      <c r="R1885" s="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8279</v>
      </c>
      <c r="O1886" s="5">
        <f t="shared" si="174"/>
        <v>135</v>
      </c>
      <c r="P1886" s="5">
        <f t="shared" si="175"/>
        <v>52</v>
      </c>
      <c r="Q1886" s="5" t="str">
        <f t="shared" si="176"/>
        <v>music</v>
      </c>
      <c r="R1886" s="5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8279</v>
      </c>
      <c r="O1887" s="5">
        <f t="shared" si="174"/>
        <v>116</v>
      </c>
      <c r="P1887" s="5">
        <f t="shared" si="175"/>
        <v>51</v>
      </c>
      <c r="Q1887" s="5" t="str">
        <f t="shared" si="176"/>
        <v>music</v>
      </c>
      <c r="R1887" s="5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8279</v>
      </c>
      <c r="O1888" s="5">
        <f t="shared" si="174"/>
        <v>102</v>
      </c>
      <c r="P1888" s="5">
        <f t="shared" si="175"/>
        <v>42</v>
      </c>
      <c r="Q1888" s="5" t="str">
        <f t="shared" si="176"/>
        <v>music</v>
      </c>
      <c r="R1888" s="5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8279</v>
      </c>
      <c r="O1889" s="5">
        <f t="shared" si="174"/>
        <v>111</v>
      </c>
      <c r="P1889" s="5">
        <f t="shared" si="175"/>
        <v>417</v>
      </c>
      <c r="Q1889" s="5" t="str">
        <f t="shared" si="176"/>
        <v>music</v>
      </c>
      <c r="R1889" s="5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8279</v>
      </c>
      <c r="O1890" s="5">
        <f t="shared" si="174"/>
        <v>166</v>
      </c>
      <c r="P1890" s="5">
        <f t="shared" si="175"/>
        <v>47</v>
      </c>
      <c r="Q1890" s="5" t="str">
        <f t="shared" si="176"/>
        <v>music</v>
      </c>
      <c r="R1890" s="5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8279</v>
      </c>
      <c r="O1891" s="5">
        <f t="shared" si="174"/>
        <v>107</v>
      </c>
      <c r="P1891" s="5">
        <f t="shared" si="175"/>
        <v>48</v>
      </c>
      <c r="Q1891" s="5" t="str">
        <f t="shared" si="176"/>
        <v>music</v>
      </c>
      <c r="R1891" s="5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8279</v>
      </c>
      <c r="O1892" s="5">
        <f t="shared" si="174"/>
        <v>145</v>
      </c>
      <c r="P1892" s="5">
        <f t="shared" si="175"/>
        <v>71</v>
      </c>
      <c r="Q1892" s="5" t="str">
        <f t="shared" si="176"/>
        <v>music</v>
      </c>
      <c r="R1892" s="5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8279</v>
      </c>
      <c r="O1893" s="5">
        <f t="shared" si="174"/>
        <v>106</v>
      </c>
      <c r="P1893" s="5">
        <f t="shared" si="175"/>
        <v>88</v>
      </c>
      <c r="Q1893" s="5" t="str">
        <f t="shared" si="176"/>
        <v>music</v>
      </c>
      <c r="R1893" s="5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8279</v>
      </c>
      <c r="O1894" s="5">
        <f t="shared" si="174"/>
        <v>137</v>
      </c>
      <c r="P1894" s="5">
        <f t="shared" si="175"/>
        <v>26</v>
      </c>
      <c r="Q1894" s="5" t="str">
        <f t="shared" si="176"/>
        <v>music</v>
      </c>
      <c r="R1894" s="5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58</v>
      </c>
      <c r="Q1895" s="5" t="str">
        <f t="shared" si="176"/>
        <v>music</v>
      </c>
      <c r="R1895" s="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8279</v>
      </c>
      <c r="O1896" s="5">
        <f t="shared" si="174"/>
        <v>115</v>
      </c>
      <c r="P1896" s="5">
        <f t="shared" si="175"/>
        <v>57</v>
      </c>
      <c r="Q1896" s="5" t="str">
        <f t="shared" si="176"/>
        <v>music</v>
      </c>
      <c r="R1896" s="5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8279</v>
      </c>
      <c r="O1897" s="5">
        <f t="shared" si="174"/>
        <v>102</v>
      </c>
      <c r="P1897" s="5">
        <f t="shared" si="175"/>
        <v>196</v>
      </c>
      <c r="Q1897" s="5" t="str">
        <f t="shared" si="176"/>
        <v>music</v>
      </c>
      <c r="R1897" s="5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8279</v>
      </c>
      <c r="O1898" s="5">
        <f t="shared" si="174"/>
        <v>124</v>
      </c>
      <c r="P1898" s="5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8279</v>
      </c>
      <c r="O1899" s="5">
        <f t="shared" si="174"/>
        <v>102</v>
      </c>
      <c r="P1899" s="5">
        <f t="shared" si="175"/>
        <v>36</v>
      </c>
      <c r="Q1899" s="5" t="str">
        <f t="shared" si="176"/>
        <v>music</v>
      </c>
      <c r="R1899" s="5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8279</v>
      </c>
      <c r="O1900" s="5">
        <f t="shared" si="174"/>
        <v>145</v>
      </c>
      <c r="P1900" s="5">
        <f t="shared" si="175"/>
        <v>69</v>
      </c>
      <c r="Q1900" s="5" t="str">
        <f t="shared" si="176"/>
        <v>music</v>
      </c>
      <c r="R1900" s="5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8279</v>
      </c>
      <c r="O1901" s="5">
        <f t="shared" si="174"/>
        <v>133</v>
      </c>
      <c r="P1901" s="5">
        <f t="shared" si="175"/>
        <v>29</v>
      </c>
      <c r="Q1901" s="5" t="str">
        <f t="shared" si="176"/>
        <v>music</v>
      </c>
      <c r="R1901" s="5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8279</v>
      </c>
      <c r="O1902" s="5">
        <f t="shared" si="174"/>
        <v>109</v>
      </c>
      <c r="P1902" s="5">
        <f t="shared" si="175"/>
        <v>51</v>
      </c>
      <c r="Q1902" s="5" t="str">
        <f t="shared" si="176"/>
        <v>music</v>
      </c>
      <c r="R1902" s="5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8294</v>
      </c>
      <c r="O1903" s="5">
        <f t="shared" si="174"/>
        <v>3</v>
      </c>
      <c r="P1903" s="5">
        <f t="shared" si="175"/>
        <v>107</v>
      </c>
      <c r="Q1903" s="5" t="str">
        <f t="shared" si="176"/>
        <v>technology</v>
      </c>
      <c r="R1903" s="5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8294</v>
      </c>
      <c r="O1904" s="5">
        <f t="shared" si="174"/>
        <v>1</v>
      </c>
      <c r="P1904" s="5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8294</v>
      </c>
      <c r="O1905" s="5">
        <f t="shared" si="174"/>
        <v>47</v>
      </c>
      <c r="P1905" s="5">
        <f t="shared" si="175"/>
        <v>34</v>
      </c>
      <c r="Q1905" s="5" t="str">
        <f t="shared" si="176"/>
        <v>technology</v>
      </c>
      <c r="R1905" s="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8294</v>
      </c>
      <c r="O1906" s="5">
        <f t="shared" si="174"/>
        <v>0</v>
      </c>
      <c r="P1906" s="5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8294</v>
      </c>
      <c r="O1907" s="5">
        <f t="shared" si="174"/>
        <v>0</v>
      </c>
      <c r="P1907" s="5">
        <f t="shared" si="175"/>
        <v>11</v>
      </c>
      <c r="Q1907" s="5" t="str">
        <f t="shared" si="176"/>
        <v>technology</v>
      </c>
      <c r="R1907" s="5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8294</v>
      </c>
      <c r="O1908" s="5">
        <f t="shared" si="174"/>
        <v>43</v>
      </c>
      <c r="P1908" s="5">
        <f t="shared" si="175"/>
        <v>216</v>
      </c>
      <c r="Q1908" s="5" t="str">
        <f t="shared" si="176"/>
        <v>technology</v>
      </c>
      <c r="R1908" s="5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8294</v>
      </c>
      <c r="O1909" s="5">
        <f t="shared" si="174"/>
        <v>0</v>
      </c>
      <c r="P1909" s="5">
        <f t="shared" si="175"/>
        <v>21</v>
      </c>
      <c r="Q1909" s="5" t="str">
        <f t="shared" si="176"/>
        <v>technology</v>
      </c>
      <c r="R1909" s="5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8294</v>
      </c>
      <c r="O1910" s="5">
        <f t="shared" si="174"/>
        <v>2</v>
      </c>
      <c r="P1910" s="5">
        <f t="shared" si="175"/>
        <v>108</v>
      </c>
      <c r="Q1910" s="5" t="str">
        <f t="shared" si="176"/>
        <v>technology</v>
      </c>
      <c r="R1910" s="5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8294</v>
      </c>
      <c r="O1911" s="5">
        <f t="shared" si="174"/>
        <v>14</v>
      </c>
      <c r="P1911" s="5">
        <f t="shared" si="175"/>
        <v>130</v>
      </c>
      <c r="Q1911" s="5" t="str">
        <f t="shared" si="176"/>
        <v>technology</v>
      </c>
      <c r="R1911" s="5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8294</v>
      </c>
      <c r="O1912" s="5">
        <f t="shared" si="174"/>
        <v>39</v>
      </c>
      <c r="P1912" s="5">
        <f t="shared" si="175"/>
        <v>117</v>
      </c>
      <c r="Q1912" s="5" t="str">
        <f t="shared" si="176"/>
        <v>technology</v>
      </c>
      <c r="R1912" s="5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8294</v>
      </c>
      <c r="O1913" s="5">
        <f t="shared" si="174"/>
        <v>0</v>
      </c>
      <c r="P1913" s="5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8294</v>
      </c>
      <c r="O1914" s="5">
        <f t="shared" si="174"/>
        <v>59</v>
      </c>
      <c r="P1914" s="5">
        <f t="shared" si="175"/>
        <v>71</v>
      </c>
      <c r="Q1914" s="5" t="str">
        <f t="shared" si="176"/>
        <v>technology</v>
      </c>
      <c r="R1914" s="5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8294</v>
      </c>
      <c r="O1915" s="5">
        <f t="shared" si="174"/>
        <v>1</v>
      </c>
      <c r="P1915" s="5">
        <f t="shared" si="175"/>
        <v>25</v>
      </c>
      <c r="Q1915" s="5" t="str">
        <f t="shared" si="176"/>
        <v>technology</v>
      </c>
      <c r="R1915" s="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8294</v>
      </c>
      <c r="O1916" s="5">
        <f t="shared" si="174"/>
        <v>9</v>
      </c>
      <c r="P1916" s="5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8294</v>
      </c>
      <c r="O1917" s="5">
        <f t="shared" si="174"/>
        <v>2</v>
      </c>
      <c r="P1917" s="5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8294</v>
      </c>
      <c r="O1918" s="5">
        <f t="shared" si="174"/>
        <v>1</v>
      </c>
      <c r="P1918" s="5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8294</v>
      </c>
      <c r="O1919" s="5">
        <f t="shared" si="174"/>
        <v>53</v>
      </c>
      <c r="P1919" s="5">
        <f t="shared" si="175"/>
        <v>2929</v>
      </c>
      <c r="Q1919" s="5" t="str">
        <f t="shared" si="176"/>
        <v>technology</v>
      </c>
      <c r="R1919" s="5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8294</v>
      </c>
      <c r="O1920" s="5">
        <f t="shared" si="174"/>
        <v>1</v>
      </c>
      <c r="P1920" s="5">
        <f t="shared" si="175"/>
        <v>29</v>
      </c>
      <c r="Q1920" s="5" t="str">
        <f t="shared" si="176"/>
        <v>technology</v>
      </c>
      <c r="R1920" s="5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8294</v>
      </c>
      <c r="O1921" s="5">
        <f t="shared" si="174"/>
        <v>47</v>
      </c>
      <c r="P1921" s="5">
        <f t="shared" si="175"/>
        <v>30</v>
      </c>
      <c r="Q1921" s="5" t="str">
        <f t="shared" si="176"/>
        <v>technology</v>
      </c>
      <c r="R1921" s="5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8294</v>
      </c>
      <c r="O1922" s="5">
        <f t="shared" ref="O1922:O1985" si="180">ROUND(100*E1922/D1922,0)</f>
        <v>43</v>
      </c>
      <c r="P1922" s="5">
        <f t="shared" si="175"/>
        <v>41</v>
      </c>
      <c r="Q1922" s="5" t="str">
        <f t="shared" si="176"/>
        <v>technology</v>
      </c>
      <c r="R1922" s="5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8279</v>
      </c>
      <c r="O1923" s="5">
        <f t="shared" si="180"/>
        <v>137</v>
      </c>
      <c r="P1923" s="5">
        <f t="shared" ref="P1923:P1986" si="181">ROUND(E1923/L1923,0)</f>
        <v>54</v>
      </c>
      <c r="Q1923" s="5" t="str">
        <f t="shared" ref="Q1923:Q1986" si="182">LEFT(N1923, SEARCH("/", N1923)-1)</f>
        <v>music</v>
      </c>
      <c r="R1923" s="5" t="str">
        <f t="shared" ref="R1923:R1986" si="183">RIGHT(N1923,LEN(N1923)-SEARCH("/",N1923))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8279</v>
      </c>
      <c r="O1924" s="5">
        <f t="shared" si="180"/>
        <v>116</v>
      </c>
      <c r="P1924" s="5">
        <f t="shared" si="181"/>
        <v>36</v>
      </c>
      <c r="Q1924" s="5" t="str">
        <f t="shared" si="182"/>
        <v>music</v>
      </c>
      <c r="R1924" s="5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8279</v>
      </c>
      <c r="O1925" s="5">
        <f t="shared" si="180"/>
        <v>241</v>
      </c>
      <c r="P1925" s="5">
        <f t="shared" si="181"/>
        <v>23</v>
      </c>
      <c r="Q1925" s="5" t="str">
        <f t="shared" si="182"/>
        <v>music</v>
      </c>
      <c r="R1925" s="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8279</v>
      </c>
      <c r="O1926" s="5">
        <f t="shared" si="180"/>
        <v>114</v>
      </c>
      <c r="P1926" s="5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8279</v>
      </c>
      <c r="O1927" s="5">
        <f t="shared" si="180"/>
        <v>110</v>
      </c>
      <c r="P1927" s="5">
        <f t="shared" si="181"/>
        <v>32</v>
      </c>
      <c r="Q1927" s="5" t="str">
        <f t="shared" si="182"/>
        <v>music</v>
      </c>
      <c r="R1927" s="5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8279</v>
      </c>
      <c r="O1928" s="5">
        <f t="shared" si="180"/>
        <v>195</v>
      </c>
      <c r="P1928" s="5">
        <f t="shared" si="181"/>
        <v>27</v>
      </c>
      <c r="Q1928" s="5" t="str">
        <f t="shared" si="182"/>
        <v>music</v>
      </c>
      <c r="R1928" s="5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8279</v>
      </c>
      <c r="O1929" s="5">
        <f t="shared" si="180"/>
        <v>103</v>
      </c>
      <c r="P1929" s="5">
        <f t="shared" si="181"/>
        <v>56</v>
      </c>
      <c r="Q1929" s="5" t="str">
        <f t="shared" si="182"/>
        <v>music</v>
      </c>
      <c r="R1929" s="5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8279</v>
      </c>
      <c r="O1930" s="5">
        <f t="shared" si="180"/>
        <v>103</v>
      </c>
      <c r="P1930" s="5">
        <f t="shared" si="181"/>
        <v>77</v>
      </c>
      <c r="Q1930" s="5" t="str">
        <f t="shared" si="182"/>
        <v>music</v>
      </c>
      <c r="R1930" s="5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8279</v>
      </c>
      <c r="O1931" s="5">
        <f t="shared" si="180"/>
        <v>100</v>
      </c>
      <c r="P1931" s="5">
        <f t="shared" si="181"/>
        <v>43</v>
      </c>
      <c r="Q1931" s="5" t="str">
        <f t="shared" si="182"/>
        <v>music</v>
      </c>
      <c r="R1931" s="5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49</v>
      </c>
      <c r="Q1932" s="5" t="str">
        <f t="shared" si="182"/>
        <v>music</v>
      </c>
      <c r="R1932" s="5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8279</v>
      </c>
      <c r="O1933" s="5">
        <f t="shared" si="180"/>
        <v>121</v>
      </c>
      <c r="P1933" s="5">
        <f t="shared" si="181"/>
        <v>48</v>
      </c>
      <c r="Q1933" s="5" t="str">
        <f t="shared" si="182"/>
        <v>music</v>
      </c>
      <c r="R1933" s="5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8279</v>
      </c>
      <c r="O1934" s="5">
        <f t="shared" si="180"/>
        <v>107</v>
      </c>
      <c r="P1934" s="5">
        <f t="shared" si="181"/>
        <v>70</v>
      </c>
      <c r="Q1934" s="5" t="str">
        <f t="shared" si="182"/>
        <v>music</v>
      </c>
      <c r="R1934" s="5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8279</v>
      </c>
      <c r="O1935" s="5">
        <f t="shared" si="180"/>
        <v>172</v>
      </c>
      <c r="P1935" s="5">
        <f t="shared" si="181"/>
        <v>94</v>
      </c>
      <c r="Q1935" s="5" t="str">
        <f t="shared" si="182"/>
        <v>music</v>
      </c>
      <c r="R1935" s="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8279</v>
      </c>
      <c r="O1936" s="5">
        <f t="shared" si="180"/>
        <v>124</v>
      </c>
      <c r="P1936" s="5">
        <f t="shared" si="181"/>
        <v>80</v>
      </c>
      <c r="Q1936" s="5" t="str">
        <f t="shared" si="182"/>
        <v>music</v>
      </c>
      <c r="R1936" s="5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8279</v>
      </c>
      <c r="O1937" s="5">
        <f t="shared" si="180"/>
        <v>108</v>
      </c>
      <c r="P1937" s="5">
        <f t="shared" si="181"/>
        <v>54</v>
      </c>
      <c r="Q1937" s="5" t="str">
        <f t="shared" si="182"/>
        <v>music</v>
      </c>
      <c r="R1937" s="5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8279</v>
      </c>
      <c r="O1938" s="5">
        <f t="shared" si="180"/>
        <v>117</v>
      </c>
      <c r="P1938" s="5">
        <f t="shared" si="181"/>
        <v>60</v>
      </c>
      <c r="Q1938" s="5" t="str">
        <f t="shared" si="182"/>
        <v>music</v>
      </c>
      <c r="R1938" s="5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8279</v>
      </c>
      <c r="O1939" s="5">
        <f t="shared" si="180"/>
        <v>187</v>
      </c>
      <c r="P1939" s="5">
        <f t="shared" si="181"/>
        <v>39</v>
      </c>
      <c r="Q1939" s="5" t="str">
        <f t="shared" si="182"/>
        <v>music</v>
      </c>
      <c r="R1939" s="5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8279</v>
      </c>
      <c r="O1940" s="5">
        <f t="shared" si="180"/>
        <v>116</v>
      </c>
      <c r="P1940" s="5">
        <f t="shared" si="181"/>
        <v>153</v>
      </c>
      <c r="Q1940" s="5" t="str">
        <f t="shared" si="182"/>
        <v>music</v>
      </c>
      <c r="R1940" s="5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8279</v>
      </c>
      <c r="O1941" s="5">
        <f t="shared" si="180"/>
        <v>111</v>
      </c>
      <c r="P1941" s="5">
        <f t="shared" si="181"/>
        <v>115</v>
      </c>
      <c r="Q1941" s="5" t="str">
        <f t="shared" si="182"/>
        <v>music</v>
      </c>
      <c r="R1941" s="5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8279</v>
      </c>
      <c r="O1942" s="5">
        <f t="shared" si="180"/>
        <v>171</v>
      </c>
      <c r="P1942" s="5">
        <f t="shared" si="181"/>
        <v>36</v>
      </c>
      <c r="Q1942" s="5" t="str">
        <f t="shared" si="182"/>
        <v>music</v>
      </c>
      <c r="R1942" s="5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8295</v>
      </c>
      <c r="O1943" s="5">
        <f t="shared" si="180"/>
        <v>126</v>
      </c>
      <c r="P1943" s="5">
        <f t="shared" si="181"/>
        <v>65</v>
      </c>
      <c r="Q1943" s="5" t="str">
        <f t="shared" si="182"/>
        <v>technology</v>
      </c>
      <c r="R1943" s="5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8295</v>
      </c>
      <c r="O1944" s="5">
        <f t="shared" si="180"/>
        <v>138</v>
      </c>
      <c r="P1944" s="5">
        <f t="shared" si="181"/>
        <v>87</v>
      </c>
      <c r="Q1944" s="5" t="str">
        <f t="shared" si="182"/>
        <v>technology</v>
      </c>
      <c r="R1944" s="5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8295</v>
      </c>
      <c r="O1945" s="5">
        <f t="shared" si="180"/>
        <v>1705</v>
      </c>
      <c r="P1945" s="5">
        <f t="shared" si="181"/>
        <v>69</v>
      </c>
      <c r="Q1945" s="5" t="str">
        <f t="shared" si="182"/>
        <v>technology</v>
      </c>
      <c r="R1945" s="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8295</v>
      </c>
      <c r="O1946" s="5">
        <f t="shared" si="180"/>
        <v>788</v>
      </c>
      <c r="P1946" s="5">
        <f t="shared" si="181"/>
        <v>176</v>
      </c>
      <c r="Q1946" s="5" t="str">
        <f t="shared" si="182"/>
        <v>technology</v>
      </c>
      <c r="R1946" s="5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8295</v>
      </c>
      <c r="O1947" s="5">
        <f t="shared" si="180"/>
        <v>348</v>
      </c>
      <c r="P1947" s="5">
        <f t="shared" si="181"/>
        <v>512</v>
      </c>
      <c r="Q1947" s="5" t="str">
        <f t="shared" si="182"/>
        <v>technology</v>
      </c>
      <c r="R1947" s="5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8295</v>
      </c>
      <c r="O1948" s="5">
        <f t="shared" si="180"/>
        <v>150</v>
      </c>
      <c r="P1948" s="5">
        <f t="shared" si="181"/>
        <v>160</v>
      </c>
      <c r="Q1948" s="5" t="str">
        <f t="shared" si="182"/>
        <v>technology</v>
      </c>
      <c r="R1948" s="5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8295</v>
      </c>
      <c r="O1949" s="5">
        <f t="shared" si="180"/>
        <v>101</v>
      </c>
      <c r="P1949" s="5">
        <f t="shared" si="181"/>
        <v>35</v>
      </c>
      <c r="Q1949" s="5" t="str">
        <f t="shared" si="182"/>
        <v>technology</v>
      </c>
      <c r="R1949" s="5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8295</v>
      </c>
      <c r="O1950" s="5">
        <f t="shared" si="180"/>
        <v>800</v>
      </c>
      <c r="P1950" s="5">
        <f t="shared" si="181"/>
        <v>189</v>
      </c>
      <c r="Q1950" s="5" t="str">
        <f t="shared" si="182"/>
        <v>technology</v>
      </c>
      <c r="R1950" s="5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8295</v>
      </c>
      <c r="O1951" s="5">
        <f t="shared" si="180"/>
        <v>106</v>
      </c>
      <c r="P1951" s="5">
        <f t="shared" si="181"/>
        <v>56</v>
      </c>
      <c r="Q1951" s="5" t="str">
        <f t="shared" si="182"/>
        <v>technology</v>
      </c>
      <c r="R1951" s="5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8295</v>
      </c>
      <c r="O1952" s="5">
        <f t="shared" si="180"/>
        <v>201</v>
      </c>
      <c r="P1952" s="5">
        <f t="shared" si="181"/>
        <v>51</v>
      </c>
      <c r="Q1952" s="5" t="str">
        <f t="shared" si="182"/>
        <v>technology</v>
      </c>
      <c r="R1952" s="5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8295</v>
      </c>
      <c r="O1953" s="5">
        <f t="shared" si="180"/>
        <v>212</v>
      </c>
      <c r="P1953" s="5">
        <f t="shared" si="181"/>
        <v>127</v>
      </c>
      <c r="Q1953" s="5" t="str">
        <f t="shared" si="182"/>
        <v>technology</v>
      </c>
      <c r="R1953" s="5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8295</v>
      </c>
      <c r="O1954" s="5">
        <f t="shared" si="180"/>
        <v>198</v>
      </c>
      <c r="P1954" s="5">
        <f t="shared" si="181"/>
        <v>102</v>
      </c>
      <c r="Q1954" s="5" t="str">
        <f t="shared" si="182"/>
        <v>technology</v>
      </c>
      <c r="R1954" s="5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8295</v>
      </c>
      <c r="O1955" s="5">
        <f t="shared" si="180"/>
        <v>226</v>
      </c>
      <c r="P1955" s="5">
        <f t="shared" si="181"/>
        <v>231</v>
      </c>
      <c r="Q1955" s="5" t="str">
        <f t="shared" si="182"/>
        <v>technology</v>
      </c>
      <c r="R1955" s="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8295</v>
      </c>
      <c r="O1956" s="5">
        <f t="shared" si="180"/>
        <v>699</v>
      </c>
      <c r="P1956" s="5">
        <f t="shared" si="181"/>
        <v>842</v>
      </c>
      <c r="Q1956" s="5" t="str">
        <f t="shared" si="182"/>
        <v>technology</v>
      </c>
      <c r="R1956" s="5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8295</v>
      </c>
      <c r="O1957" s="5">
        <f t="shared" si="180"/>
        <v>399</v>
      </c>
      <c r="P1957" s="5">
        <f t="shared" si="181"/>
        <v>577</v>
      </c>
      <c r="Q1957" s="5" t="str">
        <f t="shared" si="182"/>
        <v>technology</v>
      </c>
      <c r="R1957" s="5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8295</v>
      </c>
      <c r="O1958" s="5">
        <f t="shared" si="180"/>
        <v>294</v>
      </c>
      <c r="P1958" s="5">
        <f t="shared" si="181"/>
        <v>483</v>
      </c>
      <c r="Q1958" s="5" t="str">
        <f t="shared" si="182"/>
        <v>technology</v>
      </c>
      <c r="R1958" s="5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8295</v>
      </c>
      <c r="O1959" s="5">
        <f t="shared" si="180"/>
        <v>168</v>
      </c>
      <c r="P1959" s="5">
        <f t="shared" si="181"/>
        <v>76</v>
      </c>
      <c r="Q1959" s="5" t="str">
        <f t="shared" si="182"/>
        <v>technology</v>
      </c>
      <c r="R1959" s="5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8295</v>
      </c>
      <c r="O1960" s="5">
        <f t="shared" si="180"/>
        <v>1436</v>
      </c>
      <c r="P1960" s="5">
        <f t="shared" si="181"/>
        <v>74</v>
      </c>
      <c r="Q1960" s="5" t="str">
        <f t="shared" si="182"/>
        <v>technology</v>
      </c>
      <c r="R1960" s="5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8295</v>
      </c>
      <c r="O1961" s="5">
        <f t="shared" si="180"/>
        <v>157</v>
      </c>
      <c r="P1961" s="5">
        <f t="shared" si="181"/>
        <v>37</v>
      </c>
      <c r="Q1961" s="5" t="str">
        <f t="shared" si="182"/>
        <v>technology</v>
      </c>
      <c r="R1961" s="5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8295</v>
      </c>
      <c r="O1962" s="5">
        <f t="shared" si="180"/>
        <v>118</v>
      </c>
      <c r="P1962" s="5">
        <f t="shared" si="181"/>
        <v>2501</v>
      </c>
      <c r="Q1962" s="5" t="str">
        <f t="shared" si="182"/>
        <v>technology</v>
      </c>
      <c r="R1962" s="5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8295</v>
      </c>
      <c r="O1963" s="5">
        <f t="shared" si="180"/>
        <v>1105</v>
      </c>
      <c r="P1963" s="5">
        <f t="shared" si="181"/>
        <v>68</v>
      </c>
      <c r="Q1963" s="5" t="str">
        <f t="shared" si="182"/>
        <v>technology</v>
      </c>
      <c r="R1963" s="5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8295</v>
      </c>
      <c r="O1964" s="5">
        <f t="shared" si="180"/>
        <v>193</v>
      </c>
      <c r="P1964" s="5">
        <f t="shared" si="181"/>
        <v>63</v>
      </c>
      <c r="Q1964" s="5" t="str">
        <f t="shared" si="182"/>
        <v>technology</v>
      </c>
      <c r="R1964" s="5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8295</v>
      </c>
      <c r="O1965" s="5">
        <f t="shared" si="180"/>
        <v>127</v>
      </c>
      <c r="P1965" s="5">
        <f t="shared" si="181"/>
        <v>118</v>
      </c>
      <c r="Q1965" s="5" t="str">
        <f t="shared" si="182"/>
        <v>technology</v>
      </c>
      <c r="R1965" s="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8295</v>
      </c>
      <c r="O1966" s="5">
        <f t="shared" si="180"/>
        <v>260</v>
      </c>
      <c r="P1966" s="5">
        <f t="shared" si="181"/>
        <v>181</v>
      </c>
      <c r="Q1966" s="5" t="str">
        <f t="shared" si="182"/>
        <v>technology</v>
      </c>
      <c r="R1966" s="5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8295</v>
      </c>
      <c r="O1967" s="5">
        <f t="shared" si="180"/>
        <v>262</v>
      </c>
      <c r="P1967" s="5">
        <f t="shared" si="181"/>
        <v>127</v>
      </c>
      <c r="Q1967" s="5" t="str">
        <f t="shared" si="182"/>
        <v>technology</v>
      </c>
      <c r="R1967" s="5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8295</v>
      </c>
      <c r="O1968" s="5">
        <f t="shared" si="180"/>
        <v>207</v>
      </c>
      <c r="P1968" s="5">
        <f t="shared" si="181"/>
        <v>137</v>
      </c>
      <c r="Q1968" s="5" t="str">
        <f t="shared" si="182"/>
        <v>technology</v>
      </c>
      <c r="R1968" s="5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8295</v>
      </c>
      <c r="O1969" s="5">
        <f t="shared" si="180"/>
        <v>370</v>
      </c>
      <c r="P1969" s="5">
        <f t="shared" si="181"/>
        <v>183</v>
      </c>
      <c r="Q1969" s="5" t="str">
        <f t="shared" si="182"/>
        <v>technology</v>
      </c>
      <c r="R1969" s="5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8295</v>
      </c>
      <c r="O1970" s="5">
        <f t="shared" si="180"/>
        <v>285</v>
      </c>
      <c r="P1970" s="5">
        <f t="shared" si="181"/>
        <v>279</v>
      </c>
      <c r="Q1970" s="5" t="str">
        <f t="shared" si="182"/>
        <v>technology</v>
      </c>
      <c r="R1970" s="5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8295</v>
      </c>
      <c r="O1971" s="5">
        <f t="shared" si="180"/>
        <v>579</v>
      </c>
      <c r="P1971" s="5">
        <f t="shared" si="181"/>
        <v>61</v>
      </c>
      <c r="Q1971" s="5" t="str">
        <f t="shared" si="182"/>
        <v>technology</v>
      </c>
      <c r="R1971" s="5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8295</v>
      </c>
      <c r="O1972" s="5">
        <f t="shared" si="180"/>
        <v>1132</v>
      </c>
      <c r="P1972" s="5">
        <f t="shared" si="181"/>
        <v>81</v>
      </c>
      <c r="Q1972" s="5" t="str">
        <f t="shared" si="182"/>
        <v>technology</v>
      </c>
      <c r="R1972" s="5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8295</v>
      </c>
      <c r="O1973" s="5">
        <f t="shared" si="180"/>
        <v>263</v>
      </c>
      <c r="P1973" s="5">
        <f t="shared" si="181"/>
        <v>272</v>
      </c>
      <c r="Q1973" s="5" t="str">
        <f t="shared" si="182"/>
        <v>technology</v>
      </c>
      <c r="R1973" s="5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8295</v>
      </c>
      <c r="O1974" s="5">
        <f t="shared" si="180"/>
        <v>674</v>
      </c>
      <c r="P1974" s="5">
        <f t="shared" si="181"/>
        <v>71</v>
      </c>
      <c r="Q1974" s="5" t="str">
        <f t="shared" si="182"/>
        <v>technology</v>
      </c>
      <c r="R1974" s="5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8295</v>
      </c>
      <c r="O1975" s="5">
        <f t="shared" si="180"/>
        <v>257</v>
      </c>
      <c r="P1975" s="5">
        <f t="shared" si="181"/>
        <v>248</v>
      </c>
      <c r="Q1975" s="5" t="str">
        <f t="shared" si="182"/>
        <v>technology</v>
      </c>
      <c r="R1975" s="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8295</v>
      </c>
      <c r="O1976" s="5">
        <f t="shared" si="180"/>
        <v>375</v>
      </c>
      <c r="P1976" s="5">
        <f t="shared" si="181"/>
        <v>187</v>
      </c>
      <c r="Q1976" s="5" t="str">
        <f t="shared" si="182"/>
        <v>technology</v>
      </c>
      <c r="R1976" s="5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8295</v>
      </c>
      <c r="O1977" s="5">
        <f t="shared" si="180"/>
        <v>209</v>
      </c>
      <c r="P1977" s="5">
        <f t="shared" si="181"/>
        <v>132</v>
      </c>
      <c r="Q1977" s="5" t="str">
        <f t="shared" si="182"/>
        <v>technology</v>
      </c>
      <c r="R1977" s="5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8295</v>
      </c>
      <c r="O1978" s="5">
        <f t="shared" si="180"/>
        <v>347</v>
      </c>
      <c r="P1978" s="5">
        <f t="shared" si="181"/>
        <v>29</v>
      </c>
      <c r="Q1978" s="5" t="str">
        <f t="shared" si="182"/>
        <v>technology</v>
      </c>
      <c r="R1978" s="5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8295</v>
      </c>
      <c r="O1979" s="5">
        <f t="shared" si="180"/>
        <v>402</v>
      </c>
      <c r="P1979" s="5">
        <f t="shared" si="181"/>
        <v>245</v>
      </c>
      <c r="Q1979" s="5" t="str">
        <f t="shared" si="182"/>
        <v>technology</v>
      </c>
      <c r="R1979" s="5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8295</v>
      </c>
      <c r="O1980" s="5">
        <f t="shared" si="180"/>
        <v>1027</v>
      </c>
      <c r="P1980" s="5">
        <f t="shared" si="181"/>
        <v>1323</v>
      </c>
      <c r="Q1980" s="5" t="str">
        <f t="shared" si="182"/>
        <v>technology</v>
      </c>
      <c r="R1980" s="5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8295</v>
      </c>
      <c r="O1981" s="5">
        <f t="shared" si="180"/>
        <v>115</v>
      </c>
      <c r="P1981" s="5">
        <f t="shared" si="181"/>
        <v>283</v>
      </c>
      <c r="Q1981" s="5" t="str">
        <f t="shared" si="182"/>
        <v>technology</v>
      </c>
      <c r="R1981" s="5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8295</v>
      </c>
      <c r="O1982" s="5">
        <f t="shared" si="180"/>
        <v>355</v>
      </c>
      <c r="P1982" s="5">
        <f t="shared" si="181"/>
        <v>91</v>
      </c>
      <c r="Q1982" s="5" t="str">
        <f t="shared" si="182"/>
        <v>technology</v>
      </c>
      <c r="R1982" s="5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8296</v>
      </c>
      <c r="O1983" s="5">
        <f t="shared" si="180"/>
        <v>5</v>
      </c>
      <c r="P1983" s="5">
        <f t="shared" si="181"/>
        <v>32</v>
      </c>
      <c r="Q1983" s="5" t="str">
        <f t="shared" si="182"/>
        <v>photography</v>
      </c>
      <c r="R1983" s="5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8296</v>
      </c>
      <c r="O1985" s="5">
        <f t="shared" si="180"/>
        <v>4</v>
      </c>
      <c r="P1985" s="5">
        <f t="shared" si="181"/>
        <v>89</v>
      </c>
      <c r="Q1985" s="5" t="str">
        <f t="shared" si="182"/>
        <v>photography</v>
      </c>
      <c r="R1985" s="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8296</v>
      </c>
      <c r="O1986" s="5">
        <f t="shared" ref="O1986:O2049" si="186">ROUND(100*E1986/D1986,0)</f>
        <v>21</v>
      </c>
      <c r="P1986" s="5">
        <f t="shared" si="181"/>
        <v>453</v>
      </c>
      <c r="Q1986" s="5" t="str">
        <f t="shared" si="182"/>
        <v>photography</v>
      </c>
      <c r="R1986" s="5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8296</v>
      </c>
      <c r="O1987" s="5">
        <f t="shared" si="186"/>
        <v>3</v>
      </c>
      <c r="P1987" s="5">
        <f t="shared" ref="P1987:P2050" si="187">ROUND(E1987/L1987,0)</f>
        <v>13</v>
      </c>
      <c r="Q1987" s="5" t="str">
        <f t="shared" ref="Q1987:Q2050" si="188">LEFT(N1987, SEARCH("/", N1987)-1)</f>
        <v>photography</v>
      </c>
      <c r="R1987" s="5" t="str">
        <f t="shared" ref="R1987:R2050" si="189">RIGHT(N1987,LEN(N1987)-SEARCH("/",N1987))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8296</v>
      </c>
      <c r="O1988" s="5">
        <f t="shared" si="186"/>
        <v>0</v>
      </c>
      <c r="P1988" s="5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8296</v>
      </c>
      <c r="O1989" s="5">
        <f t="shared" si="186"/>
        <v>42</v>
      </c>
      <c r="P1989" s="5">
        <f t="shared" si="187"/>
        <v>83</v>
      </c>
      <c r="Q1989" s="5" t="str">
        <f t="shared" si="188"/>
        <v>photography</v>
      </c>
      <c r="R1989" s="5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8296</v>
      </c>
      <c r="O1990" s="5">
        <f t="shared" si="186"/>
        <v>0</v>
      </c>
      <c r="P1990" s="5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8296</v>
      </c>
      <c r="O1992" s="5">
        <f t="shared" si="186"/>
        <v>17</v>
      </c>
      <c r="P1992" s="5">
        <f t="shared" si="187"/>
        <v>102</v>
      </c>
      <c r="Q1992" s="5" t="str">
        <f t="shared" si="188"/>
        <v>photography</v>
      </c>
      <c r="R1992" s="5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8296</v>
      </c>
      <c r="O1993" s="5">
        <f t="shared" si="186"/>
        <v>7</v>
      </c>
      <c r="P1993" s="5">
        <f t="shared" si="187"/>
        <v>47</v>
      </c>
      <c r="Q1993" s="5" t="str">
        <f t="shared" si="188"/>
        <v>photography</v>
      </c>
      <c r="R1993" s="5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8296</v>
      </c>
      <c r="O1994" s="5">
        <f t="shared" si="186"/>
        <v>0</v>
      </c>
      <c r="P1994" s="5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8296</v>
      </c>
      <c r="O1997" s="5">
        <f t="shared" si="186"/>
        <v>8</v>
      </c>
      <c r="P1997" s="5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8296</v>
      </c>
      <c r="O2000" s="5">
        <f t="shared" si="186"/>
        <v>26</v>
      </c>
      <c r="P2000" s="5">
        <f t="shared" si="187"/>
        <v>218</v>
      </c>
      <c r="Q2000" s="5" t="str">
        <f t="shared" si="188"/>
        <v>photography</v>
      </c>
      <c r="R2000" s="5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8296</v>
      </c>
      <c r="O2001" s="5">
        <f t="shared" si="186"/>
        <v>1</v>
      </c>
      <c r="P2001" s="5">
        <f t="shared" si="187"/>
        <v>34</v>
      </c>
      <c r="Q2001" s="5" t="str">
        <f t="shared" si="188"/>
        <v>photography</v>
      </c>
      <c r="R2001" s="5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8296</v>
      </c>
      <c r="O2002" s="5">
        <f t="shared" si="186"/>
        <v>13</v>
      </c>
      <c r="P2002" s="5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8295</v>
      </c>
      <c r="O2003" s="5">
        <f t="shared" si="186"/>
        <v>382</v>
      </c>
      <c r="P2003" s="5">
        <f t="shared" si="187"/>
        <v>128</v>
      </c>
      <c r="Q2003" s="5" t="str">
        <f t="shared" si="188"/>
        <v>technology</v>
      </c>
      <c r="R2003" s="5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8295</v>
      </c>
      <c r="O2004" s="5">
        <f t="shared" si="186"/>
        <v>217</v>
      </c>
      <c r="P2004" s="5">
        <f t="shared" si="187"/>
        <v>79</v>
      </c>
      <c r="Q2004" s="5" t="str">
        <f t="shared" si="188"/>
        <v>technology</v>
      </c>
      <c r="R2004" s="5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92</v>
      </c>
      <c r="Q2005" s="5" t="str">
        <f t="shared" si="188"/>
        <v>technology</v>
      </c>
      <c r="R2005" s="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8295</v>
      </c>
      <c r="O2006" s="5">
        <f t="shared" si="186"/>
        <v>234</v>
      </c>
      <c r="P2006" s="5">
        <f t="shared" si="187"/>
        <v>331</v>
      </c>
      <c r="Q2006" s="5" t="str">
        <f t="shared" si="188"/>
        <v>technology</v>
      </c>
      <c r="R2006" s="5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8295</v>
      </c>
      <c r="O2007" s="5">
        <f t="shared" si="186"/>
        <v>124</v>
      </c>
      <c r="P2007" s="5">
        <f t="shared" si="187"/>
        <v>194</v>
      </c>
      <c r="Q2007" s="5" t="str">
        <f t="shared" si="188"/>
        <v>technology</v>
      </c>
      <c r="R2007" s="5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8295</v>
      </c>
      <c r="O2008" s="5">
        <f t="shared" si="186"/>
        <v>248</v>
      </c>
      <c r="P2008" s="5">
        <f t="shared" si="187"/>
        <v>409</v>
      </c>
      <c r="Q2008" s="5" t="str">
        <f t="shared" si="188"/>
        <v>technology</v>
      </c>
      <c r="R2008" s="5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8295</v>
      </c>
      <c r="O2009" s="5">
        <f t="shared" si="186"/>
        <v>116</v>
      </c>
      <c r="P2009" s="5">
        <f t="shared" si="187"/>
        <v>84</v>
      </c>
      <c r="Q2009" s="5" t="str">
        <f t="shared" si="188"/>
        <v>technology</v>
      </c>
      <c r="R2009" s="5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8295</v>
      </c>
      <c r="O2010" s="5">
        <f t="shared" si="186"/>
        <v>117</v>
      </c>
      <c r="P2010" s="5">
        <f t="shared" si="187"/>
        <v>45</v>
      </c>
      <c r="Q2010" s="5" t="str">
        <f t="shared" si="188"/>
        <v>technology</v>
      </c>
      <c r="R2010" s="5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8295</v>
      </c>
      <c r="O2011" s="5">
        <f t="shared" si="186"/>
        <v>305</v>
      </c>
      <c r="P2011" s="5">
        <f t="shared" si="187"/>
        <v>383</v>
      </c>
      <c r="Q2011" s="5" t="str">
        <f t="shared" si="188"/>
        <v>technology</v>
      </c>
      <c r="R2011" s="5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8295</v>
      </c>
      <c r="O2012" s="5">
        <f t="shared" si="186"/>
        <v>320</v>
      </c>
      <c r="P2012" s="5">
        <f t="shared" si="187"/>
        <v>55</v>
      </c>
      <c r="Q2012" s="5" t="str">
        <f t="shared" si="188"/>
        <v>technology</v>
      </c>
      <c r="R2012" s="5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8295</v>
      </c>
      <c r="O2013" s="5">
        <f t="shared" si="186"/>
        <v>820</v>
      </c>
      <c r="P2013" s="5">
        <f t="shared" si="187"/>
        <v>422</v>
      </c>
      <c r="Q2013" s="5" t="str">
        <f t="shared" si="188"/>
        <v>technology</v>
      </c>
      <c r="R2013" s="5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8295</v>
      </c>
      <c r="O2014" s="5">
        <f t="shared" si="186"/>
        <v>235</v>
      </c>
      <c r="P2014" s="5">
        <f t="shared" si="187"/>
        <v>64</v>
      </c>
      <c r="Q2014" s="5" t="str">
        <f t="shared" si="188"/>
        <v>technology</v>
      </c>
      <c r="R2014" s="5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8295</v>
      </c>
      <c r="O2015" s="5">
        <f t="shared" si="186"/>
        <v>495</v>
      </c>
      <c r="P2015" s="5">
        <f t="shared" si="187"/>
        <v>174</v>
      </c>
      <c r="Q2015" s="5" t="str">
        <f t="shared" si="188"/>
        <v>technology</v>
      </c>
      <c r="R2015" s="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8295</v>
      </c>
      <c r="O2016" s="5">
        <f t="shared" si="186"/>
        <v>7814</v>
      </c>
      <c r="P2016" s="5">
        <f t="shared" si="187"/>
        <v>89</v>
      </c>
      <c r="Q2016" s="5" t="str">
        <f t="shared" si="188"/>
        <v>technology</v>
      </c>
      <c r="R2016" s="5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8295</v>
      </c>
      <c r="O2017" s="5">
        <f t="shared" si="186"/>
        <v>113</v>
      </c>
      <c r="P2017" s="5">
        <f t="shared" si="187"/>
        <v>50</v>
      </c>
      <c r="Q2017" s="5" t="str">
        <f t="shared" si="188"/>
        <v>technology</v>
      </c>
      <c r="R2017" s="5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8295</v>
      </c>
      <c r="O2018" s="5">
        <f t="shared" si="186"/>
        <v>922</v>
      </c>
      <c r="P2018" s="5">
        <f t="shared" si="187"/>
        <v>192</v>
      </c>
      <c r="Q2018" s="5" t="str">
        <f t="shared" si="188"/>
        <v>technology</v>
      </c>
      <c r="R2018" s="5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8295</v>
      </c>
      <c r="O2019" s="5">
        <f t="shared" si="186"/>
        <v>125</v>
      </c>
      <c r="P2019" s="5">
        <f t="shared" si="187"/>
        <v>73</v>
      </c>
      <c r="Q2019" s="5" t="str">
        <f t="shared" si="188"/>
        <v>technology</v>
      </c>
      <c r="R2019" s="5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8295</v>
      </c>
      <c r="O2020" s="5">
        <f t="shared" si="186"/>
        <v>102</v>
      </c>
      <c r="P2020" s="5">
        <f t="shared" si="187"/>
        <v>148</v>
      </c>
      <c r="Q2020" s="5" t="str">
        <f t="shared" si="188"/>
        <v>technology</v>
      </c>
      <c r="R2020" s="5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8295</v>
      </c>
      <c r="O2021" s="5">
        <f t="shared" si="186"/>
        <v>485</v>
      </c>
      <c r="P2021" s="5">
        <f t="shared" si="187"/>
        <v>109</v>
      </c>
      <c r="Q2021" s="5" t="str">
        <f t="shared" si="188"/>
        <v>technology</v>
      </c>
      <c r="R2021" s="5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8295</v>
      </c>
      <c r="O2022" s="5">
        <f t="shared" si="186"/>
        <v>192</v>
      </c>
      <c r="P2022" s="5">
        <f t="shared" si="187"/>
        <v>24</v>
      </c>
      <c r="Q2022" s="5" t="str">
        <f t="shared" si="188"/>
        <v>technology</v>
      </c>
      <c r="R2022" s="5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8295</v>
      </c>
      <c r="O2023" s="5">
        <f t="shared" si="186"/>
        <v>281</v>
      </c>
      <c r="P2023" s="5">
        <f t="shared" si="187"/>
        <v>148</v>
      </c>
      <c r="Q2023" s="5" t="str">
        <f t="shared" si="188"/>
        <v>technology</v>
      </c>
      <c r="R2023" s="5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8295</v>
      </c>
      <c r="O2024" s="5">
        <f t="shared" si="186"/>
        <v>125</v>
      </c>
      <c r="P2024" s="5">
        <f t="shared" si="187"/>
        <v>385</v>
      </c>
      <c r="Q2024" s="5" t="str">
        <f t="shared" si="188"/>
        <v>technology</v>
      </c>
      <c r="R2024" s="5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8295</v>
      </c>
      <c r="O2025" s="5">
        <f t="shared" si="186"/>
        <v>161</v>
      </c>
      <c r="P2025" s="5">
        <f t="shared" si="187"/>
        <v>457</v>
      </c>
      <c r="Q2025" s="5" t="str">
        <f t="shared" si="188"/>
        <v>technology</v>
      </c>
      <c r="R2025" s="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8295</v>
      </c>
      <c r="O2026" s="5">
        <f t="shared" si="186"/>
        <v>585</v>
      </c>
      <c r="P2026" s="5">
        <f t="shared" si="187"/>
        <v>223</v>
      </c>
      <c r="Q2026" s="5" t="str">
        <f t="shared" si="188"/>
        <v>technology</v>
      </c>
      <c r="R2026" s="5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8295</v>
      </c>
      <c r="O2027" s="5">
        <f t="shared" si="186"/>
        <v>201</v>
      </c>
      <c r="P2027" s="5">
        <f t="shared" si="187"/>
        <v>221</v>
      </c>
      <c r="Q2027" s="5" t="str">
        <f t="shared" si="188"/>
        <v>technology</v>
      </c>
      <c r="R2027" s="5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8295</v>
      </c>
      <c r="O2028" s="5">
        <f t="shared" si="186"/>
        <v>133</v>
      </c>
      <c r="P2028" s="5">
        <f t="shared" si="187"/>
        <v>74</v>
      </c>
      <c r="Q2028" s="5" t="str">
        <f t="shared" si="188"/>
        <v>technology</v>
      </c>
      <c r="R2028" s="5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8295</v>
      </c>
      <c r="O2029" s="5">
        <f t="shared" si="186"/>
        <v>120</v>
      </c>
      <c r="P2029" s="5">
        <f t="shared" si="187"/>
        <v>223</v>
      </c>
      <c r="Q2029" s="5" t="str">
        <f t="shared" si="188"/>
        <v>technology</v>
      </c>
      <c r="R2029" s="5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8295</v>
      </c>
      <c r="O2030" s="5">
        <f t="shared" si="186"/>
        <v>126</v>
      </c>
      <c r="P2030" s="5">
        <f t="shared" si="187"/>
        <v>48</v>
      </c>
      <c r="Q2030" s="5" t="str">
        <f t="shared" si="188"/>
        <v>technology</v>
      </c>
      <c r="R2030" s="5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8295</v>
      </c>
      <c r="O2031" s="5">
        <f t="shared" si="186"/>
        <v>361</v>
      </c>
      <c r="P2031" s="5">
        <f t="shared" si="187"/>
        <v>96</v>
      </c>
      <c r="Q2031" s="5" t="str">
        <f t="shared" si="188"/>
        <v>technology</v>
      </c>
      <c r="R2031" s="5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8295</v>
      </c>
      <c r="O2032" s="5">
        <f t="shared" si="186"/>
        <v>226</v>
      </c>
      <c r="P2032" s="5">
        <f t="shared" si="187"/>
        <v>119</v>
      </c>
      <c r="Q2032" s="5" t="str">
        <f t="shared" si="188"/>
        <v>technology</v>
      </c>
      <c r="R2032" s="5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8295</v>
      </c>
      <c r="O2033" s="5">
        <f t="shared" si="186"/>
        <v>120</v>
      </c>
      <c r="P2033" s="5">
        <f t="shared" si="187"/>
        <v>118</v>
      </c>
      <c r="Q2033" s="5" t="str">
        <f t="shared" si="188"/>
        <v>technology</v>
      </c>
      <c r="R2033" s="5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8295</v>
      </c>
      <c r="O2034" s="5">
        <f t="shared" si="186"/>
        <v>304</v>
      </c>
      <c r="P2034" s="5">
        <f t="shared" si="187"/>
        <v>143</v>
      </c>
      <c r="Q2034" s="5" t="str">
        <f t="shared" si="188"/>
        <v>technology</v>
      </c>
      <c r="R2034" s="5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8295</v>
      </c>
      <c r="O2035" s="5">
        <f t="shared" si="186"/>
        <v>179</v>
      </c>
      <c r="P2035" s="5">
        <f t="shared" si="187"/>
        <v>283</v>
      </c>
      <c r="Q2035" s="5" t="str">
        <f t="shared" si="188"/>
        <v>technology</v>
      </c>
      <c r="R2035" s="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8295</v>
      </c>
      <c r="O2036" s="5">
        <f t="shared" si="186"/>
        <v>387</v>
      </c>
      <c r="P2036" s="5">
        <f t="shared" si="187"/>
        <v>594</v>
      </c>
      <c r="Q2036" s="5" t="str">
        <f t="shared" si="188"/>
        <v>technology</v>
      </c>
      <c r="R2036" s="5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8295</v>
      </c>
      <c r="O2037" s="5">
        <f t="shared" si="186"/>
        <v>211</v>
      </c>
      <c r="P2037" s="5">
        <f t="shared" si="187"/>
        <v>262</v>
      </c>
      <c r="Q2037" s="5" t="str">
        <f t="shared" si="188"/>
        <v>technology</v>
      </c>
      <c r="R2037" s="5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8295</v>
      </c>
      <c r="O2038" s="5">
        <f t="shared" si="186"/>
        <v>132</v>
      </c>
      <c r="P2038" s="5">
        <f t="shared" si="187"/>
        <v>47</v>
      </c>
      <c r="Q2038" s="5" t="str">
        <f t="shared" si="188"/>
        <v>technology</v>
      </c>
      <c r="R2038" s="5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8295</v>
      </c>
      <c r="O2039" s="5">
        <f t="shared" si="186"/>
        <v>300</v>
      </c>
      <c r="P2039" s="5">
        <f t="shared" si="187"/>
        <v>70</v>
      </c>
      <c r="Q2039" s="5" t="str">
        <f t="shared" si="188"/>
        <v>technology</v>
      </c>
      <c r="R2039" s="5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8295</v>
      </c>
      <c r="O2040" s="5">
        <f t="shared" si="186"/>
        <v>421</v>
      </c>
      <c r="P2040" s="5">
        <f t="shared" si="187"/>
        <v>165</v>
      </c>
      <c r="Q2040" s="5" t="str">
        <f t="shared" si="188"/>
        <v>technology</v>
      </c>
      <c r="R2040" s="5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8295</v>
      </c>
      <c r="O2041" s="5">
        <f t="shared" si="186"/>
        <v>136</v>
      </c>
      <c r="P2041" s="5">
        <f t="shared" si="187"/>
        <v>449</v>
      </c>
      <c r="Q2041" s="5" t="str">
        <f t="shared" si="188"/>
        <v>technology</v>
      </c>
      <c r="R2041" s="5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8295</v>
      </c>
      <c r="O2042" s="5">
        <f t="shared" si="186"/>
        <v>248</v>
      </c>
      <c r="P2042" s="5">
        <f t="shared" si="187"/>
        <v>27</v>
      </c>
      <c r="Q2042" s="5" t="str">
        <f t="shared" si="188"/>
        <v>technology</v>
      </c>
      <c r="R2042" s="5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8295</v>
      </c>
      <c r="O2043" s="5">
        <f t="shared" si="186"/>
        <v>182</v>
      </c>
      <c r="P2043" s="5">
        <f t="shared" si="187"/>
        <v>144</v>
      </c>
      <c r="Q2043" s="5" t="str">
        <f t="shared" si="188"/>
        <v>technology</v>
      </c>
      <c r="R2043" s="5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8295</v>
      </c>
      <c r="O2044" s="5">
        <f t="shared" si="186"/>
        <v>124</v>
      </c>
      <c r="P2044" s="5">
        <f t="shared" si="187"/>
        <v>88</v>
      </c>
      <c r="Q2044" s="5" t="str">
        <f t="shared" si="188"/>
        <v>technology</v>
      </c>
      <c r="R2044" s="5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8295</v>
      </c>
      <c r="O2045" s="5">
        <f t="shared" si="186"/>
        <v>506</v>
      </c>
      <c r="P2045" s="5">
        <f t="shared" si="187"/>
        <v>36</v>
      </c>
      <c r="Q2045" s="5" t="str">
        <f t="shared" si="188"/>
        <v>technology</v>
      </c>
      <c r="R2045" s="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8295</v>
      </c>
      <c r="O2046" s="5">
        <f t="shared" si="186"/>
        <v>108</v>
      </c>
      <c r="P2046" s="5">
        <f t="shared" si="187"/>
        <v>90</v>
      </c>
      <c r="Q2046" s="5" t="str">
        <f t="shared" si="188"/>
        <v>technology</v>
      </c>
      <c r="R2046" s="5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8295</v>
      </c>
      <c r="O2047" s="5">
        <f t="shared" si="186"/>
        <v>819</v>
      </c>
      <c r="P2047" s="5">
        <f t="shared" si="187"/>
        <v>153</v>
      </c>
      <c r="Q2047" s="5" t="str">
        <f t="shared" si="188"/>
        <v>technology</v>
      </c>
      <c r="R2047" s="5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8295</v>
      </c>
      <c r="O2048" s="5">
        <f t="shared" si="186"/>
        <v>121</v>
      </c>
      <c r="P2048" s="5">
        <f t="shared" si="187"/>
        <v>56</v>
      </c>
      <c r="Q2048" s="5" t="str">
        <f t="shared" si="188"/>
        <v>technology</v>
      </c>
      <c r="R2048" s="5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8295</v>
      </c>
      <c r="O2049" s="5">
        <f t="shared" si="186"/>
        <v>103</v>
      </c>
      <c r="P2049" s="5">
        <f t="shared" si="187"/>
        <v>228</v>
      </c>
      <c r="Q2049" s="5" t="str">
        <f t="shared" si="188"/>
        <v>technology</v>
      </c>
      <c r="R2049" s="5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8295</v>
      </c>
      <c r="O2050" s="5">
        <f t="shared" ref="O2050:O2113" si="192">ROUND(100*E2050/D2050,0)</f>
        <v>148</v>
      </c>
      <c r="P2050" s="5">
        <f t="shared" si="187"/>
        <v>92</v>
      </c>
      <c r="Q2050" s="5" t="str">
        <f t="shared" si="188"/>
        <v>technology</v>
      </c>
      <c r="R2050" s="5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8295</v>
      </c>
      <c r="O2051" s="5">
        <f t="shared" si="192"/>
        <v>120</v>
      </c>
      <c r="P2051" s="5">
        <f t="shared" ref="P2051:P2114" si="193">ROUND(E2051/L2051,0)</f>
        <v>81</v>
      </c>
      <c r="Q2051" s="5" t="str">
        <f t="shared" ref="Q2051:Q2114" si="194">LEFT(N2051, SEARCH("/", N2051)-1)</f>
        <v>technology</v>
      </c>
      <c r="R2051" s="5" t="str">
        <f t="shared" ref="R2051:R2114" si="195">RIGHT(N2051,LEN(N2051)-SEARCH("/",N2051))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8295</v>
      </c>
      <c r="O2052" s="5">
        <f t="shared" si="192"/>
        <v>473</v>
      </c>
      <c r="P2052" s="5">
        <f t="shared" si="193"/>
        <v>278</v>
      </c>
      <c r="Q2052" s="5" t="str">
        <f t="shared" si="194"/>
        <v>technology</v>
      </c>
      <c r="R2052" s="5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8295</v>
      </c>
      <c r="O2053" s="5">
        <f t="shared" si="192"/>
        <v>130</v>
      </c>
      <c r="P2053" s="5">
        <f t="shared" si="193"/>
        <v>43</v>
      </c>
      <c r="Q2053" s="5" t="str">
        <f t="shared" si="194"/>
        <v>technology</v>
      </c>
      <c r="R2053" s="5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8295</v>
      </c>
      <c r="O2054" s="5">
        <f t="shared" si="192"/>
        <v>353</v>
      </c>
      <c r="P2054" s="5">
        <f t="shared" si="193"/>
        <v>326</v>
      </c>
      <c r="Q2054" s="5" t="str">
        <f t="shared" si="194"/>
        <v>technology</v>
      </c>
      <c r="R2054" s="5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8295</v>
      </c>
      <c r="O2055" s="5">
        <f t="shared" si="192"/>
        <v>101</v>
      </c>
      <c r="P2055" s="5">
        <f t="shared" si="193"/>
        <v>42</v>
      </c>
      <c r="Q2055" s="5" t="str">
        <f t="shared" si="194"/>
        <v>technology</v>
      </c>
      <c r="R2055" s="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8295</v>
      </c>
      <c r="O2056" s="5">
        <f t="shared" si="192"/>
        <v>114</v>
      </c>
      <c r="P2056" s="5">
        <f t="shared" si="193"/>
        <v>64</v>
      </c>
      <c r="Q2056" s="5" t="str">
        <f t="shared" si="194"/>
        <v>technology</v>
      </c>
      <c r="R2056" s="5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8295</v>
      </c>
      <c r="O2057" s="5">
        <f t="shared" si="192"/>
        <v>167</v>
      </c>
      <c r="P2057" s="5">
        <f t="shared" si="193"/>
        <v>99</v>
      </c>
      <c r="Q2057" s="5" t="str">
        <f t="shared" si="194"/>
        <v>technology</v>
      </c>
      <c r="R2057" s="5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8295</v>
      </c>
      <c r="O2058" s="5">
        <f t="shared" si="192"/>
        <v>153</v>
      </c>
      <c r="P2058" s="5">
        <f t="shared" si="193"/>
        <v>138</v>
      </c>
      <c r="Q2058" s="5" t="str">
        <f t="shared" si="194"/>
        <v>technology</v>
      </c>
      <c r="R2058" s="5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8295</v>
      </c>
      <c r="O2059" s="5">
        <f t="shared" si="192"/>
        <v>202</v>
      </c>
      <c r="P2059" s="5">
        <f t="shared" si="193"/>
        <v>46</v>
      </c>
      <c r="Q2059" s="5" t="str">
        <f t="shared" si="194"/>
        <v>technology</v>
      </c>
      <c r="R2059" s="5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8295</v>
      </c>
      <c r="O2060" s="5">
        <f t="shared" si="192"/>
        <v>168</v>
      </c>
      <c r="P2060" s="5">
        <f t="shared" si="193"/>
        <v>11</v>
      </c>
      <c r="Q2060" s="5" t="str">
        <f t="shared" si="194"/>
        <v>technology</v>
      </c>
      <c r="R2060" s="5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8295</v>
      </c>
      <c r="O2061" s="5">
        <f t="shared" si="192"/>
        <v>143</v>
      </c>
      <c r="P2061" s="5">
        <f t="shared" si="193"/>
        <v>115</v>
      </c>
      <c r="Q2061" s="5" t="str">
        <f t="shared" si="194"/>
        <v>technology</v>
      </c>
      <c r="R2061" s="5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8295</v>
      </c>
      <c r="O2062" s="5">
        <f t="shared" si="192"/>
        <v>196</v>
      </c>
      <c r="P2062" s="5">
        <f t="shared" si="193"/>
        <v>36</v>
      </c>
      <c r="Q2062" s="5" t="str">
        <f t="shared" si="194"/>
        <v>technology</v>
      </c>
      <c r="R2062" s="5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8295</v>
      </c>
      <c r="O2063" s="5">
        <f t="shared" si="192"/>
        <v>108</v>
      </c>
      <c r="P2063" s="5">
        <f t="shared" si="193"/>
        <v>154</v>
      </c>
      <c r="Q2063" s="5" t="str">
        <f t="shared" si="194"/>
        <v>technology</v>
      </c>
      <c r="R2063" s="5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8295</v>
      </c>
      <c r="O2064" s="5">
        <f t="shared" si="192"/>
        <v>115</v>
      </c>
      <c r="P2064" s="5">
        <f t="shared" si="193"/>
        <v>566</v>
      </c>
      <c r="Q2064" s="5" t="str">
        <f t="shared" si="194"/>
        <v>technology</v>
      </c>
      <c r="R2064" s="5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8295</v>
      </c>
      <c r="O2065" s="5">
        <f t="shared" si="192"/>
        <v>148</v>
      </c>
      <c r="P2065" s="5">
        <f t="shared" si="193"/>
        <v>121</v>
      </c>
      <c r="Q2065" s="5" t="str">
        <f t="shared" si="194"/>
        <v>technology</v>
      </c>
      <c r="R2065" s="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8295</v>
      </c>
      <c r="O2066" s="5">
        <f t="shared" si="192"/>
        <v>191</v>
      </c>
      <c r="P2066" s="5">
        <f t="shared" si="193"/>
        <v>86</v>
      </c>
      <c r="Q2066" s="5" t="str">
        <f t="shared" si="194"/>
        <v>technology</v>
      </c>
      <c r="R2066" s="5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8295</v>
      </c>
      <c r="O2067" s="5">
        <f t="shared" si="192"/>
        <v>199</v>
      </c>
      <c r="P2067" s="5">
        <f t="shared" si="193"/>
        <v>51</v>
      </c>
      <c r="Q2067" s="5" t="str">
        <f t="shared" si="194"/>
        <v>technology</v>
      </c>
      <c r="R2067" s="5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8295</v>
      </c>
      <c r="O2068" s="5">
        <f t="shared" si="192"/>
        <v>219</v>
      </c>
      <c r="P2068" s="5">
        <f t="shared" si="193"/>
        <v>67</v>
      </c>
      <c r="Q2068" s="5" t="str">
        <f t="shared" si="194"/>
        <v>technology</v>
      </c>
      <c r="R2068" s="5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8295</v>
      </c>
      <c r="O2069" s="5">
        <f t="shared" si="192"/>
        <v>127</v>
      </c>
      <c r="P2069" s="5">
        <f t="shared" si="193"/>
        <v>63</v>
      </c>
      <c r="Q2069" s="5" t="str">
        <f t="shared" si="194"/>
        <v>technology</v>
      </c>
      <c r="R2069" s="5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8295</v>
      </c>
      <c r="O2070" s="5">
        <f t="shared" si="192"/>
        <v>105</v>
      </c>
      <c r="P2070" s="5">
        <f t="shared" si="193"/>
        <v>346</v>
      </c>
      <c r="Q2070" s="5" t="str">
        <f t="shared" si="194"/>
        <v>technology</v>
      </c>
      <c r="R2070" s="5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8295</v>
      </c>
      <c r="O2071" s="5">
        <f t="shared" si="192"/>
        <v>128</v>
      </c>
      <c r="P2071" s="5">
        <f t="shared" si="193"/>
        <v>244</v>
      </c>
      <c r="Q2071" s="5" t="str">
        <f t="shared" si="194"/>
        <v>technology</v>
      </c>
      <c r="R2071" s="5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8295</v>
      </c>
      <c r="O2072" s="5">
        <f t="shared" si="192"/>
        <v>317</v>
      </c>
      <c r="P2072" s="5">
        <f t="shared" si="193"/>
        <v>259</v>
      </c>
      <c r="Q2072" s="5" t="str">
        <f t="shared" si="194"/>
        <v>technology</v>
      </c>
      <c r="R2072" s="5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8295</v>
      </c>
      <c r="O2073" s="5">
        <f t="shared" si="192"/>
        <v>281</v>
      </c>
      <c r="P2073" s="5">
        <f t="shared" si="193"/>
        <v>202</v>
      </c>
      <c r="Q2073" s="5" t="str">
        <f t="shared" si="194"/>
        <v>technology</v>
      </c>
      <c r="R2073" s="5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8295</v>
      </c>
      <c r="O2074" s="5">
        <f t="shared" si="192"/>
        <v>111</v>
      </c>
      <c r="P2074" s="5">
        <f t="shared" si="193"/>
        <v>226</v>
      </c>
      <c r="Q2074" s="5" t="str">
        <f t="shared" si="194"/>
        <v>technology</v>
      </c>
      <c r="R2074" s="5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8295</v>
      </c>
      <c r="O2075" s="5">
        <f t="shared" si="192"/>
        <v>153</v>
      </c>
      <c r="P2075" s="5">
        <f t="shared" si="193"/>
        <v>325</v>
      </c>
      <c r="Q2075" s="5" t="str">
        <f t="shared" si="194"/>
        <v>technology</v>
      </c>
      <c r="R2075" s="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8295</v>
      </c>
      <c r="O2076" s="5">
        <f t="shared" si="192"/>
        <v>103</v>
      </c>
      <c r="P2076" s="5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8295</v>
      </c>
      <c r="O2077" s="5">
        <f t="shared" si="192"/>
        <v>1678</v>
      </c>
      <c r="P2077" s="5">
        <f t="shared" si="193"/>
        <v>20</v>
      </c>
      <c r="Q2077" s="5" t="str">
        <f t="shared" si="194"/>
        <v>technology</v>
      </c>
      <c r="R2077" s="5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8295</v>
      </c>
      <c r="O2078" s="5">
        <f t="shared" si="192"/>
        <v>543</v>
      </c>
      <c r="P2078" s="5">
        <f t="shared" si="193"/>
        <v>116</v>
      </c>
      <c r="Q2078" s="5" t="str">
        <f t="shared" si="194"/>
        <v>technology</v>
      </c>
      <c r="R2078" s="5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8295</v>
      </c>
      <c r="O2079" s="5">
        <f t="shared" si="192"/>
        <v>116</v>
      </c>
      <c r="P2079" s="5">
        <f t="shared" si="193"/>
        <v>307</v>
      </c>
      <c r="Q2079" s="5" t="str">
        <f t="shared" si="194"/>
        <v>technology</v>
      </c>
      <c r="R2079" s="5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8295</v>
      </c>
      <c r="O2080" s="5">
        <f t="shared" si="192"/>
        <v>131</v>
      </c>
      <c r="P2080" s="5">
        <f t="shared" si="193"/>
        <v>547</v>
      </c>
      <c r="Q2080" s="5" t="str">
        <f t="shared" si="194"/>
        <v>technology</v>
      </c>
      <c r="R2080" s="5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8295</v>
      </c>
      <c r="O2081" s="5">
        <f t="shared" si="192"/>
        <v>288</v>
      </c>
      <c r="P2081" s="5">
        <f t="shared" si="193"/>
        <v>47</v>
      </c>
      <c r="Q2081" s="5" t="str">
        <f t="shared" si="194"/>
        <v>technology</v>
      </c>
      <c r="R2081" s="5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8295</v>
      </c>
      <c r="O2082" s="5">
        <f t="shared" si="192"/>
        <v>508</v>
      </c>
      <c r="P2082" s="5">
        <f t="shared" si="193"/>
        <v>102</v>
      </c>
      <c r="Q2082" s="5" t="str">
        <f t="shared" si="194"/>
        <v>technology</v>
      </c>
      <c r="R2082" s="5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8279</v>
      </c>
      <c r="O2083" s="5">
        <f t="shared" si="192"/>
        <v>115</v>
      </c>
      <c r="P2083" s="5">
        <f t="shared" si="193"/>
        <v>73</v>
      </c>
      <c r="Q2083" s="5" t="str">
        <f t="shared" si="194"/>
        <v>music</v>
      </c>
      <c r="R2083" s="5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8279</v>
      </c>
      <c r="O2084" s="5">
        <f t="shared" si="192"/>
        <v>111</v>
      </c>
      <c r="P2084" s="5">
        <f t="shared" si="193"/>
        <v>44</v>
      </c>
      <c r="Q2084" s="5" t="str">
        <f t="shared" si="194"/>
        <v>music</v>
      </c>
      <c r="R2084" s="5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8279</v>
      </c>
      <c r="O2085" s="5">
        <f t="shared" si="192"/>
        <v>113</v>
      </c>
      <c r="P2085" s="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8279</v>
      </c>
      <c r="O2086" s="5">
        <f t="shared" si="192"/>
        <v>108</v>
      </c>
      <c r="P2086" s="5">
        <f t="shared" si="193"/>
        <v>71</v>
      </c>
      <c r="Q2086" s="5" t="str">
        <f t="shared" si="194"/>
        <v>music</v>
      </c>
      <c r="R2086" s="5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8279</v>
      </c>
      <c r="O2087" s="5">
        <f t="shared" si="192"/>
        <v>124</v>
      </c>
      <c r="P2087" s="5">
        <f t="shared" si="193"/>
        <v>89</v>
      </c>
      <c r="Q2087" s="5" t="str">
        <f t="shared" si="194"/>
        <v>music</v>
      </c>
      <c r="R2087" s="5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8279</v>
      </c>
      <c r="O2088" s="5">
        <f t="shared" si="192"/>
        <v>101</v>
      </c>
      <c r="P2088" s="5">
        <f t="shared" si="193"/>
        <v>115</v>
      </c>
      <c r="Q2088" s="5" t="str">
        <f t="shared" si="194"/>
        <v>music</v>
      </c>
      <c r="R2088" s="5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8279</v>
      </c>
      <c r="O2089" s="5">
        <f t="shared" si="192"/>
        <v>104</v>
      </c>
      <c r="P2089" s="5">
        <f t="shared" si="193"/>
        <v>62</v>
      </c>
      <c r="Q2089" s="5" t="str">
        <f t="shared" si="194"/>
        <v>music</v>
      </c>
      <c r="R2089" s="5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8279</v>
      </c>
      <c r="O2090" s="5">
        <f t="shared" si="192"/>
        <v>116</v>
      </c>
      <c r="P2090" s="5">
        <f t="shared" si="193"/>
        <v>46</v>
      </c>
      <c r="Q2090" s="5" t="str">
        <f t="shared" si="194"/>
        <v>music</v>
      </c>
      <c r="R2090" s="5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8279</v>
      </c>
      <c r="O2091" s="5">
        <f t="shared" si="192"/>
        <v>120</v>
      </c>
      <c r="P2091" s="5">
        <f t="shared" si="193"/>
        <v>49</v>
      </c>
      <c r="Q2091" s="5" t="str">
        <f t="shared" si="194"/>
        <v>music</v>
      </c>
      <c r="R2091" s="5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8279</v>
      </c>
      <c r="O2092" s="5">
        <f t="shared" si="192"/>
        <v>115</v>
      </c>
      <c r="P2092" s="5">
        <f t="shared" si="193"/>
        <v>58</v>
      </c>
      <c r="Q2092" s="5" t="str">
        <f t="shared" si="194"/>
        <v>music</v>
      </c>
      <c r="R2092" s="5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8279</v>
      </c>
      <c r="O2093" s="5">
        <f t="shared" si="192"/>
        <v>120</v>
      </c>
      <c r="P2093" s="5">
        <f t="shared" si="193"/>
        <v>88</v>
      </c>
      <c r="Q2093" s="5" t="str">
        <f t="shared" si="194"/>
        <v>music</v>
      </c>
      <c r="R2093" s="5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8279</v>
      </c>
      <c r="O2094" s="5">
        <f t="shared" si="192"/>
        <v>101</v>
      </c>
      <c r="P2094" s="5">
        <f t="shared" si="193"/>
        <v>110</v>
      </c>
      <c r="Q2094" s="5" t="str">
        <f t="shared" si="194"/>
        <v>music</v>
      </c>
      <c r="R2094" s="5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8279</v>
      </c>
      <c r="O2095" s="5">
        <f t="shared" si="192"/>
        <v>102</v>
      </c>
      <c r="P2095" s="5">
        <f t="shared" si="193"/>
        <v>67</v>
      </c>
      <c r="Q2095" s="5" t="str">
        <f t="shared" si="194"/>
        <v>music</v>
      </c>
      <c r="R2095" s="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8279</v>
      </c>
      <c r="O2096" s="5">
        <f t="shared" si="192"/>
        <v>121</v>
      </c>
      <c r="P2096" s="5">
        <f t="shared" si="193"/>
        <v>59</v>
      </c>
      <c r="Q2096" s="5" t="str">
        <f t="shared" si="194"/>
        <v>music</v>
      </c>
      <c r="R2096" s="5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114</v>
      </c>
      <c r="Q2097" s="5" t="str">
        <f t="shared" si="194"/>
        <v>music</v>
      </c>
      <c r="R2097" s="5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8279</v>
      </c>
      <c r="O2098" s="5">
        <f t="shared" si="192"/>
        <v>102</v>
      </c>
      <c r="P2098" s="5">
        <f t="shared" si="193"/>
        <v>44</v>
      </c>
      <c r="Q2098" s="5" t="str">
        <f t="shared" si="194"/>
        <v>music</v>
      </c>
      <c r="R2098" s="5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79</v>
      </c>
      <c r="Q2099" s="5" t="str">
        <f t="shared" si="194"/>
        <v>music</v>
      </c>
      <c r="R2099" s="5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8279</v>
      </c>
      <c r="O2100" s="5">
        <f t="shared" si="192"/>
        <v>100</v>
      </c>
      <c r="P2100" s="5">
        <f t="shared" si="193"/>
        <v>188</v>
      </c>
      <c r="Q2100" s="5" t="str">
        <f t="shared" si="194"/>
        <v>music</v>
      </c>
      <c r="R2100" s="5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8279</v>
      </c>
      <c r="O2101" s="5">
        <f t="shared" si="192"/>
        <v>132</v>
      </c>
      <c r="P2101" s="5">
        <f t="shared" si="193"/>
        <v>63</v>
      </c>
      <c r="Q2101" s="5" t="str">
        <f t="shared" si="194"/>
        <v>music</v>
      </c>
      <c r="R2101" s="5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8279</v>
      </c>
      <c r="O2102" s="5">
        <f t="shared" si="192"/>
        <v>137</v>
      </c>
      <c r="P2102" s="5">
        <f t="shared" si="193"/>
        <v>30</v>
      </c>
      <c r="Q2102" s="5" t="str">
        <f t="shared" si="194"/>
        <v>music</v>
      </c>
      <c r="R2102" s="5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8279</v>
      </c>
      <c r="O2103" s="5">
        <f t="shared" si="192"/>
        <v>113</v>
      </c>
      <c r="P2103" s="5">
        <f t="shared" si="193"/>
        <v>51</v>
      </c>
      <c r="Q2103" s="5" t="str">
        <f t="shared" si="194"/>
        <v>music</v>
      </c>
      <c r="R2103" s="5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36</v>
      </c>
      <c r="Q2104" s="5" t="str">
        <f t="shared" si="194"/>
        <v>music</v>
      </c>
      <c r="R2104" s="5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8279</v>
      </c>
      <c r="O2105" s="5">
        <f t="shared" si="192"/>
        <v>146</v>
      </c>
      <c r="P2105" s="5">
        <f t="shared" si="193"/>
        <v>99</v>
      </c>
      <c r="Q2105" s="5" t="str">
        <f t="shared" si="194"/>
        <v>music</v>
      </c>
      <c r="R2105" s="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8279</v>
      </c>
      <c r="O2106" s="5">
        <f t="shared" si="192"/>
        <v>130</v>
      </c>
      <c r="P2106" s="5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</v>
      </c>
      <c r="Q2107" s="5" t="str">
        <f t="shared" si="194"/>
        <v>music</v>
      </c>
      <c r="R2107" s="5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8279</v>
      </c>
      <c r="O2108" s="5">
        <f t="shared" si="192"/>
        <v>107</v>
      </c>
      <c r="P2108" s="5">
        <f t="shared" si="193"/>
        <v>54</v>
      </c>
      <c r="Q2108" s="5" t="str">
        <f t="shared" si="194"/>
        <v>music</v>
      </c>
      <c r="R2108" s="5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8279</v>
      </c>
      <c r="O2109" s="5">
        <f t="shared" si="192"/>
        <v>108</v>
      </c>
      <c r="P2109" s="5">
        <f t="shared" si="193"/>
        <v>37</v>
      </c>
      <c r="Q2109" s="5" t="str">
        <f t="shared" si="194"/>
        <v>music</v>
      </c>
      <c r="R2109" s="5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8279</v>
      </c>
      <c r="O2110" s="5">
        <f t="shared" si="192"/>
        <v>107</v>
      </c>
      <c r="P2110" s="5">
        <f t="shared" si="193"/>
        <v>90</v>
      </c>
      <c r="Q2110" s="5" t="str">
        <f t="shared" si="194"/>
        <v>music</v>
      </c>
      <c r="R2110" s="5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8279</v>
      </c>
      <c r="O2111" s="5">
        <f t="shared" si="192"/>
        <v>107</v>
      </c>
      <c r="P2111" s="5">
        <f t="shared" si="193"/>
        <v>107</v>
      </c>
      <c r="Q2111" s="5" t="str">
        <f t="shared" si="194"/>
        <v>music</v>
      </c>
      <c r="R2111" s="5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8279</v>
      </c>
      <c r="O2112" s="5">
        <f t="shared" si="192"/>
        <v>100</v>
      </c>
      <c r="P2112" s="5">
        <f t="shared" si="193"/>
        <v>53</v>
      </c>
      <c r="Q2112" s="5" t="str">
        <f t="shared" si="194"/>
        <v>music</v>
      </c>
      <c r="R2112" s="5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8279</v>
      </c>
      <c r="O2113" s="5">
        <f t="shared" si="192"/>
        <v>107</v>
      </c>
      <c r="P2113" s="5">
        <f t="shared" si="193"/>
        <v>55</v>
      </c>
      <c r="Q2113" s="5" t="str">
        <f t="shared" si="194"/>
        <v>music</v>
      </c>
      <c r="R2113" s="5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8279</v>
      </c>
      <c r="O2114" s="5">
        <f t="shared" ref="O2114:O2177" si="198">ROUND(100*E2114/D2114,0)</f>
        <v>100</v>
      </c>
      <c r="P2114" s="5">
        <f t="shared" si="193"/>
        <v>27</v>
      </c>
      <c r="Q2114" s="5" t="str">
        <f t="shared" si="194"/>
        <v>music</v>
      </c>
      <c r="R2114" s="5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8279</v>
      </c>
      <c r="O2115" s="5">
        <f t="shared" si="198"/>
        <v>105</v>
      </c>
      <c r="P2115" s="5">
        <f t="shared" ref="P2115:P2178" si="199">ROUND(E2115/L2115,0)</f>
        <v>69</v>
      </c>
      <c r="Q2115" s="5" t="str">
        <f t="shared" ref="Q2115:Q2178" si="200">LEFT(N2115, SEARCH("/", N2115)-1)</f>
        <v>music</v>
      </c>
      <c r="R2115" s="5" t="str">
        <f t="shared" ref="R2115:R2178" si="201">RIGHT(N2115,LEN(N2115)-SEARCH("/",N2115))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8279</v>
      </c>
      <c r="O2116" s="5">
        <f t="shared" si="198"/>
        <v>105</v>
      </c>
      <c r="P2116" s="5">
        <f t="shared" si="199"/>
        <v>36</v>
      </c>
      <c r="Q2116" s="5" t="str">
        <f t="shared" si="200"/>
        <v>music</v>
      </c>
      <c r="R2116" s="5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8279</v>
      </c>
      <c r="O2117" s="5">
        <f t="shared" si="198"/>
        <v>226</v>
      </c>
      <c r="P2117" s="5">
        <f t="shared" si="199"/>
        <v>94</v>
      </c>
      <c r="Q2117" s="5" t="str">
        <f t="shared" si="200"/>
        <v>music</v>
      </c>
      <c r="R2117" s="5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8279</v>
      </c>
      <c r="O2118" s="5">
        <f t="shared" si="198"/>
        <v>101</v>
      </c>
      <c r="P2118" s="5">
        <f t="shared" si="199"/>
        <v>526</v>
      </c>
      <c r="Q2118" s="5" t="str">
        <f t="shared" si="200"/>
        <v>music</v>
      </c>
      <c r="R2118" s="5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8279</v>
      </c>
      <c r="O2119" s="5">
        <f t="shared" si="198"/>
        <v>148</v>
      </c>
      <c r="P2119" s="5">
        <f t="shared" si="199"/>
        <v>51</v>
      </c>
      <c r="Q2119" s="5" t="str">
        <f t="shared" si="200"/>
        <v>music</v>
      </c>
      <c r="R2119" s="5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8279</v>
      </c>
      <c r="O2120" s="5">
        <f t="shared" si="198"/>
        <v>135</v>
      </c>
      <c r="P2120" s="5">
        <f t="shared" si="199"/>
        <v>79</v>
      </c>
      <c r="Q2120" s="5" t="str">
        <f t="shared" si="200"/>
        <v>music</v>
      </c>
      <c r="R2120" s="5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8279</v>
      </c>
      <c r="O2121" s="5">
        <f t="shared" si="198"/>
        <v>101</v>
      </c>
      <c r="P2121" s="5">
        <f t="shared" si="199"/>
        <v>92</v>
      </c>
      <c r="Q2121" s="5" t="str">
        <f t="shared" si="200"/>
        <v>music</v>
      </c>
      <c r="R2121" s="5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8279</v>
      </c>
      <c r="O2122" s="5">
        <f t="shared" si="198"/>
        <v>101</v>
      </c>
      <c r="P2122" s="5">
        <f t="shared" si="199"/>
        <v>117</v>
      </c>
      <c r="Q2122" s="5" t="str">
        <f t="shared" si="200"/>
        <v>music</v>
      </c>
      <c r="R2122" s="5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8282</v>
      </c>
      <c r="O2123" s="5">
        <f t="shared" si="198"/>
        <v>1</v>
      </c>
      <c r="P2123" s="5">
        <f t="shared" si="199"/>
        <v>28</v>
      </c>
      <c r="Q2123" s="5" t="str">
        <f t="shared" si="200"/>
        <v>games</v>
      </c>
      <c r="R2123" s="5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8282</v>
      </c>
      <c r="O2124" s="5">
        <f t="shared" si="198"/>
        <v>0</v>
      </c>
      <c r="P2124" s="5">
        <f t="shared" si="199"/>
        <v>103</v>
      </c>
      <c r="Q2124" s="5" t="str">
        <f t="shared" si="200"/>
        <v>games</v>
      </c>
      <c r="R2124" s="5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8282</v>
      </c>
      <c r="O2126" s="5">
        <f t="shared" si="198"/>
        <v>10</v>
      </c>
      <c r="P2126" s="5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8282</v>
      </c>
      <c r="O2127" s="5">
        <f t="shared" si="198"/>
        <v>1</v>
      </c>
      <c r="P2127" s="5">
        <f t="shared" si="199"/>
        <v>32</v>
      </c>
      <c r="Q2127" s="5" t="str">
        <f t="shared" si="200"/>
        <v>games</v>
      </c>
      <c r="R2127" s="5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8282</v>
      </c>
      <c r="O2128" s="5">
        <f t="shared" si="198"/>
        <v>0</v>
      </c>
      <c r="P2128" s="5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8282</v>
      </c>
      <c r="O2129" s="5">
        <f t="shared" si="198"/>
        <v>29</v>
      </c>
      <c r="P2129" s="5">
        <f t="shared" si="199"/>
        <v>34</v>
      </c>
      <c r="Q2129" s="5" t="str">
        <f t="shared" si="200"/>
        <v>games</v>
      </c>
      <c r="R2129" s="5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8282</v>
      </c>
      <c r="O2130" s="5">
        <f t="shared" si="198"/>
        <v>0</v>
      </c>
      <c r="P2130" s="5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8282</v>
      </c>
      <c r="O2131" s="5">
        <f t="shared" si="198"/>
        <v>12</v>
      </c>
      <c r="P2131" s="5">
        <f t="shared" si="199"/>
        <v>20</v>
      </c>
      <c r="Q2131" s="5" t="str">
        <f t="shared" si="200"/>
        <v>games</v>
      </c>
      <c r="R2131" s="5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8282</v>
      </c>
      <c r="O2132" s="5">
        <f t="shared" si="198"/>
        <v>0</v>
      </c>
      <c r="P2132" s="5">
        <f t="shared" si="199"/>
        <v>21</v>
      </c>
      <c r="Q2132" s="5" t="str">
        <f t="shared" si="200"/>
        <v>games</v>
      </c>
      <c r="R2132" s="5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</v>
      </c>
      <c r="Q2133" s="5" t="str">
        <f t="shared" si="200"/>
        <v>games</v>
      </c>
      <c r="R2133" s="5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8282</v>
      </c>
      <c r="O2134" s="5">
        <f t="shared" si="198"/>
        <v>2</v>
      </c>
      <c r="P2134" s="5">
        <f t="shared" si="199"/>
        <v>21</v>
      </c>
      <c r="Q2134" s="5" t="str">
        <f t="shared" si="200"/>
        <v>games</v>
      </c>
      <c r="R2134" s="5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8282</v>
      </c>
      <c r="O2135" s="5">
        <f t="shared" si="198"/>
        <v>2</v>
      </c>
      <c r="P2135" s="5">
        <f t="shared" si="199"/>
        <v>5</v>
      </c>
      <c r="Q2135" s="5" t="str">
        <f t="shared" si="200"/>
        <v>games</v>
      </c>
      <c r="R2135" s="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8282</v>
      </c>
      <c r="O2136" s="5">
        <f t="shared" si="198"/>
        <v>2</v>
      </c>
      <c r="P2136" s="5">
        <f t="shared" si="199"/>
        <v>35</v>
      </c>
      <c r="Q2136" s="5" t="str">
        <f t="shared" si="200"/>
        <v>games</v>
      </c>
      <c r="R2136" s="5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8282</v>
      </c>
      <c r="O2137" s="5">
        <f t="shared" si="198"/>
        <v>10</v>
      </c>
      <c r="P2137" s="5">
        <f t="shared" si="199"/>
        <v>22</v>
      </c>
      <c r="Q2137" s="5" t="str">
        <f t="shared" si="200"/>
        <v>games</v>
      </c>
      <c r="R2137" s="5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8282</v>
      </c>
      <c r="O2138" s="5">
        <f t="shared" si="198"/>
        <v>0</v>
      </c>
      <c r="P2138" s="5">
        <f t="shared" si="199"/>
        <v>12</v>
      </c>
      <c r="Q2138" s="5" t="str">
        <f t="shared" si="200"/>
        <v>games</v>
      </c>
      <c r="R2138" s="5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8282</v>
      </c>
      <c r="O2139" s="5">
        <f t="shared" si="198"/>
        <v>28</v>
      </c>
      <c r="P2139" s="5">
        <f t="shared" si="199"/>
        <v>27</v>
      </c>
      <c r="Q2139" s="5" t="str">
        <f t="shared" si="200"/>
        <v>games</v>
      </c>
      <c r="R2139" s="5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8282</v>
      </c>
      <c r="O2140" s="5">
        <f t="shared" si="198"/>
        <v>13</v>
      </c>
      <c r="P2140" s="5">
        <f t="shared" si="199"/>
        <v>11</v>
      </c>
      <c r="Q2140" s="5" t="str">
        <f t="shared" si="200"/>
        <v>games</v>
      </c>
      <c r="R2140" s="5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8282</v>
      </c>
      <c r="O2141" s="5">
        <f t="shared" si="198"/>
        <v>5</v>
      </c>
      <c r="P2141" s="5">
        <f t="shared" si="199"/>
        <v>29</v>
      </c>
      <c r="Q2141" s="5" t="str">
        <f t="shared" si="200"/>
        <v>games</v>
      </c>
      <c r="R2141" s="5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8282</v>
      </c>
      <c r="O2142" s="5">
        <f t="shared" si="198"/>
        <v>0</v>
      </c>
      <c r="P2142" s="5">
        <f t="shared" si="199"/>
        <v>51</v>
      </c>
      <c r="Q2142" s="5" t="str">
        <f t="shared" si="200"/>
        <v>games</v>
      </c>
      <c r="R2142" s="5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8282</v>
      </c>
      <c r="O2144" s="5">
        <f t="shared" si="198"/>
        <v>6</v>
      </c>
      <c r="P2144" s="5">
        <f t="shared" si="199"/>
        <v>50</v>
      </c>
      <c r="Q2144" s="5" t="str">
        <f t="shared" si="200"/>
        <v>games</v>
      </c>
      <c r="R2144" s="5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8282</v>
      </c>
      <c r="O2145" s="5">
        <f t="shared" si="198"/>
        <v>11</v>
      </c>
      <c r="P2145" s="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8282</v>
      </c>
      <c r="O2146" s="5">
        <f t="shared" si="198"/>
        <v>2</v>
      </c>
      <c r="P2146" s="5">
        <f t="shared" si="199"/>
        <v>25</v>
      </c>
      <c r="Q2146" s="5" t="str">
        <f t="shared" si="200"/>
        <v>games</v>
      </c>
      <c r="R2146" s="5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8282</v>
      </c>
      <c r="O2147" s="5">
        <f t="shared" si="198"/>
        <v>30</v>
      </c>
      <c r="P2147" s="5">
        <f t="shared" si="199"/>
        <v>51</v>
      </c>
      <c r="Q2147" s="5" t="str">
        <f t="shared" si="200"/>
        <v>games</v>
      </c>
      <c r="R2147" s="5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8282</v>
      </c>
      <c r="O2148" s="5">
        <f t="shared" si="198"/>
        <v>0</v>
      </c>
      <c r="P2148" s="5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8282</v>
      </c>
      <c r="O2149" s="5">
        <f t="shared" si="198"/>
        <v>1</v>
      </c>
      <c r="P2149" s="5">
        <f t="shared" si="199"/>
        <v>49</v>
      </c>
      <c r="Q2149" s="5" t="str">
        <f t="shared" si="200"/>
        <v>games</v>
      </c>
      <c r="R2149" s="5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8282</v>
      </c>
      <c r="O2152" s="5">
        <f t="shared" si="198"/>
        <v>1</v>
      </c>
      <c r="P2152" s="5">
        <f t="shared" si="199"/>
        <v>101</v>
      </c>
      <c r="Q2152" s="5" t="str">
        <f t="shared" si="200"/>
        <v>games</v>
      </c>
      <c r="R2152" s="5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8282</v>
      </c>
      <c r="O2153" s="5">
        <f t="shared" si="198"/>
        <v>0</v>
      </c>
      <c r="P2153" s="5">
        <f t="shared" si="199"/>
        <v>20</v>
      </c>
      <c r="Q2153" s="5" t="str">
        <f t="shared" si="200"/>
        <v>games</v>
      </c>
      <c r="R2153" s="5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8282</v>
      </c>
      <c r="O2154" s="5">
        <f t="shared" si="198"/>
        <v>0</v>
      </c>
      <c r="P2154" s="5">
        <f t="shared" si="199"/>
        <v>13</v>
      </c>
      <c r="Q2154" s="5" t="str">
        <f t="shared" si="200"/>
        <v>games</v>
      </c>
      <c r="R2154" s="5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8282</v>
      </c>
      <c r="O2155" s="5">
        <f t="shared" si="198"/>
        <v>0</v>
      </c>
      <c r="P2155" s="5">
        <f t="shared" si="199"/>
        <v>9</v>
      </c>
      <c r="Q2155" s="5" t="str">
        <f t="shared" si="200"/>
        <v>games</v>
      </c>
      <c r="R2155" s="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8282</v>
      </c>
      <c r="O2156" s="5">
        <f t="shared" si="198"/>
        <v>1</v>
      </c>
      <c r="P2156" s="5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8282</v>
      </c>
      <c r="O2157" s="5">
        <f t="shared" si="198"/>
        <v>2</v>
      </c>
      <c r="P2157" s="5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8282</v>
      </c>
      <c r="O2158" s="5">
        <f t="shared" si="198"/>
        <v>3</v>
      </c>
      <c r="P2158" s="5">
        <f t="shared" si="199"/>
        <v>18</v>
      </c>
      <c r="Q2158" s="5" t="str">
        <f t="shared" si="200"/>
        <v>games</v>
      </c>
      <c r="R2158" s="5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8282</v>
      </c>
      <c r="O2159" s="5">
        <f t="shared" si="198"/>
        <v>28</v>
      </c>
      <c r="P2159" s="5">
        <f t="shared" si="199"/>
        <v>371</v>
      </c>
      <c r="Q2159" s="5" t="str">
        <f t="shared" si="200"/>
        <v>games</v>
      </c>
      <c r="R2159" s="5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8282</v>
      </c>
      <c r="O2160" s="5">
        <f t="shared" si="198"/>
        <v>7</v>
      </c>
      <c r="P2160" s="5">
        <f t="shared" si="199"/>
        <v>64</v>
      </c>
      <c r="Q2160" s="5" t="str">
        <f t="shared" si="200"/>
        <v>games</v>
      </c>
      <c r="R2160" s="5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8282</v>
      </c>
      <c r="O2161" s="5">
        <f t="shared" si="198"/>
        <v>1</v>
      </c>
      <c r="P2161" s="5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8282</v>
      </c>
      <c r="O2162" s="5">
        <f t="shared" si="198"/>
        <v>1</v>
      </c>
      <c r="P2162" s="5">
        <f t="shared" si="199"/>
        <v>5</v>
      </c>
      <c r="Q2162" s="5" t="str">
        <f t="shared" si="200"/>
        <v>games</v>
      </c>
      <c r="R2162" s="5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8276</v>
      </c>
      <c r="O2163" s="5">
        <f t="shared" si="198"/>
        <v>116</v>
      </c>
      <c r="P2163" s="5">
        <f t="shared" si="199"/>
        <v>36</v>
      </c>
      <c r="Q2163" s="5" t="str">
        <f t="shared" si="200"/>
        <v>music</v>
      </c>
      <c r="R2163" s="5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8276</v>
      </c>
      <c r="O2164" s="5">
        <f t="shared" si="198"/>
        <v>112</v>
      </c>
      <c r="P2164" s="5">
        <f t="shared" si="199"/>
        <v>87</v>
      </c>
      <c r="Q2164" s="5" t="str">
        <f t="shared" si="200"/>
        <v>music</v>
      </c>
      <c r="R2164" s="5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8276</v>
      </c>
      <c r="O2165" s="5">
        <f t="shared" si="198"/>
        <v>132</v>
      </c>
      <c r="P2165" s="5">
        <f t="shared" si="199"/>
        <v>75</v>
      </c>
      <c r="Q2165" s="5" t="str">
        <f t="shared" si="200"/>
        <v>music</v>
      </c>
      <c r="R2165" s="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8276</v>
      </c>
      <c r="O2166" s="5">
        <f t="shared" si="198"/>
        <v>103</v>
      </c>
      <c r="P2166" s="5">
        <f t="shared" si="199"/>
        <v>68</v>
      </c>
      <c r="Q2166" s="5" t="str">
        <f t="shared" si="200"/>
        <v>music</v>
      </c>
      <c r="R2166" s="5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8276</v>
      </c>
      <c r="O2167" s="5">
        <f t="shared" si="198"/>
        <v>139</v>
      </c>
      <c r="P2167" s="5">
        <f t="shared" si="199"/>
        <v>30</v>
      </c>
      <c r="Q2167" s="5" t="str">
        <f t="shared" si="200"/>
        <v>music</v>
      </c>
      <c r="R2167" s="5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8276</v>
      </c>
      <c r="O2168" s="5">
        <f t="shared" si="198"/>
        <v>147</v>
      </c>
      <c r="P2168" s="5">
        <f t="shared" si="199"/>
        <v>92</v>
      </c>
      <c r="Q2168" s="5" t="str">
        <f t="shared" si="200"/>
        <v>music</v>
      </c>
      <c r="R2168" s="5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23</v>
      </c>
      <c r="Q2169" s="5" t="str">
        <f t="shared" si="200"/>
        <v>music</v>
      </c>
      <c r="R2169" s="5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8276</v>
      </c>
      <c r="O2170" s="5">
        <f t="shared" si="198"/>
        <v>122</v>
      </c>
      <c r="P2170" s="5">
        <f t="shared" si="199"/>
        <v>64</v>
      </c>
      <c r="Q2170" s="5" t="str">
        <f t="shared" si="200"/>
        <v>music</v>
      </c>
      <c r="R2170" s="5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22</v>
      </c>
      <c r="Q2171" s="5" t="str">
        <f t="shared" si="200"/>
        <v>music</v>
      </c>
      <c r="R2171" s="5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8276</v>
      </c>
      <c r="O2172" s="5">
        <f t="shared" si="198"/>
        <v>181</v>
      </c>
      <c r="P2172" s="5">
        <f t="shared" si="199"/>
        <v>33</v>
      </c>
      <c r="Q2172" s="5" t="str">
        <f t="shared" si="200"/>
        <v>music</v>
      </c>
      <c r="R2172" s="5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8276</v>
      </c>
      <c r="O2173" s="5">
        <f t="shared" si="198"/>
        <v>106</v>
      </c>
      <c r="P2173" s="5">
        <f t="shared" si="199"/>
        <v>90</v>
      </c>
      <c r="Q2173" s="5" t="str">
        <f t="shared" si="200"/>
        <v>music</v>
      </c>
      <c r="R2173" s="5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77</v>
      </c>
      <c r="Q2174" s="5" t="str">
        <f t="shared" si="200"/>
        <v>music</v>
      </c>
      <c r="R2174" s="5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8276</v>
      </c>
      <c r="O2175" s="5">
        <f t="shared" si="198"/>
        <v>127</v>
      </c>
      <c r="P2175" s="5">
        <f t="shared" si="199"/>
        <v>59</v>
      </c>
      <c r="Q2175" s="5" t="str">
        <f t="shared" si="200"/>
        <v>music</v>
      </c>
      <c r="R2175" s="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8276</v>
      </c>
      <c r="O2176" s="5">
        <f t="shared" si="198"/>
        <v>103</v>
      </c>
      <c r="P2176" s="5">
        <f t="shared" si="199"/>
        <v>65</v>
      </c>
      <c r="Q2176" s="5" t="str">
        <f t="shared" si="200"/>
        <v>music</v>
      </c>
      <c r="R2176" s="5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</v>
      </c>
      <c r="Q2177" s="5" t="str">
        <f t="shared" si="200"/>
        <v>music</v>
      </c>
      <c r="R2177" s="5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8276</v>
      </c>
      <c r="O2178" s="5">
        <f t="shared" ref="O2178:O2241" si="204">ROUND(100*E2178/D2178,0)</f>
        <v>126</v>
      </c>
      <c r="P2178" s="5">
        <f t="shared" si="199"/>
        <v>89</v>
      </c>
      <c r="Q2178" s="5" t="str">
        <f t="shared" si="200"/>
        <v>music</v>
      </c>
      <c r="R2178" s="5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8276</v>
      </c>
      <c r="O2179" s="5">
        <f t="shared" si="204"/>
        <v>100</v>
      </c>
      <c r="P2179" s="5">
        <f t="shared" ref="P2179:P2242" si="205">ROUND(E2179/L2179,0)</f>
        <v>66</v>
      </c>
      <c r="Q2179" s="5" t="str">
        <f t="shared" ref="Q2179:Q2242" si="206">LEFT(N2179, SEARCH("/", N2179)-1)</f>
        <v>music</v>
      </c>
      <c r="R2179" s="5" t="str">
        <f t="shared" ref="R2179:R2242" si="207">RIGHT(N2179,LEN(N2179)-SEARCH("/",N2179))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8276</v>
      </c>
      <c r="O2180" s="5">
        <f t="shared" si="204"/>
        <v>139</v>
      </c>
      <c r="P2180" s="5">
        <f t="shared" si="205"/>
        <v>40</v>
      </c>
      <c r="Q2180" s="5" t="str">
        <f t="shared" si="206"/>
        <v>music</v>
      </c>
      <c r="R2180" s="5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8276</v>
      </c>
      <c r="O2181" s="5">
        <f t="shared" si="204"/>
        <v>161</v>
      </c>
      <c r="P2181" s="5">
        <f t="shared" si="205"/>
        <v>77</v>
      </c>
      <c r="Q2181" s="5" t="str">
        <f t="shared" si="206"/>
        <v>music</v>
      </c>
      <c r="R2181" s="5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8276</v>
      </c>
      <c r="O2182" s="5">
        <f t="shared" si="204"/>
        <v>107</v>
      </c>
      <c r="P2182" s="5">
        <f t="shared" si="205"/>
        <v>69</v>
      </c>
      <c r="Q2182" s="5" t="str">
        <f t="shared" si="206"/>
        <v>music</v>
      </c>
      <c r="R2182" s="5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8297</v>
      </c>
      <c r="O2183" s="5">
        <f t="shared" si="204"/>
        <v>153</v>
      </c>
      <c r="P2183" s="5">
        <f t="shared" si="205"/>
        <v>58</v>
      </c>
      <c r="Q2183" s="5" t="str">
        <f t="shared" si="206"/>
        <v>games</v>
      </c>
      <c r="R2183" s="5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8297</v>
      </c>
      <c r="O2184" s="5">
        <f t="shared" si="204"/>
        <v>524</v>
      </c>
      <c r="P2184" s="5">
        <f t="shared" si="205"/>
        <v>44</v>
      </c>
      <c r="Q2184" s="5" t="str">
        <f t="shared" si="206"/>
        <v>games</v>
      </c>
      <c r="R2184" s="5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8297</v>
      </c>
      <c r="O2185" s="5">
        <f t="shared" si="204"/>
        <v>489</v>
      </c>
      <c r="P2185" s="5">
        <f t="shared" si="205"/>
        <v>32</v>
      </c>
      <c r="Q2185" s="5" t="str">
        <f t="shared" si="206"/>
        <v>games</v>
      </c>
      <c r="R2185" s="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8297</v>
      </c>
      <c r="O2186" s="5">
        <f t="shared" si="204"/>
        <v>285</v>
      </c>
      <c r="P2186" s="5">
        <f t="shared" si="205"/>
        <v>107</v>
      </c>
      <c r="Q2186" s="5" t="str">
        <f t="shared" si="206"/>
        <v>games</v>
      </c>
      <c r="R2186" s="5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8297</v>
      </c>
      <c r="O2187" s="5">
        <f t="shared" si="204"/>
        <v>1857</v>
      </c>
      <c r="P2187" s="5">
        <f t="shared" si="205"/>
        <v>149</v>
      </c>
      <c r="Q2187" s="5" t="str">
        <f t="shared" si="206"/>
        <v>games</v>
      </c>
      <c r="R2187" s="5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8297</v>
      </c>
      <c r="O2188" s="5">
        <f t="shared" si="204"/>
        <v>110</v>
      </c>
      <c r="P2188" s="5">
        <f t="shared" si="205"/>
        <v>56</v>
      </c>
      <c r="Q2188" s="5" t="str">
        <f t="shared" si="206"/>
        <v>games</v>
      </c>
      <c r="R2188" s="5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8297</v>
      </c>
      <c r="O2189" s="5">
        <f t="shared" si="204"/>
        <v>1015</v>
      </c>
      <c r="P2189" s="5">
        <f t="shared" si="205"/>
        <v>57</v>
      </c>
      <c r="Q2189" s="5" t="str">
        <f t="shared" si="206"/>
        <v>games</v>
      </c>
      <c r="R2189" s="5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8297</v>
      </c>
      <c r="O2190" s="5">
        <f t="shared" si="204"/>
        <v>412</v>
      </c>
      <c r="P2190" s="5">
        <f t="shared" si="205"/>
        <v>44</v>
      </c>
      <c r="Q2190" s="5" t="str">
        <f t="shared" si="206"/>
        <v>games</v>
      </c>
      <c r="R2190" s="5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8297</v>
      </c>
      <c r="O2191" s="5">
        <f t="shared" si="204"/>
        <v>503</v>
      </c>
      <c r="P2191" s="5">
        <f t="shared" si="205"/>
        <v>69</v>
      </c>
      <c r="Q2191" s="5" t="str">
        <f t="shared" si="206"/>
        <v>games</v>
      </c>
      <c r="R2191" s="5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8297</v>
      </c>
      <c r="O2192" s="5">
        <f t="shared" si="204"/>
        <v>185</v>
      </c>
      <c r="P2192" s="5">
        <f t="shared" si="205"/>
        <v>65</v>
      </c>
      <c r="Q2192" s="5" t="str">
        <f t="shared" si="206"/>
        <v>games</v>
      </c>
      <c r="R2192" s="5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8297</v>
      </c>
      <c r="O2193" s="5">
        <f t="shared" si="204"/>
        <v>120</v>
      </c>
      <c r="P2193" s="5">
        <f t="shared" si="205"/>
        <v>36</v>
      </c>
      <c r="Q2193" s="5" t="str">
        <f t="shared" si="206"/>
        <v>games</v>
      </c>
      <c r="R2193" s="5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8297</v>
      </c>
      <c r="O2194" s="5">
        <f t="shared" si="204"/>
        <v>1081</v>
      </c>
      <c r="P2194" s="5">
        <f t="shared" si="205"/>
        <v>40</v>
      </c>
      <c r="Q2194" s="5" t="str">
        <f t="shared" si="206"/>
        <v>games</v>
      </c>
      <c r="R2194" s="5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8297</v>
      </c>
      <c r="O2195" s="5">
        <f t="shared" si="204"/>
        <v>452</v>
      </c>
      <c r="P2195" s="5">
        <f t="shared" si="205"/>
        <v>76</v>
      </c>
      <c r="Q2195" s="5" t="str">
        <f t="shared" si="206"/>
        <v>games</v>
      </c>
      <c r="R2195" s="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8297</v>
      </c>
      <c r="O2196" s="5">
        <f t="shared" si="204"/>
        <v>537</v>
      </c>
      <c r="P2196" s="5">
        <f t="shared" si="205"/>
        <v>61</v>
      </c>
      <c r="Q2196" s="5" t="str">
        <f t="shared" si="206"/>
        <v>games</v>
      </c>
      <c r="R2196" s="5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8297</v>
      </c>
      <c r="O2197" s="5">
        <f t="shared" si="204"/>
        <v>120</v>
      </c>
      <c r="P2197" s="5">
        <f t="shared" si="205"/>
        <v>48</v>
      </c>
      <c r="Q2197" s="5" t="str">
        <f t="shared" si="206"/>
        <v>games</v>
      </c>
      <c r="R2197" s="5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8297</v>
      </c>
      <c r="O2198" s="5">
        <f t="shared" si="204"/>
        <v>114</v>
      </c>
      <c r="P2198" s="5">
        <f t="shared" si="205"/>
        <v>68</v>
      </c>
      <c r="Q2198" s="5" t="str">
        <f t="shared" si="206"/>
        <v>games</v>
      </c>
      <c r="R2198" s="5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8297</v>
      </c>
      <c r="O2199" s="5">
        <f t="shared" si="204"/>
        <v>951</v>
      </c>
      <c r="P2199" s="5">
        <f t="shared" si="205"/>
        <v>66</v>
      </c>
      <c r="Q2199" s="5" t="str">
        <f t="shared" si="206"/>
        <v>games</v>
      </c>
      <c r="R2199" s="5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8297</v>
      </c>
      <c r="O2200" s="5">
        <f t="shared" si="204"/>
        <v>133</v>
      </c>
      <c r="P2200" s="5">
        <f t="shared" si="205"/>
        <v>82</v>
      </c>
      <c r="Q2200" s="5" t="str">
        <f t="shared" si="206"/>
        <v>games</v>
      </c>
      <c r="R2200" s="5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8297</v>
      </c>
      <c r="O2201" s="5">
        <f t="shared" si="204"/>
        <v>147</v>
      </c>
      <c r="P2201" s="5">
        <f t="shared" si="205"/>
        <v>53</v>
      </c>
      <c r="Q2201" s="5" t="str">
        <f t="shared" si="206"/>
        <v>games</v>
      </c>
      <c r="R2201" s="5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8297</v>
      </c>
      <c r="O2202" s="5">
        <f t="shared" si="204"/>
        <v>542</v>
      </c>
      <c r="P2202" s="5">
        <f t="shared" si="205"/>
        <v>41</v>
      </c>
      <c r="Q2202" s="5" t="str">
        <f t="shared" si="206"/>
        <v>games</v>
      </c>
      <c r="R2202" s="5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8280</v>
      </c>
      <c r="O2203" s="5">
        <f t="shared" si="204"/>
        <v>383</v>
      </c>
      <c r="P2203" s="5">
        <f t="shared" si="205"/>
        <v>15</v>
      </c>
      <c r="Q2203" s="5" t="str">
        <f t="shared" si="206"/>
        <v>music</v>
      </c>
      <c r="R2203" s="5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8280</v>
      </c>
      <c r="O2204" s="5">
        <f t="shared" si="204"/>
        <v>704</v>
      </c>
      <c r="P2204" s="5">
        <f t="shared" si="205"/>
        <v>39</v>
      </c>
      <c r="Q2204" s="5" t="str">
        <f t="shared" si="206"/>
        <v>music</v>
      </c>
      <c r="R2204" s="5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8280</v>
      </c>
      <c r="O2205" s="5">
        <f t="shared" si="204"/>
        <v>110</v>
      </c>
      <c r="P2205" s="5">
        <f t="shared" si="205"/>
        <v>44</v>
      </c>
      <c r="Q2205" s="5" t="str">
        <f t="shared" si="206"/>
        <v>music</v>
      </c>
      <c r="R2205" s="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8280</v>
      </c>
      <c r="O2206" s="5">
        <f t="shared" si="204"/>
        <v>133</v>
      </c>
      <c r="P2206" s="5">
        <f t="shared" si="205"/>
        <v>27</v>
      </c>
      <c r="Q2206" s="5" t="str">
        <f t="shared" si="206"/>
        <v>music</v>
      </c>
      <c r="R2206" s="5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</v>
      </c>
      <c r="Q2207" s="5" t="str">
        <f t="shared" si="206"/>
        <v>music</v>
      </c>
      <c r="R2207" s="5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8280</v>
      </c>
      <c r="O2208" s="5">
        <f t="shared" si="204"/>
        <v>103</v>
      </c>
      <c r="P2208" s="5">
        <f t="shared" si="205"/>
        <v>33</v>
      </c>
      <c r="Q2208" s="5" t="str">
        <f t="shared" si="206"/>
        <v>music</v>
      </c>
      <c r="R2208" s="5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286</v>
      </c>
      <c r="Q2209" s="5" t="str">
        <f t="shared" si="206"/>
        <v>music</v>
      </c>
      <c r="R2209" s="5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8280</v>
      </c>
      <c r="O2210" s="5">
        <f t="shared" si="204"/>
        <v>102</v>
      </c>
      <c r="P2210" s="5">
        <f t="shared" si="205"/>
        <v>42</v>
      </c>
      <c r="Q2210" s="5" t="str">
        <f t="shared" si="206"/>
        <v>music</v>
      </c>
      <c r="R2210" s="5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8280</v>
      </c>
      <c r="O2211" s="5">
        <f t="shared" si="204"/>
        <v>151</v>
      </c>
      <c r="P2211" s="5">
        <f t="shared" si="205"/>
        <v>50</v>
      </c>
      <c r="Q2211" s="5" t="str">
        <f t="shared" si="206"/>
        <v>music</v>
      </c>
      <c r="R2211" s="5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8280</v>
      </c>
      <c r="O2212" s="5">
        <f t="shared" si="204"/>
        <v>111</v>
      </c>
      <c r="P2212" s="5">
        <f t="shared" si="205"/>
        <v>62</v>
      </c>
      <c r="Q2212" s="5" t="str">
        <f t="shared" si="206"/>
        <v>music</v>
      </c>
      <c r="R2212" s="5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8280</v>
      </c>
      <c r="O2213" s="5">
        <f t="shared" si="204"/>
        <v>196</v>
      </c>
      <c r="P2213" s="5">
        <f t="shared" si="205"/>
        <v>41</v>
      </c>
      <c r="Q2213" s="5" t="str">
        <f t="shared" si="206"/>
        <v>music</v>
      </c>
      <c r="R2213" s="5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8280</v>
      </c>
      <c r="O2214" s="5">
        <f t="shared" si="204"/>
        <v>114</v>
      </c>
      <c r="P2214" s="5">
        <f t="shared" si="205"/>
        <v>56</v>
      </c>
      <c r="Q2214" s="5" t="str">
        <f t="shared" si="206"/>
        <v>music</v>
      </c>
      <c r="R2214" s="5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8280</v>
      </c>
      <c r="O2216" s="5">
        <f t="shared" si="204"/>
        <v>293</v>
      </c>
      <c r="P2216" s="5">
        <f t="shared" si="205"/>
        <v>73</v>
      </c>
      <c r="Q2216" s="5" t="str">
        <f t="shared" si="206"/>
        <v>music</v>
      </c>
      <c r="R2216" s="5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8280</v>
      </c>
      <c r="O2217" s="5">
        <f t="shared" si="204"/>
        <v>156</v>
      </c>
      <c r="P2217" s="5">
        <f t="shared" si="205"/>
        <v>26</v>
      </c>
      <c r="Q2217" s="5" t="str">
        <f t="shared" si="206"/>
        <v>music</v>
      </c>
      <c r="R2217" s="5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8280</v>
      </c>
      <c r="O2218" s="5">
        <f t="shared" si="204"/>
        <v>106</v>
      </c>
      <c r="P2218" s="5">
        <f t="shared" si="205"/>
        <v>23</v>
      </c>
      <c r="Q2218" s="5" t="str">
        <f t="shared" si="206"/>
        <v>music</v>
      </c>
      <c r="R2218" s="5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8280</v>
      </c>
      <c r="O2219" s="5">
        <f t="shared" si="204"/>
        <v>101</v>
      </c>
      <c r="P2219" s="5">
        <f t="shared" si="205"/>
        <v>47</v>
      </c>
      <c r="Q2219" s="5" t="str">
        <f t="shared" si="206"/>
        <v>music</v>
      </c>
      <c r="R2219" s="5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8280</v>
      </c>
      <c r="O2220" s="5">
        <f t="shared" si="204"/>
        <v>123</v>
      </c>
      <c r="P2220" s="5">
        <f t="shared" si="205"/>
        <v>32</v>
      </c>
      <c r="Q2220" s="5" t="str">
        <f t="shared" si="206"/>
        <v>music</v>
      </c>
      <c r="R2220" s="5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8280</v>
      </c>
      <c r="O2221" s="5">
        <f t="shared" si="204"/>
        <v>102</v>
      </c>
      <c r="P2221" s="5">
        <f t="shared" si="205"/>
        <v>53</v>
      </c>
      <c r="Q2221" s="5" t="str">
        <f t="shared" si="206"/>
        <v>music</v>
      </c>
      <c r="R2221" s="5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8280</v>
      </c>
      <c r="O2222" s="5">
        <f t="shared" si="204"/>
        <v>101</v>
      </c>
      <c r="P2222" s="5">
        <f t="shared" si="205"/>
        <v>51</v>
      </c>
      <c r="Q2222" s="5" t="str">
        <f t="shared" si="206"/>
        <v>music</v>
      </c>
      <c r="R2222" s="5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8297</v>
      </c>
      <c r="O2223" s="5">
        <f t="shared" si="204"/>
        <v>108</v>
      </c>
      <c r="P2223" s="5">
        <f t="shared" si="205"/>
        <v>37</v>
      </c>
      <c r="Q2223" s="5" t="str">
        <f t="shared" si="206"/>
        <v>games</v>
      </c>
      <c r="R2223" s="5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8297</v>
      </c>
      <c r="O2224" s="5">
        <f t="shared" si="204"/>
        <v>163</v>
      </c>
      <c r="P2224" s="5">
        <f t="shared" si="205"/>
        <v>27</v>
      </c>
      <c r="Q2224" s="5" t="str">
        <f t="shared" si="206"/>
        <v>games</v>
      </c>
      <c r="R2224" s="5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8297</v>
      </c>
      <c r="O2225" s="5">
        <f t="shared" si="204"/>
        <v>106</v>
      </c>
      <c r="P2225" s="5">
        <f t="shared" si="205"/>
        <v>206</v>
      </c>
      <c r="Q2225" s="5" t="str">
        <f t="shared" si="206"/>
        <v>games</v>
      </c>
      <c r="R2225" s="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8297</v>
      </c>
      <c r="O2226" s="5">
        <f t="shared" si="204"/>
        <v>243</v>
      </c>
      <c r="P2226" s="5">
        <f t="shared" si="205"/>
        <v>82</v>
      </c>
      <c r="Q2226" s="5" t="str">
        <f t="shared" si="206"/>
        <v>games</v>
      </c>
      <c r="R2226" s="5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8297</v>
      </c>
      <c r="O2227" s="5">
        <f t="shared" si="204"/>
        <v>945</v>
      </c>
      <c r="P2227" s="5">
        <f t="shared" si="205"/>
        <v>165</v>
      </c>
      <c r="Q2227" s="5" t="str">
        <f t="shared" si="206"/>
        <v>games</v>
      </c>
      <c r="R2227" s="5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8297</v>
      </c>
      <c r="O2228" s="5">
        <f t="shared" si="204"/>
        <v>108</v>
      </c>
      <c r="P2228" s="5">
        <f t="shared" si="205"/>
        <v>61</v>
      </c>
      <c r="Q2228" s="5" t="str">
        <f t="shared" si="206"/>
        <v>games</v>
      </c>
      <c r="R2228" s="5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8297</v>
      </c>
      <c r="O2229" s="5">
        <f t="shared" si="204"/>
        <v>157</v>
      </c>
      <c r="P2229" s="5">
        <f t="shared" si="205"/>
        <v>68</v>
      </c>
      <c r="Q2229" s="5" t="str">
        <f t="shared" si="206"/>
        <v>games</v>
      </c>
      <c r="R2229" s="5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8297</v>
      </c>
      <c r="O2230" s="5">
        <f t="shared" si="204"/>
        <v>1174</v>
      </c>
      <c r="P2230" s="5">
        <f t="shared" si="205"/>
        <v>82</v>
      </c>
      <c r="Q2230" s="5" t="str">
        <f t="shared" si="206"/>
        <v>games</v>
      </c>
      <c r="R2230" s="5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8297</v>
      </c>
      <c r="O2231" s="5">
        <f t="shared" si="204"/>
        <v>171</v>
      </c>
      <c r="P2231" s="5">
        <f t="shared" si="205"/>
        <v>25</v>
      </c>
      <c r="Q2231" s="5" t="str">
        <f t="shared" si="206"/>
        <v>games</v>
      </c>
      <c r="R2231" s="5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8297</v>
      </c>
      <c r="O2232" s="5">
        <f t="shared" si="204"/>
        <v>126</v>
      </c>
      <c r="P2232" s="5">
        <f t="shared" si="205"/>
        <v>21</v>
      </c>
      <c r="Q2232" s="5" t="str">
        <f t="shared" si="206"/>
        <v>games</v>
      </c>
      <c r="R2232" s="5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8297</v>
      </c>
      <c r="O2233" s="5">
        <f t="shared" si="204"/>
        <v>1212</v>
      </c>
      <c r="P2233" s="5">
        <f t="shared" si="205"/>
        <v>27</v>
      </c>
      <c r="Q2233" s="5" t="str">
        <f t="shared" si="206"/>
        <v>games</v>
      </c>
      <c r="R2233" s="5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8297</v>
      </c>
      <c r="O2234" s="5">
        <f t="shared" si="204"/>
        <v>496</v>
      </c>
      <c r="P2234" s="5">
        <f t="shared" si="205"/>
        <v>25</v>
      </c>
      <c r="Q2234" s="5" t="str">
        <f t="shared" si="206"/>
        <v>games</v>
      </c>
      <c r="R2234" s="5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8297</v>
      </c>
      <c r="O2235" s="5">
        <f t="shared" si="204"/>
        <v>332</v>
      </c>
      <c r="P2235" s="5">
        <f t="shared" si="205"/>
        <v>21</v>
      </c>
      <c r="Q2235" s="5" t="str">
        <f t="shared" si="206"/>
        <v>games</v>
      </c>
      <c r="R2235" s="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42</v>
      </c>
      <c r="Q2236" s="5" t="str">
        <f t="shared" si="206"/>
        <v>games</v>
      </c>
      <c r="R2236" s="5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8297</v>
      </c>
      <c r="O2237" s="5">
        <f t="shared" si="204"/>
        <v>153</v>
      </c>
      <c r="P2237" s="5">
        <f t="shared" si="205"/>
        <v>136</v>
      </c>
      <c r="Q2237" s="5" t="str">
        <f t="shared" si="206"/>
        <v>games</v>
      </c>
      <c r="R2237" s="5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8297</v>
      </c>
      <c r="O2238" s="5">
        <f t="shared" si="204"/>
        <v>537</v>
      </c>
      <c r="P2238" s="5">
        <f t="shared" si="205"/>
        <v>22</v>
      </c>
      <c r="Q2238" s="5" t="str">
        <f t="shared" si="206"/>
        <v>games</v>
      </c>
      <c r="R2238" s="5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8297</v>
      </c>
      <c r="O2239" s="5">
        <f t="shared" si="204"/>
        <v>353</v>
      </c>
      <c r="P2239" s="5">
        <f t="shared" si="205"/>
        <v>65</v>
      </c>
      <c r="Q2239" s="5" t="str">
        <f t="shared" si="206"/>
        <v>games</v>
      </c>
      <c r="R2239" s="5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8297</v>
      </c>
      <c r="O2240" s="5">
        <f t="shared" si="204"/>
        <v>137</v>
      </c>
      <c r="P2240" s="5">
        <f t="shared" si="205"/>
        <v>70</v>
      </c>
      <c r="Q2240" s="5" t="str">
        <f t="shared" si="206"/>
        <v>games</v>
      </c>
      <c r="R2240" s="5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8297</v>
      </c>
      <c r="O2241" s="5">
        <f t="shared" si="204"/>
        <v>128</v>
      </c>
      <c r="P2241" s="5">
        <f t="shared" si="205"/>
        <v>75</v>
      </c>
      <c r="Q2241" s="5" t="str">
        <f t="shared" si="206"/>
        <v>games</v>
      </c>
      <c r="R2241" s="5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8297</v>
      </c>
      <c r="O2242" s="5">
        <f t="shared" ref="O2242:O2305" si="210">ROUND(100*E2242/D2242,0)</f>
        <v>271</v>
      </c>
      <c r="P2242" s="5">
        <f t="shared" si="205"/>
        <v>141</v>
      </c>
      <c r="Q2242" s="5" t="str">
        <f t="shared" si="206"/>
        <v>games</v>
      </c>
      <c r="R2242" s="5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8297</v>
      </c>
      <c r="O2243" s="5">
        <f t="shared" si="210"/>
        <v>806</v>
      </c>
      <c r="P2243" s="5">
        <f t="shared" ref="P2243:P2306" si="211">ROUND(E2243/L2243,0)</f>
        <v>49</v>
      </c>
      <c r="Q2243" s="5" t="str">
        <f t="shared" ref="Q2243:Q2306" si="212">LEFT(N2243, SEARCH("/", N2243)-1)</f>
        <v>games</v>
      </c>
      <c r="R2243" s="5" t="str">
        <f t="shared" ref="R2243:R2306" si="213">RIGHT(N2243,LEN(N2243)-SEARCH("/",N2243))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8297</v>
      </c>
      <c r="O2244" s="5">
        <f t="shared" si="210"/>
        <v>1360</v>
      </c>
      <c r="P2244" s="5">
        <f t="shared" si="211"/>
        <v>54</v>
      </c>
      <c r="Q2244" s="5" t="str">
        <f t="shared" si="212"/>
        <v>games</v>
      </c>
      <c r="R2244" s="5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5</v>
      </c>
      <c r="Q2245" s="5" t="str">
        <f t="shared" si="212"/>
        <v>games</v>
      </c>
      <c r="R2245" s="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8297</v>
      </c>
      <c r="O2246" s="5">
        <f t="shared" si="210"/>
        <v>377</v>
      </c>
      <c r="P2246" s="5">
        <f t="shared" si="211"/>
        <v>65</v>
      </c>
      <c r="Q2246" s="5" t="str">
        <f t="shared" si="212"/>
        <v>games</v>
      </c>
      <c r="R2246" s="5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8297</v>
      </c>
      <c r="O2247" s="5">
        <f t="shared" si="210"/>
        <v>2647</v>
      </c>
      <c r="P2247" s="5">
        <f t="shared" si="211"/>
        <v>53</v>
      </c>
      <c r="Q2247" s="5" t="str">
        <f t="shared" si="212"/>
        <v>games</v>
      </c>
      <c r="R2247" s="5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8297</v>
      </c>
      <c r="O2248" s="5">
        <f t="shared" si="210"/>
        <v>100</v>
      </c>
      <c r="P2248" s="5">
        <f t="shared" si="211"/>
        <v>44</v>
      </c>
      <c r="Q2248" s="5" t="str">
        <f t="shared" si="212"/>
        <v>games</v>
      </c>
      <c r="R2248" s="5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8297</v>
      </c>
      <c r="O2249" s="5">
        <f t="shared" si="210"/>
        <v>104</v>
      </c>
      <c r="P2249" s="5">
        <f t="shared" si="211"/>
        <v>51</v>
      </c>
      <c r="Q2249" s="5" t="str">
        <f t="shared" si="212"/>
        <v>games</v>
      </c>
      <c r="R2249" s="5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8297</v>
      </c>
      <c r="O2250" s="5">
        <f t="shared" si="210"/>
        <v>107</v>
      </c>
      <c r="P2250" s="5">
        <f t="shared" si="211"/>
        <v>59</v>
      </c>
      <c r="Q2250" s="5" t="str">
        <f t="shared" si="212"/>
        <v>games</v>
      </c>
      <c r="R2250" s="5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8297</v>
      </c>
      <c r="O2251" s="5">
        <f t="shared" si="210"/>
        <v>169</v>
      </c>
      <c r="P2251" s="5">
        <f t="shared" si="211"/>
        <v>33</v>
      </c>
      <c r="Q2251" s="5" t="str">
        <f t="shared" si="212"/>
        <v>games</v>
      </c>
      <c r="R2251" s="5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8297</v>
      </c>
      <c r="O2252" s="5">
        <f t="shared" si="210"/>
        <v>975</v>
      </c>
      <c r="P2252" s="5">
        <f t="shared" si="211"/>
        <v>427</v>
      </c>
      <c r="Q2252" s="5" t="str">
        <f t="shared" si="212"/>
        <v>games</v>
      </c>
      <c r="R2252" s="5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8297</v>
      </c>
      <c r="O2253" s="5">
        <f t="shared" si="210"/>
        <v>134</v>
      </c>
      <c r="P2253" s="5">
        <f t="shared" si="211"/>
        <v>24</v>
      </c>
      <c r="Q2253" s="5" t="str">
        <f t="shared" si="212"/>
        <v>games</v>
      </c>
      <c r="R2253" s="5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8297</v>
      </c>
      <c r="O2254" s="5">
        <f t="shared" si="210"/>
        <v>272</v>
      </c>
      <c r="P2254" s="5">
        <f t="shared" si="211"/>
        <v>98</v>
      </c>
      <c r="Q2254" s="5" t="str">
        <f t="shared" si="212"/>
        <v>games</v>
      </c>
      <c r="R2254" s="5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8297</v>
      </c>
      <c r="O2255" s="5">
        <f t="shared" si="210"/>
        <v>113</v>
      </c>
      <c r="P2255" s="5">
        <f t="shared" si="211"/>
        <v>107</v>
      </c>
      <c r="Q2255" s="5" t="str">
        <f t="shared" si="212"/>
        <v>games</v>
      </c>
      <c r="R2255" s="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8297</v>
      </c>
      <c r="O2256" s="5">
        <f t="shared" si="210"/>
        <v>460</v>
      </c>
      <c r="P2256" s="5">
        <f t="shared" si="211"/>
        <v>12</v>
      </c>
      <c r="Q2256" s="5" t="str">
        <f t="shared" si="212"/>
        <v>games</v>
      </c>
      <c r="R2256" s="5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8297</v>
      </c>
      <c r="O2257" s="5">
        <f t="shared" si="210"/>
        <v>287</v>
      </c>
      <c r="P2257" s="5">
        <f t="shared" si="211"/>
        <v>42</v>
      </c>
      <c r="Q2257" s="5" t="str">
        <f t="shared" si="212"/>
        <v>games</v>
      </c>
      <c r="R2257" s="5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8297</v>
      </c>
      <c r="O2258" s="5">
        <f t="shared" si="210"/>
        <v>223</v>
      </c>
      <c r="P2258" s="5">
        <f t="shared" si="211"/>
        <v>21</v>
      </c>
      <c r="Q2258" s="5" t="str">
        <f t="shared" si="212"/>
        <v>games</v>
      </c>
      <c r="R2258" s="5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8297</v>
      </c>
      <c r="O2259" s="5">
        <f t="shared" si="210"/>
        <v>636</v>
      </c>
      <c r="P2259" s="5">
        <f t="shared" si="211"/>
        <v>94</v>
      </c>
      <c r="Q2259" s="5" t="str">
        <f t="shared" si="212"/>
        <v>games</v>
      </c>
      <c r="R2259" s="5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8297</v>
      </c>
      <c r="O2260" s="5">
        <f t="shared" si="210"/>
        <v>147</v>
      </c>
      <c r="P2260" s="5">
        <f t="shared" si="211"/>
        <v>16</v>
      </c>
      <c r="Q2260" s="5" t="str">
        <f t="shared" si="212"/>
        <v>games</v>
      </c>
      <c r="R2260" s="5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8297</v>
      </c>
      <c r="O2261" s="5">
        <f t="shared" si="210"/>
        <v>1867</v>
      </c>
      <c r="P2261" s="5">
        <f t="shared" si="211"/>
        <v>91</v>
      </c>
      <c r="Q2261" s="5" t="str">
        <f t="shared" si="212"/>
        <v>games</v>
      </c>
      <c r="R2261" s="5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8297</v>
      </c>
      <c r="O2262" s="5">
        <f t="shared" si="210"/>
        <v>327</v>
      </c>
      <c r="P2262" s="5">
        <f t="shared" si="211"/>
        <v>97</v>
      </c>
      <c r="Q2262" s="5" t="str">
        <f t="shared" si="212"/>
        <v>games</v>
      </c>
      <c r="R2262" s="5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8297</v>
      </c>
      <c r="O2263" s="5">
        <f t="shared" si="210"/>
        <v>780</v>
      </c>
      <c r="P2263" s="5">
        <f t="shared" si="211"/>
        <v>37</v>
      </c>
      <c r="Q2263" s="5" t="str">
        <f t="shared" si="212"/>
        <v>games</v>
      </c>
      <c r="R2263" s="5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8297</v>
      </c>
      <c r="O2264" s="5">
        <f t="shared" si="210"/>
        <v>154</v>
      </c>
      <c r="P2264" s="5">
        <f t="shared" si="211"/>
        <v>28</v>
      </c>
      <c r="Q2264" s="5" t="str">
        <f t="shared" si="212"/>
        <v>games</v>
      </c>
      <c r="R2264" s="5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8297</v>
      </c>
      <c r="O2265" s="5">
        <f t="shared" si="210"/>
        <v>116</v>
      </c>
      <c r="P2265" s="5">
        <f t="shared" si="211"/>
        <v>144</v>
      </c>
      <c r="Q2265" s="5" t="str">
        <f t="shared" si="212"/>
        <v>games</v>
      </c>
      <c r="R2265" s="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8297</v>
      </c>
      <c r="O2266" s="5">
        <f t="shared" si="210"/>
        <v>180</v>
      </c>
      <c r="P2266" s="5">
        <f t="shared" si="211"/>
        <v>24</v>
      </c>
      <c r="Q2266" s="5" t="str">
        <f t="shared" si="212"/>
        <v>games</v>
      </c>
      <c r="R2266" s="5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8297</v>
      </c>
      <c r="O2267" s="5">
        <f t="shared" si="210"/>
        <v>299</v>
      </c>
      <c r="P2267" s="5">
        <f t="shared" si="211"/>
        <v>35</v>
      </c>
      <c r="Q2267" s="5" t="str">
        <f t="shared" si="212"/>
        <v>games</v>
      </c>
      <c r="R2267" s="5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8297</v>
      </c>
      <c r="O2268" s="5">
        <f t="shared" si="210"/>
        <v>320</v>
      </c>
      <c r="P2268" s="5">
        <f t="shared" si="211"/>
        <v>25</v>
      </c>
      <c r="Q2268" s="5" t="str">
        <f t="shared" si="212"/>
        <v>games</v>
      </c>
      <c r="R2268" s="5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8297</v>
      </c>
      <c r="O2269" s="5">
        <f t="shared" si="210"/>
        <v>381</v>
      </c>
      <c r="P2269" s="5">
        <f t="shared" si="211"/>
        <v>188</v>
      </c>
      <c r="Q2269" s="5" t="str">
        <f t="shared" si="212"/>
        <v>games</v>
      </c>
      <c r="R2269" s="5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8297</v>
      </c>
      <c r="O2270" s="5">
        <f t="shared" si="210"/>
        <v>103</v>
      </c>
      <c r="P2270" s="5">
        <f t="shared" si="211"/>
        <v>148</v>
      </c>
      <c r="Q2270" s="5" t="str">
        <f t="shared" si="212"/>
        <v>games</v>
      </c>
      <c r="R2270" s="5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8297</v>
      </c>
      <c r="O2271" s="5">
        <f t="shared" si="210"/>
        <v>1802</v>
      </c>
      <c r="P2271" s="5">
        <f t="shared" si="211"/>
        <v>50</v>
      </c>
      <c r="Q2271" s="5" t="str">
        <f t="shared" si="212"/>
        <v>games</v>
      </c>
      <c r="R2271" s="5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8297</v>
      </c>
      <c r="O2272" s="5">
        <f t="shared" si="210"/>
        <v>720</v>
      </c>
      <c r="P2272" s="5">
        <f t="shared" si="211"/>
        <v>108</v>
      </c>
      <c r="Q2272" s="5" t="str">
        <f t="shared" si="212"/>
        <v>games</v>
      </c>
      <c r="R2272" s="5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8297</v>
      </c>
      <c r="O2273" s="5">
        <f t="shared" si="210"/>
        <v>283</v>
      </c>
      <c r="P2273" s="5">
        <f t="shared" si="211"/>
        <v>43</v>
      </c>
      <c r="Q2273" s="5" t="str">
        <f t="shared" si="212"/>
        <v>games</v>
      </c>
      <c r="R2273" s="5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8297</v>
      </c>
      <c r="O2274" s="5">
        <f t="shared" si="210"/>
        <v>1357</v>
      </c>
      <c r="P2274" s="5">
        <f t="shared" si="211"/>
        <v>14</v>
      </c>
      <c r="Q2274" s="5" t="str">
        <f t="shared" si="212"/>
        <v>games</v>
      </c>
      <c r="R2274" s="5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8297</v>
      </c>
      <c r="O2275" s="5">
        <f t="shared" si="210"/>
        <v>220</v>
      </c>
      <c r="P2275" s="5">
        <f t="shared" si="211"/>
        <v>37</v>
      </c>
      <c r="Q2275" s="5" t="str">
        <f t="shared" si="212"/>
        <v>games</v>
      </c>
      <c r="R2275" s="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8297</v>
      </c>
      <c r="O2276" s="5">
        <f t="shared" si="210"/>
        <v>120</v>
      </c>
      <c r="P2276" s="5">
        <f t="shared" si="211"/>
        <v>30</v>
      </c>
      <c r="Q2276" s="5" t="str">
        <f t="shared" si="212"/>
        <v>games</v>
      </c>
      <c r="R2276" s="5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8297</v>
      </c>
      <c r="O2277" s="5">
        <f t="shared" si="210"/>
        <v>408</v>
      </c>
      <c r="P2277" s="5">
        <f t="shared" si="211"/>
        <v>34</v>
      </c>
      <c r="Q2277" s="5" t="str">
        <f t="shared" si="212"/>
        <v>games</v>
      </c>
      <c r="R2277" s="5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8297</v>
      </c>
      <c r="O2278" s="5">
        <f t="shared" si="210"/>
        <v>106</v>
      </c>
      <c r="P2278" s="5">
        <f t="shared" si="211"/>
        <v>65</v>
      </c>
      <c r="Q2278" s="5" t="str">
        <f t="shared" si="212"/>
        <v>games</v>
      </c>
      <c r="R2278" s="5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8297</v>
      </c>
      <c r="O2279" s="5">
        <f t="shared" si="210"/>
        <v>141</v>
      </c>
      <c r="P2279" s="5">
        <f t="shared" si="211"/>
        <v>58</v>
      </c>
      <c r="Q2279" s="5" t="str">
        <f t="shared" si="212"/>
        <v>games</v>
      </c>
      <c r="R2279" s="5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8297</v>
      </c>
      <c r="O2280" s="5">
        <f t="shared" si="210"/>
        <v>271</v>
      </c>
      <c r="P2280" s="5">
        <f t="shared" si="211"/>
        <v>53</v>
      </c>
      <c r="Q2280" s="5" t="str">
        <f t="shared" si="212"/>
        <v>games</v>
      </c>
      <c r="R2280" s="5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8297</v>
      </c>
      <c r="O2281" s="5">
        <f t="shared" si="210"/>
        <v>154</v>
      </c>
      <c r="P2281" s="5">
        <f t="shared" si="211"/>
        <v>48</v>
      </c>
      <c r="Q2281" s="5" t="str">
        <f t="shared" si="212"/>
        <v>games</v>
      </c>
      <c r="R2281" s="5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8297</v>
      </c>
      <c r="O2282" s="5">
        <f t="shared" si="210"/>
        <v>404</v>
      </c>
      <c r="P2282" s="5">
        <f t="shared" si="211"/>
        <v>82</v>
      </c>
      <c r="Q2282" s="5" t="str">
        <f t="shared" si="212"/>
        <v>games</v>
      </c>
      <c r="R2282" s="5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</v>
      </c>
      <c r="Q2283" s="5" t="str">
        <f t="shared" si="212"/>
        <v>music</v>
      </c>
      <c r="R2283" s="5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8276</v>
      </c>
      <c r="O2284" s="5">
        <f t="shared" si="210"/>
        <v>185</v>
      </c>
      <c r="P2284" s="5">
        <f t="shared" si="211"/>
        <v>116</v>
      </c>
      <c r="Q2284" s="5" t="str">
        <f t="shared" si="212"/>
        <v>music</v>
      </c>
      <c r="R2284" s="5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8276</v>
      </c>
      <c r="O2285" s="5">
        <f t="shared" si="210"/>
        <v>101</v>
      </c>
      <c r="P2285" s="5">
        <f t="shared" si="211"/>
        <v>63</v>
      </c>
      <c r="Q2285" s="5" t="str">
        <f t="shared" si="212"/>
        <v>music</v>
      </c>
      <c r="R2285" s="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8276</v>
      </c>
      <c r="O2286" s="5">
        <f t="shared" si="210"/>
        <v>106</v>
      </c>
      <c r="P2286" s="5">
        <f t="shared" si="211"/>
        <v>108</v>
      </c>
      <c r="Q2286" s="5" t="str">
        <f t="shared" si="212"/>
        <v>music</v>
      </c>
      <c r="R2286" s="5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8276</v>
      </c>
      <c r="O2287" s="5">
        <f t="shared" si="210"/>
        <v>121</v>
      </c>
      <c r="P2287" s="5">
        <f t="shared" si="211"/>
        <v>46</v>
      </c>
      <c r="Q2287" s="5" t="str">
        <f t="shared" si="212"/>
        <v>music</v>
      </c>
      <c r="R2287" s="5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8276</v>
      </c>
      <c r="O2288" s="5">
        <f t="shared" si="210"/>
        <v>100</v>
      </c>
      <c r="P2288" s="5">
        <f t="shared" si="211"/>
        <v>107</v>
      </c>
      <c r="Q2288" s="5" t="str">
        <f t="shared" si="212"/>
        <v>music</v>
      </c>
      <c r="R2288" s="5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8276</v>
      </c>
      <c r="O2289" s="5">
        <f t="shared" si="210"/>
        <v>120</v>
      </c>
      <c r="P2289" s="5">
        <f t="shared" si="211"/>
        <v>51</v>
      </c>
      <c r="Q2289" s="5" t="str">
        <f t="shared" si="212"/>
        <v>music</v>
      </c>
      <c r="R2289" s="5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8276</v>
      </c>
      <c r="O2290" s="5">
        <f t="shared" si="210"/>
        <v>100</v>
      </c>
      <c r="P2290" s="5">
        <f t="shared" si="211"/>
        <v>40</v>
      </c>
      <c r="Q2290" s="5" t="str">
        <f t="shared" si="212"/>
        <v>music</v>
      </c>
      <c r="R2290" s="5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8276</v>
      </c>
      <c r="O2291" s="5">
        <f t="shared" si="210"/>
        <v>107</v>
      </c>
      <c r="P2291" s="5">
        <f t="shared" si="211"/>
        <v>64</v>
      </c>
      <c r="Q2291" s="5" t="str">
        <f t="shared" si="212"/>
        <v>music</v>
      </c>
      <c r="R2291" s="5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8276</v>
      </c>
      <c r="O2292" s="5">
        <f t="shared" si="210"/>
        <v>104</v>
      </c>
      <c r="P2292" s="5">
        <f t="shared" si="211"/>
        <v>54</v>
      </c>
      <c r="Q2292" s="5" t="str">
        <f t="shared" si="212"/>
        <v>music</v>
      </c>
      <c r="R2292" s="5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8276</v>
      </c>
      <c r="O2293" s="5">
        <f t="shared" si="210"/>
        <v>173</v>
      </c>
      <c r="P2293" s="5">
        <f t="shared" si="211"/>
        <v>100</v>
      </c>
      <c r="Q2293" s="5" t="str">
        <f t="shared" si="212"/>
        <v>music</v>
      </c>
      <c r="R2293" s="5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8276</v>
      </c>
      <c r="O2294" s="5">
        <f t="shared" si="210"/>
        <v>107</v>
      </c>
      <c r="P2294" s="5">
        <f t="shared" si="211"/>
        <v>47</v>
      </c>
      <c r="Q2294" s="5" t="str">
        <f t="shared" si="212"/>
        <v>music</v>
      </c>
      <c r="R2294" s="5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8276</v>
      </c>
      <c r="O2295" s="5">
        <f t="shared" si="210"/>
        <v>108</v>
      </c>
      <c r="P2295" s="5">
        <f t="shared" si="211"/>
        <v>34</v>
      </c>
      <c r="Q2295" s="5" t="str">
        <f t="shared" si="212"/>
        <v>music</v>
      </c>
      <c r="R2295" s="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8276</v>
      </c>
      <c r="O2296" s="5">
        <f t="shared" si="210"/>
        <v>146</v>
      </c>
      <c r="P2296" s="5">
        <f t="shared" si="211"/>
        <v>65</v>
      </c>
      <c r="Q2296" s="5" t="str">
        <f t="shared" si="212"/>
        <v>music</v>
      </c>
      <c r="R2296" s="5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8276</v>
      </c>
      <c r="O2297" s="5">
        <f t="shared" si="210"/>
        <v>125</v>
      </c>
      <c r="P2297" s="5">
        <f t="shared" si="211"/>
        <v>44</v>
      </c>
      <c r="Q2297" s="5" t="str">
        <f t="shared" si="212"/>
        <v>music</v>
      </c>
      <c r="R2297" s="5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8276</v>
      </c>
      <c r="O2298" s="5">
        <f t="shared" si="210"/>
        <v>149</v>
      </c>
      <c r="P2298" s="5">
        <f t="shared" si="211"/>
        <v>72</v>
      </c>
      <c r="Q2298" s="5" t="str">
        <f t="shared" si="212"/>
        <v>music</v>
      </c>
      <c r="R2298" s="5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8276</v>
      </c>
      <c r="O2299" s="5">
        <f t="shared" si="210"/>
        <v>101</v>
      </c>
      <c r="P2299" s="5">
        <f t="shared" si="211"/>
        <v>53</v>
      </c>
      <c r="Q2299" s="5" t="str">
        <f t="shared" si="212"/>
        <v>music</v>
      </c>
      <c r="R2299" s="5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8276</v>
      </c>
      <c r="O2300" s="5">
        <f t="shared" si="210"/>
        <v>105</v>
      </c>
      <c r="P2300" s="5">
        <f t="shared" si="211"/>
        <v>109</v>
      </c>
      <c r="Q2300" s="5" t="str">
        <f t="shared" si="212"/>
        <v>music</v>
      </c>
      <c r="R2300" s="5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8276</v>
      </c>
      <c r="O2301" s="5">
        <f t="shared" si="210"/>
        <v>350</v>
      </c>
      <c r="P2301" s="5">
        <f t="shared" si="211"/>
        <v>75</v>
      </c>
      <c r="Q2301" s="5" t="str">
        <f t="shared" si="212"/>
        <v>music</v>
      </c>
      <c r="R2301" s="5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8276</v>
      </c>
      <c r="O2302" s="5">
        <f t="shared" si="210"/>
        <v>101</v>
      </c>
      <c r="P2302" s="5">
        <f t="shared" si="211"/>
        <v>116</v>
      </c>
      <c r="Q2302" s="5" t="str">
        <f t="shared" si="212"/>
        <v>music</v>
      </c>
      <c r="R2302" s="5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8279</v>
      </c>
      <c r="O2303" s="5">
        <f t="shared" si="210"/>
        <v>134</v>
      </c>
      <c r="P2303" s="5">
        <f t="shared" si="211"/>
        <v>32</v>
      </c>
      <c r="Q2303" s="5" t="str">
        <f t="shared" si="212"/>
        <v>music</v>
      </c>
      <c r="R2303" s="5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8279</v>
      </c>
      <c r="O2304" s="5">
        <f t="shared" si="210"/>
        <v>171</v>
      </c>
      <c r="P2304" s="5">
        <f t="shared" si="211"/>
        <v>46</v>
      </c>
      <c r="Q2304" s="5" t="str">
        <f t="shared" si="212"/>
        <v>music</v>
      </c>
      <c r="R2304" s="5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8279</v>
      </c>
      <c r="O2305" s="5">
        <f t="shared" si="210"/>
        <v>109</v>
      </c>
      <c r="P2305" s="5">
        <f t="shared" si="211"/>
        <v>68</v>
      </c>
      <c r="Q2305" s="5" t="str">
        <f t="shared" si="212"/>
        <v>music</v>
      </c>
      <c r="R2305" s="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8279</v>
      </c>
      <c r="O2306" s="5">
        <f t="shared" ref="O2306:O2369" si="216">ROUND(100*E2306/D2306,0)</f>
        <v>101</v>
      </c>
      <c r="P2306" s="5">
        <f t="shared" si="211"/>
        <v>53</v>
      </c>
      <c r="Q2306" s="5" t="str">
        <f t="shared" si="212"/>
        <v>music</v>
      </c>
      <c r="R2306" s="5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8279</v>
      </c>
      <c r="O2307" s="5">
        <f t="shared" si="216"/>
        <v>101</v>
      </c>
      <c r="P2307" s="5">
        <f t="shared" ref="P2307:P2370" si="217">ROUND(E2307/L2307,0)</f>
        <v>109</v>
      </c>
      <c r="Q2307" s="5" t="str">
        <f t="shared" ref="Q2307:Q2370" si="218">LEFT(N2307, SEARCH("/", N2307)-1)</f>
        <v>music</v>
      </c>
      <c r="R2307" s="5" t="str">
        <f t="shared" ref="R2307:R2370" si="219">RIGHT(N2307,LEN(N2307)-SEARCH("/",N2307))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8279</v>
      </c>
      <c r="O2308" s="5">
        <f t="shared" si="216"/>
        <v>107</v>
      </c>
      <c r="P2308" s="5">
        <f t="shared" si="217"/>
        <v>51</v>
      </c>
      <c r="Q2308" s="5" t="str">
        <f t="shared" si="218"/>
        <v>music</v>
      </c>
      <c r="R2308" s="5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8279</v>
      </c>
      <c r="O2309" s="5">
        <f t="shared" si="216"/>
        <v>107</v>
      </c>
      <c r="P2309" s="5">
        <f t="shared" si="217"/>
        <v>28</v>
      </c>
      <c r="Q2309" s="5" t="str">
        <f t="shared" si="218"/>
        <v>music</v>
      </c>
      <c r="R2309" s="5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8279</v>
      </c>
      <c r="O2310" s="5">
        <f t="shared" si="216"/>
        <v>101</v>
      </c>
      <c r="P2310" s="5">
        <f t="shared" si="217"/>
        <v>82</v>
      </c>
      <c r="Q2310" s="5" t="str">
        <f t="shared" si="218"/>
        <v>music</v>
      </c>
      <c r="R2310" s="5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8279</v>
      </c>
      <c r="O2311" s="5">
        <f t="shared" si="216"/>
        <v>107</v>
      </c>
      <c r="P2311" s="5">
        <f t="shared" si="217"/>
        <v>60</v>
      </c>
      <c r="Q2311" s="5" t="str">
        <f t="shared" si="218"/>
        <v>music</v>
      </c>
      <c r="R2311" s="5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8279</v>
      </c>
      <c r="O2312" s="5">
        <f t="shared" si="216"/>
        <v>429</v>
      </c>
      <c r="P2312" s="5">
        <f t="shared" si="217"/>
        <v>65</v>
      </c>
      <c r="Q2312" s="5" t="str">
        <f t="shared" si="218"/>
        <v>music</v>
      </c>
      <c r="R2312" s="5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8279</v>
      </c>
      <c r="O2313" s="5">
        <f t="shared" si="216"/>
        <v>104</v>
      </c>
      <c r="P2313" s="5">
        <f t="shared" si="217"/>
        <v>90</v>
      </c>
      <c r="Q2313" s="5" t="str">
        <f t="shared" si="218"/>
        <v>music</v>
      </c>
      <c r="R2313" s="5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8279</v>
      </c>
      <c r="O2314" s="5">
        <f t="shared" si="216"/>
        <v>108</v>
      </c>
      <c r="P2314" s="5">
        <f t="shared" si="217"/>
        <v>41</v>
      </c>
      <c r="Q2314" s="5" t="str">
        <f t="shared" si="218"/>
        <v>music</v>
      </c>
      <c r="R2314" s="5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8279</v>
      </c>
      <c r="O2315" s="5">
        <f t="shared" si="216"/>
        <v>176</v>
      </c>
      <c r="P2315" s="5">
        <f t="shared" si="217"/>
        <v>56</v>
      </c>
      <c r="Q2315" s="5" t="str">
        <f t="shared" si="218"/>
        <v>music</v>
      </c>
      <c r="R2315" s="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8279</v>
      </c>
      <c r="O2316" s="5">
        <f t="shared" si="216"/>
        <v>157</v>
      </c>
      <c r="P2316" s="5">
        <f t="shared" si="217"/>
        <v>38</v>
      </c>
      <c r="Q2316" s="5" t="str">
        <f t="shared" si="218"/>
        <v>music</v>
      </c>
      <c r="R2316" s="5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8279</v>
      </c>
      <c r="O2317" s="5">
        <f t="shared" si="216"/>
        <v>103</v>
      </c>
      <c r="P2317" s="5">
        <f t="shared" si="217"/>
        <v>40</v>
      </c>
      <c r="Q2317" s="5" t="str">
        <f t="shared" si="218"/>
        <v>music</v>
      </c>
      <c r="R2317" s="5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8279</v>
      </c>
      <c r="O2318" s="5">
        <f t="shared" si="216"/>
        <v>104</v>
      </c>
      <c r="P2318" s="5">
        <f t="shared" si="217"/>
        <v>78</v>
      </c>
      <c r="Q2318" s="5" t="str">
        <f t="shared" si="218"/>
        <v>music</v>
      </c>
      <c r="R2318" s="5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19</v>
      </c>
      <c r="Q2319" s="5" t="str">
        <f t="shared" si="218"/>
        <v>music</v>
      </c>
      <c r="R2319" s="5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8279</v>
      </c>
      <c r="O2320" s="5">
        <f t="shared" si="216"/>
        <v>121</v>
      </c>
      <c r="P2320" s="5">
        <f t="shared" si="217"/>
        <v>37</v>
      </c>
      <c r="Q2320" s="5" t="str">
        <f t="shared" si="218"/>
        <v>music</v>
      </c>
      <c r="R2320" s="5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8279</v>
      </c>
      <c r="O2321" s="5">
        <f t="shared" si="216"/>
        <v>108</v>
      </c>
      <c r="P2321" s="5">
        <f t="shared" si="217"/>
        <v>42</v>
      </c>
      <c r="Q2321" s="5" t="str">
        <f t="shared" si="218"/>
        <v>music</v>
      </c>
      <c r="R2321" s="5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8279</v>
      </c>
      <c r="O2322" s="5">
        <f t="shared" si="216"/>
        <v>109</v>
      </c>
      <c r="P2322" s="5">
        <f t="shared" si="217"/>
        <v>61</v>
      </c>
      <c r="Q2322" s="5" t="str">
        <f t="shared" si="218"/>
        <v>music</v>
      </c>
      <c r="R2322" s="5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8298</v>
      </c>
      <c r="O2323" s="5">
        <f t="shared" si="216"/>
        <v>39</v>
      </c>
      <c r="P2323" s="5">
        <f t="shared" si="217"/>
        <v>65</v>
      </c>
      <c r="Q2323" s="5" t="str">
        <f t="shared" si="218"/>
        <v>food</v>
      </c>
      <c r="R2323" s="5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8298</v>
      </c>
      <c r="O2324" s="5">
        <f t="shared" si="216"/>
        <v>3</v>
      </c>
      <c r="P2324" s="5">
        <f t="shared" si="217"/>
        <v>21</v>
      </c>
      <c r="Q2324" s="5" t="str">
        <f t="shared" si="218"/>
        <v>food</v>
      </c>
      <c r="R2324" s="5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8298</v>
      </c>
      <c r="O2326" s="5">
        <f t="shared" si="216"/>
        <v>21</v>
      </c>
      <c r="P2326" s="5">
        <f t="shared" si="217"/>
        <v>25</v>
      </c>
      <c r="Q2326" s="5" t="str">
        <f t="shared" si="218"/>
        <v>food</v>
      </c>
      <c r="R2326" s="5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</v>
      </c>
      <c r="Q2327" s="5" t="str">
        <f t="shared" si="218"/>
        <v>food</v>
      </c>
      <c r="R2327" s="5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8298</v>
      </c>
      <c r="O2328" s="5">
        <f t="shared" si="216"/>
        <v>1</v>
      </c>
      <c r="P2328" s="5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8298</v>
      </c>
      <c r="O2329" s="5">
        <f t="shared" si="216"/>
        <v>526</v>
      </c>
      <c r="P2329" s="5">
        <f t="shared" si="217"/>
        <v>55</v>
      </c>
      <c r="Q2329" s="5" t="str">
        <f t="shared" si="218"/>
        <v>food</v>
      </c>
      <c r="R2329" s="5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8298</v>
      </c>
      <c r="O2330" s="5">
        <f t="shared" si="216"/>
        <v>254</v>
      </c>
      <c r="P2330" s="5">
        <f t="shared" si="217"/>
        <v>47</v>
      </c>
      <c r="Q2330" s="5" t="str">
        <f t="shared" si="218"/>
        <v>food</v>
      </c>
      <c r="R2330" s="5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8298</v>
      </c>
      <c r="O2331" s="5">
        <f t="shared" si="216"/>
        <v>106</v>
      </c>
      <c r="P2331" s="5">
        <f t="shared" si="217"/>
        <v>212</v>
      </c>
      <c r="Q2331" s="5" t="str">
        <f t="shared" si="218"/>
        <v>food</v>
      </c>
      <c r="R2331" s="5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8298</v>
      </c>
      <c r="O2332" s="5">
        <f t="shared" si="216"/>
        <v>102</v>
      </c>
      <c r="P2332" s="5">
        <f t="shared" si="217"/>
        <v>220</v>
      </c>
      <c r="Q2332" s="5" t="str">
        <f t="shared" si="218"/>
        <v>food</v>
      </c>
      <c r="R2332" s="5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8298</v>
      </c>
      <c r="O2333" s="5">
        <f t="shared" si="216"/>
        <v>144</v>
      </c>
      <c r="P2333" s="5">
        <f t="shared" si="217"/>
        <v>41</v>
      </c>
      <c r="Q2333" s="5" t="str">
        <f t="shared" si="218"/>
        <v>food</v>
      </c>
      <c r="R2333" s="5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8298</v>
      </c>
      <c r="O2334" s="5">
        <f t="shared" si="216"/>
        <v>106</v>
      </c>
      <c r="P2334" s="5">
        <f t="shared" si="217"/>
        <v>76</v>
      </c>
      <c r="Q2334" s="5" t="str">
        <f t="shared" si="218"/>
        <v>food</v>
      </c>
      <c r="R2334" s="5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8298</v>
      </c>
      <c r="O2335" s="5">
        <f t="shared" si="216"/>
        <v>212</v>
      </c>
      <c r="P2335" s="5">
        <f t="shared" si="217"/>
        <v>14</v>
      </c>
      <c r="Q2335" s="5" t="str">
        <f t="shared" si="218"/>
        <v>food</v>
      </c>
      <c r="R2335" s="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8298</v>
      </c>
      <c r="O2336" s="5">
        <f t="shared" si="216"/>
        <v>102</v>
      </c>
      <c r="P2336" s="5">
        <f t="shared" si="217"/>
        <v>61</v>
      </c>
      <c r="Q2336" s="5" t="str">
        <f t="shared" si="218"/>
        <v>food</v>
      </c>
      <c r="R2336" s="5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8298</v>
      </c>
      <c r="O2337" s="5">
        <f t="shared" si="216"/>
        <v>102</v>
      </c>
      <c r="P2337" s="5">
        <f t="shared" si="217"/>
        <v>116</v>
      </c>
      <c r="Q2337" s="5" t="str">
        <f t="shared" si="218"/>
        <v>food</v>
      </c>
      <c r="R2337" s="5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8298</v>
      </c>
      <c r="O2338" s="5">
        <f t="shared" si="216"/>
        <v>521</v>
      </c>
      <c r="P2338" s="5">
        <f t="shared" si="217"/>
        <v>48</v>
      </c>
      <c r="Q2338" s="5" t="str">
        <f t="shared" si="218"/>
        <v>food</v>
      </c>
      <c r="R2338" s="5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8298</v>
      </c>
      <c r="O2339" s="5">
        <f t="shared" si="216"/>
        <v>111</v>
      </c>
      <c r="P2339" s="5">
        <f t="shared" si="217"/>
        <v>74</v>
      </c>
      <c r="Q2339" s="5" t="str">
        <f t="shared" si="218"/>
        <v>food</v>
      </c>
      <c r="R2339" s="5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8298</v>
      </c>
      <c r="O2340" s="5">
        <f t="shared" si="216"/>
        <v>101</v>
      </c>
      <c r="P2340" s="5">
        <f t="shared" si="217"/>
        <v>123</v>
      </c>
      <c r="Q2340" s="5" t="str">
        <f t="shared" si="218"/>
        <v>food</v>
      </c>
      <c r="R2340" s="5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8298</v>
      </c>
      <c r="O2341" s="5">
        <f t="shared" si="216"/>
        <v>294</v>
      </c>
      <c r="P2341" s="5">
        <f t="shared" si="217"/>
        <v>67</v>
      </c>
      <c r="Q2341" s="5" t="str">
        <f t="shared" si="218"/>
        <v>food</v>
      </c>
      <c r="R2341" s="5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8298</v>
      </c>
      <c r="O2342" s="5">
        <f t="shared" si="216"/>
        <v>106</v>
      </c>
      <c r="P2342" s="5">
        <f t="shared" si="217"/>
        <v>105</v>
      </c>
      <c r="Q2342" s="5" t="str">
        <f t="shared" si="218"/>
        <v>food</v>
      </c>
      <c r="R2342" s="5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8272</v>
      </c>
      <c r="O2346" s="5">
        <f t="shared" si="216"/>
        <v>0</v>
      </c>
      <c r="P2346" s="5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8272</v>
      </c>
      <c r="O2348" s="5">
        <f t="shared" si="216"/>
        <v>0</v>
      </c>
      <c r="P2348" s="5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8272</v>
      </c>
      <c r="O2349" s="5">
        <f t="shared" si="216"/>
        <v>2</v>
      </c>
      <c r="P2349" s="5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8272</v>
      </c>
      <c r="O2350" s="5">
        <f t="shared" si="216"/>
        <v>0</v>
      </c>
      <c r="P2350" s="5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8272</v>
      </c>
      <c r="O2353" s="5">
        <f t="shared" si="216"/>
        <v>1</v>
      </c>
      <c r="P2353" s="5">
        <f t="shared" si="217"/>
        <v>15</v>
      </c>
      <c r="Q2353" s="5" t="str">
        <f t="shared" si="218"/>
        <v>technology</v>
      </c>
      <c r="R2353" s="5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8272</v>
      </c>
      <c r="O2356" s="5">
        <f t="shared" si="216"/>
        <v>0</v>
      </c>
      <c r="P2356" s="5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8272</v>
      </c>
      <c r="O2357" s="5">
        <f t="shared" si="216"/>
        <v>1</v>
      </c>
      <c r="P2357" s="5">
        <f t="shared" si="217"/>
        <v>28</v>
      </c>
      <c r="Q2357" s="5" t="str">
        <f t="shared" si="218"/>
        <v>technology</v>
      </c>
      <c r="R2357" s="5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8272</v>
      </c>
      <c r="O2361" s="5">
        <f t="shared" si="216"/>
        <v>15</v>
      </c>
      <c r="P2361" s="5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8272</v>
      </c>
      <c r="O2362" s="5">
        <f t="shared" si="216"/>
        <v>0</v>
      </c>
      <c r="P2362" s="5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8272</v>
      </c>
      <c r="O2364" s="5">
        <f t="shared" si="216"/>
        <v>29</v>
      </c>
      <c r="P2364" s="5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8272</v>
      </c>
      <c r="O2368" s="5">
        <f t="shared" si="216"/>
        <v>11</v>
      </c>
      <c r="P2368" s="5">
        <f t="shared" si="217"/>
        <v>97</v>
      </c>
      <c r="Q2368" s="5" t="str">
        <f t="shared" si="218"/>
        <v>technology</v>
      </c>
      <c r="R2368" s="5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8272</v>
      </c>
      <c r="O2369" s="5">
        <f t="shared" si="216"/>
        <v>1</v>
      </c>
      <c r="P2369" s="5">
        <f t="shared" si="217"/>
        <v>48</v>
      </c>
      <c r="Q2369" s="5" t="str">
        <f t="shared" si="218"/>
        <v>technology</v>
      </c>
      <c r="R2369" s="5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8272</v>
      </c>
      <c r="O2370" s="5">
        <f t="shared" ref="O2370:O2433" si="222">ROUND(100*E2370/D2370,0)</f>
        <v>0</v>
      </c>
      <c r="P2370" s="5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8272</v>
      </c>
      <c r="O2371" s="5">
        <f t="shared" si="222"/>
        <v>0</v>
      </c>
      <c r="P2371" s="5" t="e">
        <f t="shared" ref="P2371:P2434" si="223">ROUND(E2371/L2371,0)</f>
        <v>#DIV/0!</v>
      </c>
      <c r="Q2371" s="5" t="str">
        <f t="shared" ref="Q2371:Q2434" si="224">LEFT(N2371, SEARCH("/", N2371)-1)</f>
        <v>technology</v>
      </c>
      <c r="R2371" s="5" t="str">
        <f t="shared" ref="R2371:R2434" si="225">RIGHT(N2371,LEN(N2371)-SEARCH("/",N2371))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8272</v>
      </c>
      <c r="O2372" s="5">
        <f t="shared" si="222"/>
        <v>0</v>
      </c>
      <c r="P2372" s="5">
        <f t="shared" si="223"/>
        <v>21</v>
      </c>
      <c r="Q2372" s="5" t="str">
        <f t="shared" si="224"/>
        <v>technology</v>
      </c>
      <c r="R2372" s="5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8272</v>
      </c>
      <c r="O2374" s="5">
        <f t="shared" si="222"/>
        <v>3</v>
      </c>
      <c r="P2374" s="5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8272</v>
      </c>
      <c r="O2375" s="5">
        <f t="shared" si="222"/>
        <v>0</v>
      </c>
      <c r="P2375" s="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8272</v>
      </c>
      <c r="O2376" s="5">
        <f t="shared" si="222"/>
        <v>0</v>
      </c>
      <c r="P2376" s="5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8272</v>
      </c>
      <c r="O2378" s="5">
        <f t="shared" si="222"/>
        <v>11</v>
      </c>
      <c r="P2378" s="5">
        <f t="shared" si="223"/>
        <v>82</v>
      </c>
      <c r="Q2378" s="5" t="str">
        <f t="shared" si="224"/>
        <v>technology</v>
      </c>
      <c r="R2378" s="5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8272</v>
      </c>
      <c r="O2382" s="5">
        <f t="shared" si="222"/>
        <v>0</v>
      </c>
      <c r="P2382" s="5">
        <f t="shared" si="223"/>
        <v>18</v>
      </c>
      <c r="Q2382" s="5" t="str">
        <f t="shared" si="224"/>
        <v>technology</v>
      </c>
      <c r="R2382" s="5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8272</v>
      </c>
      <c r="O2383" s="5">
        <f t="shared" si="222"/>
        <v>2</v>
      </c>
      <c r="P2383" s="5">
        <f t="shared" si="223"/>
        <v>224</v>
      </c>
      <c r="Q2383" s="5" t="str">
        <f t="shared" si="224"/>
        <v>technology</v>
      </c>
      <c r="R2383" s="5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8272</v>
      </c>
      <c r="O2384" s="5">
        <f t="shared" si="222"/>
        <v>3</v>
      </c>
      <c r="P2384" s="5">
        <f t="shared" si="223"/>
        <v>38</v>
      </c>
      <c r="Q2384" s="5" t="str">
        <f t="shared" si="224"/>
        <v>technology</v>
      </c>
      <c r="R2384" s="5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8272</v>
      </c>
      <c r="O2385" s="5">
        <f t="shared" si="222"/>
        <v>4</v>
      </c>
      <c r="P2385" s="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8272</v>
      </c>
      <c r="O2386" s="5">
        <f t="shared" si="222"/>
        <v>1</v>
      </c>
      <c r="P2386" s="5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8272</v>
      </c>
      <c r="O2387" s="5">
        <f t="shared" si="222"/>
        <v>1</v>
      </c>
      <c r="P2387" s="5">
        <f t="shared" si="223"/>
        <v>113</v>
      </c>
      <c r="Q2387" s="5" t="str">
        <f t="shared" si="224"/>
        <v>technology</v>
      </c>
      <c r="R2387" s="5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8272</v>
      </c>
      <c r="O2389" s="5">
        <f t="shared" si="222"/>
        <v>1</v>
      </c>
      <c r="P2389" s="5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8272</v>
      </c>
      <c r="O2390" s="5">
        <f t="shared" si="222"/>
        <v>1</v>
      </c>
      <c r="P2390" s="5">
        <f t="shared" si="223"/>
        <v>58</v>
      </c>
      <c r="Q2390" s="5" t="str">
        <f t="shared" si="224"/>
        <v>technology</v>
      </c>
      <c r="R2390" s="5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8272</v>
      </c>
      <c r="O2391" s="5">
        <f t="shared" si="222"/>
        <v>0</v>
      </c>
      <c r="P2391" s="5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8272</v>
      </c>
      <c r="O2393" s="5">
        <f t="shared" si="222"/>
        <v>0</v>
      </c>
      <c r="P2393" s="5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8272</v>
      </c>
      <c r="O2395" s="5">
        <f t="shared" si="222"/>
        <v>0</v>
      </c>
      <c r="P2395" s="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8272</v>
      </c>
      <c r="O2396" s="5">
        <f t="shared" si="222"/>
        <v>0</v>
      </c>
      <c r="P2396" s="5">
        <f t="shared" si="223"/>
        <v>2</v>
      </c>
      <c r="Q2396" s="5" t="str">
        <f t="shared" si="224"/>
        <v>technology</v>
      </c>
      <c r="R2396" s="5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8272</v>
      </c>
      <c r="O2398" s="5">
        <f t="shared" si="222"/>
        <v>0</v>
      </c>
      <c r="P2398" s="5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8284</v>
      </c>
      <c r="O2403" s="5">
        <f t="shared" si="222"/>
        <v>1</v>
      </c>
      <c r="P2403" s="5">
        <f t="shared" si="223"/>
        <v>22</v>
      </c>
      <c r="Q2403" s="5" t="str">
        <f t="shared" si="224"/>
        <v>food</v>
      </c>
      <c r="R2403" s="5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8284</v>
      </c>
      <c r="O2404" s="5">
        <f t="shared" si="222"/>
        <v>0</v>
      </c>
      <c r="P2404" s="5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8284</v>
      </c>
      <c r="O2405" s="5">
        <f t="shared" si="222"/>
        <v>17</v>
      </c>
      <c r="P2405" s="5">
        <f t="shared" si="223"/>
        <v>17</v>
      </c>
      <c r="Q2405" s="5" t="str">
        <f t="shared" si="224"/>
        <v>food</v>
      </c>
      <c r="R2405" s="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8284</v>
      </c>
      <c r="O2407" s="5">
        <f t="shared" si="222"/>
        <v>23</v>
      </c>
      <c r="P2407" s="5">
        <f t="shared" si="223"/>
        <v>56</v>
      </c>
      <c r="Q2407" s="5" t="str">
        <f t="shared" si="224"/>
        <v>food</v>
      </c>
      <c r="R2407" s="5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8284</v>
      </c>
      <c r="O2408" s="5">
        <f t="shared" si="222"/>
        <v>41</v>
      </c>
      <c r="P2408" s="5">
        <f t="shared" si="223"/>
        <v>84</v>
      </c>
      <c r="Q2408" s="5" t="str">
        <f t="shared" si="224"/>
        <v>food</v>
      </c>
      <c r="R2408" s="5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8284</v>
      </c>
      <c r="O2409" s="5">
        <f t="shared" si="222"/>
        <v>25</v>
      </c>
      <c r="P2409" s="5">
        <f t="shared" si="223"/>
        <v>168</v>
      </c>
      <c r="Q2409" s="5" t="str">
        <f t="shared" si="224"/>
        <v>food</v>
      </c>
      <c r="R2409" s="5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8284</v>
      </c>
      <c r="O2410" s="5">
        <f t="shared" si="222"/>
        <v>0</v>
      </c>
      <c r="P2410" s="5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8284</v>
      </c>
      <c r="O2411" s="5">
        <f t="shared" si="222"/>
        <v>2</v>
      </c>
      <c r="P2411" s="5">
        <f t="shared" si="223"/>
        <v>77</v>
      </c>
      <c r="Q2411" s="5" t="str">
        <f t="shared" si="224"/>
        <v>food</v>
      </c>
      <c r="R2411" s="5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8284</v>
      </c>
      <c r="O2413" s="5">
        <f t="shared" si="222"/>
        <v>1</v>
      </c>
      <c r="P2413" s="5">
        <f t="shared" si="223"/>
        <v>50</v>
      </c>
      <c r="Q2413" s="5" t="str">
        <f t="shared" si="224"/>
        <v>food</v>
      </c>
      <c r="R2413" s="5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8284</v>
      </c>
      <c r="O2415" s="5">
        <f t="shared" si="222"/>
        <v>1</v>
      </c>
      <c r="P2415" s="5">
        <f t="shared" si="223"/>
        <v>8</v>
      </c>
      <c r="Q2415" s="5" t="str">
        <f t="shared" si="224"/>
        <v>food</v>
      </c>
      <c r="R2415" s="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8284</v>
      </c>
      <c r="O2416" s="5">
        <f t="shared" si="222"/>
        <v>3</v>
      </c>
      <c r="P2416" s="5">
        <f t="shared" si="223"/>
        <v>35</v>
      </c>
      <c r="Q2416" s="5" t="str">
        <f t="shared" si="224"/>
        <v>food</v>
      </c>
      <c r="R2416" s="5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8284</v>
      </c>
      <c r="O2417" s="5">
        <f t="shared" si="222"/>
        <v>1</v>
      </c>
      <c r="P2417" s="5">
        <f t="shared" si="223"/>
        <v>56</v>
      </c>
      <c r="Q2417" s="5" t="str">
        <f t="shared" si="224"/>
        <v>food</v>
      </c>
      <c r="R2417" s="5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8284</v>
      </c>
      <c r="O2418" s="5">
        <f t="shared" si="222"/>
        <v>0</v>
      </c>
      <c r="P2418" s="5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8284</v>
      </c>
      <c r="O2420" s="5">
        <f t="shared" si="222"/>
        <v>0</v>
      </c>
      <c r="P2420" s="5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8284</v>
      </c>
      <c r="O2422" s="5">
        <f t="shared" si="222"/>
        <v>15</v>
      </c>
      <c r="P2422" s="5">
        <f t="shared" si="223"/>
        <v>69</v>
      </c>
      <c r="Q2422" s="5" t="str">
        <f t="shared" si="224"/>
        <v>food</v>
      </c>
      <c r="R2422" s="5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8284</v>
      </c>
      <c r="O2423" s="5">
        <f t="shared" si="222"/>
        <v>0</v>
      </c>
      <c r="P2423" s="5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8284</v>
      </c>
      <c r="O2424" s="5">
        <f t="shared" si="222"/>
        <v>0</v>
      </c>
      <c r="P2424" s="5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8284</v>
      </c>
      <c r="O2425" s="5">
        <f t="shared" si="222"/>
        <v>0</v>
      </c>
      <c r="P2425" s="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8284</v>
      </c>
      <c r="O2426" s="5">
        <f t="shared" si="222"/>
        <v>1</v>
      </c>
      <c r="P2426" s="5">
        <f t="shared" si="223"/>
        <v>34</v>
      </c>
      <c r="Q2426" s="5" t="str">
        <f t="shared" si="224"/>
        <v>food</v>
      </c>
      <c r="R2426" s="5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8284</v>
      </c>
      <c r="O2427" s="5">
        <f t="shared" si="222"/>
        <v>0</v>
      </c>
      <c r="P2427" s="5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8284</v>
      </c>
      <c r="O2429" s="5">
        <f t="shared" si="222"/>
        <v>0</v>
      </c>
      <c r="P2429" s="5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8284</v>
      </c>
      <c r="O2430" s="5">
        <f t="shared" si="222"/>
        <v>0</v>
      </c>
      <c r="P2430" s="5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8284</v>
      </c>
      <c r="O2431" s="5">
        <f t="shared" si="222"/>
        <v>1</v>
      </c>
      <c r="P2431" s="5">
        <f t="shared" si="223"/>
        <v>501</v>
      </c>
      <c r="Q2431" s="5" t="str">
        <f t="shared" si="224"/>
        <v>food</v>
      </c>
      <c r="R2431" s="5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8284</v>
      </c>
      <c r="O2432" s="5">
        <f t="shared" si="222"/>
        <v>1</v>
      </c>
      <c r="P2432" s="5">
        <f t="shared" si="223"/>
        <v>11</v>
      </c>
      <c r="Q2432" s="5" t="str">
        <f t="shared" si="224"/>
        <v>food</v>
      </c>
      <c r="R2432" s="5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8284</v>
      </c>
      <c r="O2433" s="5">
        <f t="shared" si="222"/>
        <v>0</v>
      </c>
      <c r="P2433" s="5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8284</v>
      </c>
      <c r="O2434" s="5">
        <f t="shared" ref="O2434:O2497" si="228">ROUND(100*E2434/D2434,0)</f>
        <v>0</v>
      </c>
      <c r="P2434" s="5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8284</v>
      </c>
      <c r="O2435" s="5">
        <f t="shared" si="228"/>
        <v>0</v>
      </c>
      <c r="P2435" s="5" t="e">
        <f t="shared" ref="P2435:P2498" si="229">ROUND(E2435/L2435,0)</f>
        <v>#DIV/0!</v>
      </c>
      <c r="Q2435" s="5" t="str">
        <f t="shared" ref="Q2435:Q2498" si="230">LEFT(N2435, SEARCH("/", N2435)-1)</f>
        <v>food</v>
      </c>
      <c r="R2435" s="5" t="str">
        <f t="shared" ref="R2435:R2498" si="231">RIGHT(N2435,LEN(N2435)-SEARCH("/",N2435))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8284</v>
      </c>
      <c r="O2436" s="5">
        <f t="shared" si="228"/>
        <v>0</v>
      </c>
      <c r="P2436" s="5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8284</v>
      </c>
      <c r="O2437" s="5">
        <f t="shared" si="228"/>
        <v>0</v>
      </c>
      <c r="P2437" s="5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8284</v>
      </c>
      <c r="O2438" s="5">
        <f t="shared" si="228"/>
        <v>0</v>
      </c>
      <c r="P2438" s="5">
        <f t="shared" si="229"/>
        <v>23</v>
      </c>
      <c r="Q2438" s="5" t="str">
        <f t="shared" si="230"/>
        <v>food</v>
      </c>
      <c r="R2438" s="5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8284</v>
      </c>
      <c r="O2440" s="5">
        <f t="shared" si="228"/>
        <v>0</v>
      </c>
      <c r="P2440" s="5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8284</v>
      </c>
      <c r="O2442" s="5">
        <f t="shared" si="228"/>
        <v>0</v>
      </c>
      <c r="P2442" s="5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8298</v>
      </c>
      <c r="O2443" s="5">
        <f t="shared" si="228"/>
        <v>108</v>
      </c>
      <c r="P2443" s="5">
        <f t="shared" si="229"/>
        <v>74</v>
      </c>
      <c r="Q2443" s="5" t="str">
        <f t="shared" si="230"/>
        <v>food</v>
      </c>
      <c r="R2443" s="5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8298</v>
      </c>
      <c r="O2444" s="5">
        <f t="shared" si="228"/>
        <v>126</v>
      </c>
      <c r="P2444" s="5">
        <f t="shared" si="229"/>
        <v>81</v>
      </c>
      <c r="Q2444" s="5" t="str">
        <f t="shared" si="230"/>
        <v>food</v>
      </c>
      <c r="R2444" s="5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8298</v>
      </c>
      <c r="O2445" s="5">
        <f t="shared" si="228"/>
        <v>203</v>
      </c>
      <c r="P2445" s="5">
        <f t="shared" si="229"/>
        <v>130</v>
      </c>
      <c r="Q2445" s="5" t="str">
        <f t="shared" si="230"/>
        <v>food</v>
      </c>
      <c r="R2445" s="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8298</v>
      </c>
      <c r="O2446" s="5">
        <f t="shared" si="228"/>
        <v>109</v>
      </c>
      <c r="P2446" s="5">
        <f t="shared" si="229"/>
        <v>53</v>
      </c>
      <c r="Q2446" s="5" t="str">
        <f t="shared" si="230"/>
        <v>food</v>
      </c>
      <c r="R2446" s="5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8298</v>
      </c>
      <c r="O2447" s="5">
        <f t="shared" si="228"/>
        <v>173</v>
      </c>
      <c r="P2447" s="5">
        <f t="shared" si="229"/>
        <v>75</v>
      </c>
      <c r="Q2447" s="5" t="str">
        <f t="shared" si="230"/>
        <v>food</v>
      </c>
      <c r="R2447" s="5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8298</v>
      </c>
      <c r="O2448" s="5">
        <f t="shared" si="228"/>
        <v>168</v>
      </c>
      <c r="P2448" s="5">
        <f t="shared" si="229"/>
        <v>76</v>
      </c>
      <c r="Q2448" s="5" t="str">
        <f t="shared" si="230"/>
        <v>food</v>
      </c>
      <c r="R2448" s="5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8298</v>
      </c>
      <c r="O2449" s="5">
        <f t="shared" si="228"/>
        <v>427</v>
      </c>
      <c r="P2449" s="5">
        <f t="shared" si="229"/>
        <v>32</v>
      </c>
      <c r="Q2449" s="5" t="str">
        <f t="shared" si="230"/>
        <v>food</v>
      </c>
      <c r="R2449" s="5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8298</v>
      </c>
      <c r="O2450" s="5">
        <f t="shared" si="228"/>
        <v>108</v>
      </c>
      <c r="P2450" s="5">
        <f t="shared" si="229"/>
        <v>48</v>
      </c>
      <c r="Q2450" s="5" t="str">
        <f t="shared" si="230"/>
        <v>food</v>
      </c>
      <c r="R2450" s="5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8298</v>
      </c>
      <c r="O2452" s="5">
        <f t="shared" si="228"/>
        <v>102</v>
      </c>
      <c r="P2452" s="5">
        <f t="shared" si="229"/>
        <v>149</v>
      </c>
      <c r="Q2452" s="5" t="str">
        <f t="shared" si="230"/>
        <v>food</v>
      </c>
      <c r="R2452" s="5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8298</v>
      </c>
      <c r="O2453" s="5">
        <f t="shared" si="228"/>
        <v>115</v>
      </c>
      <c r="P2453" s="5">
        <f t="shared" si="229"/>
        <v>62</v>
      </c>
      <c r="Q2453" s="5" t="str">
        <f t="shared" si="230"/>
        <v>food</v>
      </c>
      <c r="R2453" s="5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8298</v>
      </c>
      <c r="O2454" s="5">
        <f t="shared" si="228"/>
        <v>134</v>
      </c>
      <c r="P2454" s="5">
        <f t="shared" si="229"/>
        <v>53</v>
      </c>
      <c r="Q2454" s="5" t="str">
        <f t="shared" si="230"/>
        <v>food</v>
      </c>
      <c r="R2454" s="5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8298</v>
      </c>
      <c r="O2455" s="5">
        <f t="shared" si="228"/>
        <v>155</v>
      </c>
      <c r="P2455" s="5">
        <f t="shared" si="229"/>
        <v>69</v>
      </c>
      <c r="Q2455" s="5" t="str">
        <f t="shared" si="230"/>
        <v>food</v>
      </c>
      <c r="R2455" s="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8298</v>
      </c>
      <c r="O2456" s="5">
        <f t="shared" si="228"/>
        <v>101</v>
      </c>
      <c r="P2456" s="5">
        <f t="shared" si="229"/>
        <v>272</v>
      </c>
      <c r="Q2456" s="5" t="str">
        <f t="shared" si="230"/>
        <v>food</v>
      </c>
      <c r="R2456" s="5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</v>
      </c>
      <c r="Q2457" s="5" t="str">
        <f t="shared" si="230"/>
        <v>food</v>
      </c>
      <c r="R2457" s="5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8298</v>
      </c>
      <c r="O2458" s="5">
        <f t="shared" si="228"/>
        <v>181</v>
      </c>
      <c r="P2458" s="5">
        <f t="shared" si="229"/>
        <v>40</v>
      </c>
      <c r="Q2458" s="5" t="str">
        <f t="shared" si="230"/>
        <v>food</v>
      </c>
      <c r="R2458" s="5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8298</v>
      </c>
      <c r="O2459" s="5">
        <f t="shared" si="228"/>
        <v>102</v>
      </c>
      <c r="P2459" s="5">
        <f t="shared" si="229"/>
        <v>190</v>
      </c>
      <c r="Q2459" s="5" t="str">
        <f t="shared" si="230"/>
        <v>food</v>
      </c>
      <c r="R2459" s="5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8298</v>
      </c>
      <c r="O2460" s="5">
        <f t="shared" si="228"/>
        <v>110</v>
      </c>
      <c r="P2460" s="5">
        <f t="shared" si="229"/>
        <v>69</v>
      </c>
      <c r="Q2460" s="5" t="str">
        <f t="shared" si="230"/>
        <v>food</v>
      </c>
      <c r="R2460" s="5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8298</v>
      </c>
      <c r="O2461" s="5">
        <f t="shared" si="228"/>
        <v>102</v>
      </c>
      <c r="P2461" s="5">
        <f t="shared" si="229"/>
        <v>109</v>
      </c>
      <c r="Q2461" s="5" t="str">
        <f t="shared" si="230"/>
        <v>food</v>
      </c>
      <c r="R2461" s="5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8298</v>
      </c>
      <c r="O2462" s="5">
        <f t="shared" si="228"/>
        <v>101</v>
      </c>
      <c r="P2462" s="5">
        <f t="shared" si="229"/>
        <v>126</v>
      </c>
      <c r="Q2462" s="5" t="str">
        <f t="shared" si="230"/>
        <v>food</v>
      </c>
      <c r="R2462" s="5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8279</v>
      </c>
      <c r="O2463" s="5">
        <f t="shared" si="228"/>
        <v>104</v>
      </c>
      <c r="P2463" s="5">
        <f t="shared" si="229"/>
        <v>91</v>
      </c>
      <c r="Q2463" s="5" t="str">
        <f t="shared" si="230"/>
        <v>music</v>
      </c>
      <c r="R2463" s="5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8279</v>
      </c>
      <c r="O2464" s="5">
        <f t="shared" si="228"/>
        <v>111</v>
      </c>
      <c r="P2464" s="5">
        <f t="shared" si="229"/>
        <v>29</v>
      </c>
      <c r="Q2464" s="5" t="str">
        <f t="shared" si="230"/>
        <v>music</v>
      </c>
      <c r="R2464" s="5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8279</v>
      </c>
      <c r="O2465" s="5">
        <f t="shared" si="228"/>
        <v>116</v>
      </c>
      <c r="P2465" s="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8279</v>
      </c>
      <c r="O2466" s="5">
        <f t="shared" si="228"/>
        <v>111</v>
      </c>
      <c r="P2466" s="5">
        <f t="shared" si="229"/>
        <v>52</v>
      </c>
      <c r="Q2466" s="5" t="str">
        <f t="shared" si="230"/>
        <v>music</v>
      </c>
      <c r="R2466" s="5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8279</v>
      </c>
      <c r="O2467" s="5">
        <f t="shared" si="228"/>
        <v>180</v>
      </c>
      <c r="P2467" s="5">
        <f t="shared" si="229"/>
        <v>26</v>
      </c>
      <c r="Q2467" s="5" t="str">
        <f t="shared" si="230"/>
        <v>music</v>
      </c>
      <c r="R2467" s="5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</v>
      </c>
      <c r="Q2468" s="5" t="str">
        <f t="shared" si="230"/>
        <v>music</v>
      </c>
      <c r="R2468" s="5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8279</v>
      </c>
      <c r="O2469" s="5">
        <f t="shared" si="228"/>
        <v>119</v>
      </c>
      <c r="P2469" s="5">
        <f t="shared" si="229"/>
        <v>28</v>
      </c>
      <c r="Q2469" s="5" t="str">
        <f t="shared" si="230"/>
        <v>music</v>
      </c>
      <c r="R2469" s="5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8279</v>
      </c>
      <c r="O2470" s="5">
        <f t="shared" si="228"/>
        <v>107</v>
      </c>
      <c r="P2470" s="5">
        <f t="shared" si="229"/>
        <v>37</v>
      </c>
      <c r="Q2470" s="5" t="str">
        <f t="shared" si="230"/>
        <v>music</v>
      </c>
      <c r="R2470" s="5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8279</v>
      </c>
      <c r="O2471" s="5">
        <f t="shared" si="228"/>
        <v>114</v>
      </c>
      <c r="P2471" s="5">
        <f t="shared" si="229"/>
        <v>29</v>
      </c>
      <c r="Q2471" s="5" t="str">
        <f t="shared" si="230"/>
        <v>music</v>
      </c>
      <c r="R2471" s="5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8279</v>
      </c>
      <c r="O2472" s="5">
        <f t="shared" si="228"/>
        <v>103</v>
      </c>
      <c r="P2472" s="5">
        <f t="shared" si="229"/>
        <v>29</v>
      </c>
      <c r="Q2472" s="5" t="str">
        <f t="shared" si="230"/>
        <v>music</v>
      </c>
      <c r="R2472" s="5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38</v>
      </c>
      <c r="Q2473" s="5" t="str">
        <f t="shared" si="230"/>
        <v>music</v>
      </c>
      <c r="R2473" s="5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8279</v>
      </c>
      <c r="O2474" s="5">
        <f t="shared" si="228"/>
        <v>136</v>
      </c>
      <c r="P2474" s="5">
        <f t="shared" si="229"/>
        <v>98</v>
      </c>
      <c r="Q2474" s="5" t="str">
        <f t="shared" si="230"/>
        <v>music</v>
      </c>
      <c r="R2474" s="5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43</v>
      </c>
      <c r="Q2475" s="5" t="str">
        <f t="shared" si="230"/>
        <v>music</v>
      </c>
      <c r="R2475" s="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8279</v>
      </c>
      <c r="O2476" s="5">
        <f t="shared" si="228"/>
        <v>100</v>
      </c>
      <c r="P2476" s="5">
        <f t="shared" si="229"/>
        <v>132</v>
      </c>
      <c r="Q2476" s="5" t="str">
        <f t="shared" si="230"/>
        <v>music</v>
      </c>
      <c r="R2476" s="5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8279</v>
      </c>
      <c r="O2477" s="5">
        <f t="shared" si="228"/>
        <v>105</v>
      </c>
      <c r="P2477" s="5">
        <f t="shared" si="229"/>
        <v>32</v>
      </c>
      <c r="Q2477" s="5" t="str">
        <f t="shared" si="230"/>
        <v>music</v>
      </c>
      <c r="R2477" s="5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8279</v>
      </c>
      <c r="O2478" s="5">
        <f t="shared" si="228"/>
        <v>105</v>
      </c>
      <c r="P2478" s="5">
        <f t="shared" si="229"/>
        <v>61</v>
      </c>
      <c r="Q2478" s="5" t="str">
        <f t="shared" si="230"/>
        <v>music</v>
      </c>
      <c r="R2478" s="5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8279</v>
      </c>
      <c r="O2479" s="5">
        <f t="shared" si="228"/>
        <v>171</v>
      </c>
      <c r="P2479" s="5">
        <f t="shared" si="229"/>
        <v>31</v>
      </c>
      <c r="Q2479" s="5" t="str">
        <f t="shared" si="230"/>
        <v>music</v>
      </c>
      <c r="R2479" s="5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8279</v>
      </c>
      <c r="O2480" s="5">
        <f t="shared" si="228"/>
        <v>128</v>
      </c>
      <c r="P2480" s="5">
        <f t="shared" si="229"/>
        <v>129</v>
      </c>
      <c r="Q2480" s="5" t="str">
        <f t="shared" si="230"/>
        <v>music</v>
      </c>
      <c r="R2480" s="5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8279</v>
      </c>
      <c r="O2481" s="5">
        <f t="shared" si="228"/>
        <v>133</v>
      </c>
      <c r="P2481" s="5">
        <f t="shared" si="229"/>
        <v>25</v>
      </c>
      <c r="Q2481" s="5" t="str">
        <f t="shared" si="230"/>
        <v>music</v>
      </c>
      <c r="R2481" s="5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8279</v>
      </c>
      <c r="O2483" s="5">
        <f t="shared" si="228"/>
        <v>113</v>
      </c>
      <c r="P2483" s="5">
        <f t="shared" si="229"/>
        <v>48</v>
      </c>
      <c r="Q2483" s="5" t="str">
        <f t="shared" si="230"/>
        <v>music</v>
      </c>
      <c r="R2483" s="5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8279</v>
      </c>
      <c r="O2484" s="5">
        <f t="shared" si="228"/>
        <v>100</v>
      </c>
      <c r="P2484" s="5">
        <f t="shared" si="229"/>
        <v>40</v>
      </c>
      <c r="Q2484" s="5" t="str">
        <f t="shared" si="230"/>
        <v>music</v>
      </c>
      <c r="R2484" s="5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8279</v>
      </c>
      <c r="O2485" s="5">
        <f t="shared" si="228"/>
        <v>114</v>
      </c>
      <c r="P2485" s="5">
        <f t="shared" si="229"/>
        <v>66</v>
      </c>
      <c r="Q2485" s="5" t="str">
        <f t="shared" si="230"/>
        <v>music</v>
      </c>
      <c r="R2485" s="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8279</v>
      </c>
      <c r="O2486" s="5">
        <f t="shared" si="228"/>
        <v>119</v>
      </c>
      <c r="P2486" s="5">
        <f t="shared" si="229"/>
        <v>46</v>
      </c>
      <c r="Q2486" s="5" t="str">
        <f t="shared" si="230"/>
        <v>music</v>
      </c>
      <c r="R2486" s="5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8279</v>
      </c>
      <c r="O2487" s="5">
        <f t="shared" si="228"/>
        <v>103</v>
      </c>
      <c r="P2487" s="5">
        <f t="shared" si="229"/>
        <v>50</v>
      </c>
      <c r="Q2487" s="5" t="str">
        <f t="shared" si="230"/>
        <v>music</v>
      </c>
      <c r="R2487" s="5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8279</v>
      </c>
      <c r="O2488" s="5">
        <f t="shared" si="228"/>
        <v>266</v>
      </c>
      <c r="P2488" s="5">
        <f t="shared" si="229"/>
        <v>27</v>
      </c>
      <c r="Q2488" s="5" t="str">
        <f t="shared" si="230"/>
        <v>music</v>
      </c>
      <c r="R2488" s="5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8279</v>
      </c>
      <c r="O2489" s="5">
        <f t="shared" si="228"/>
        <v>100</v>
      </c>
      <c r="P2489" s="5">
        <f t="shared" si="229"/>
        <v>39</v>
      </c>
      <c r="Q2489" s="5" t="str">
        <f t="shared" si="230"/>
        <v>music</v>
      </c>
      <c r="R2489" s="5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8279</v>
      </c>
      <c r="O2490" s="5">
        <f t="shared" si="228"/>
        <v>107</v>
      </c>
      <c r="P2490" s="5">
        <f t="shared" si="229"/>
        <v>49</v>
      </c>
      <c r="Q2490" s="5" t="str">
        <f t="shared" si="230"/>
        <v>music</v>
      </c>
      <c r="R2490" s="5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8279</v>
      </c>
      <c r="O2491" s="5">
        <f t="shared" si="228"/>
        <v>134</v>
      </c>
      <c r="P2491" s="5">
        <f t="shared" si="229"/>
        <v>62</v>
      </c>
      <c r="Q2491" s="5" t="str">
        <f t="shared" si="230"/>
        <v>music</v>
      </c>
      <c r="R2491" s="5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8279</v>
      </c>
      <c r="O2492" s="5">
        <f t="shared" si="228"/>
        <v>121</v>
      </c>
      <c r="P2492" s="5">
        <f t="shared" si="229"/>
        <v>38</v>
      </c>
      <c r="Q2492" s="5" t="str">
        <f t="shared" si="230"/>
        <v>music</v>
      </c>
      <c r="R2492" s="5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8279</v>
      </c>
      <c r="O2493" s="5">
        <f t="shared" si="228"/>
        <v>103</v>
      </c>
      <c r="P2493" s="5">
        <f t="shared" si="229"/>
        <v>52</v>
      </c>
      <c r="Q2493" s="5" t="str">
        <f t="shared" si="230"/>
        <v>music</v>
      </c>
      <c r="R2493" s="5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28</v>
      </c>
      <c r="Q2494" s="5" t="str">
        <f t="shared" si="230"/>
        <v>music</v>
      </c>
      <c r="R2494" s="5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8279</v>
      </c>
      <c r="O2495" s="5">
        <f t="shared" si="228"/>
        <v>129</v>
      </c>
      <c r="P2495" s="5">
        <f t="shared" si="229"/>
        <v>99</v>
      </c>
      <c r="Q2495" s="5" t="str">
        <f t="shared" si="230"/>
        <v>music</v>
      </c>
      <c r="R2495" s="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8279</v>
      </c>
      <c r="O2496" s="5">
        <f t="shared" si="228"/>
        <v>101</v>
      </c>
      <c r="P2496" s="5">
        <f t="shared" si="229"/>
        <v>39</v>
      </c>
      <c r="Q2496" s="5" t="str">
        <f t="shared" si="230"/>
        <v>music</v>
      </c>
      <c r="R2496" s="5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8279</v>
      </c>
      <c r="O2497" s="5">
        <f t="shared" si="228"/>
        <v>128</v>
      </c>
      <c r="P2497" s="5">
        <f t="shared" si="229"/>
        <v>46</v>
      </c>
      <c r="Q2497" s="5" t="str">
        <f t="shared" si="230"/>
        <v>music</v>
      </c>
      <c r="R2497" s="5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8279</v>
      </c>
      <c r="O2498" s="5">
        <f t="shared" ref="O2498:O2561" si="234">ROUND(100*E2498/D2498,0)</f>
        <v>100</v>
      </c>
      <c r="P2498" s="5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8279</v>
      </c>
      <c r="O2499" s="5">
        <f t="shared" si="234"/>
        <v>113</v>
      </c>
      <c r="P2499" s="5">
        <f t="shared" ref="P2499:P2562" si="235">ROUND(E2499/L2499,0)</f>
        <v>81</v>
      </c>
      <c r="Q2499" s="5" t="str">
        <f t="shared" ref="Q2499:Q2562" si="236">LEFT(N2499, SEARCH("/", N2499)-1)</f>
        <v>music</v>
      </c>
      <c r="R2499" s="5" t="str">
        <f t="shared" ref="R2499:R2562" si="237">RIGHT(N2499,LEN(N2499)-SEARCH("/",N2499))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8279</v>
      </c>
      <c r="O2500" s="5">
        <f t="shared" si="234"/>
        <v>106</v>
      </c>
      <c r="P2500" s="5">
        <f t="shared" si="235"/>
        <v>53</v>
      </c>
      <c r="Q2500" s="5" t="str">
        <f t="shared" si="236"/>
        <v>music</v>
      </c>
      <c r="R2500" s="5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8279</v>
      </c>
      <c r="O2501" s="5">
        <f t="shared" si="234"/>
        <v>203</v>
      </c>
      <c r="P2501" s="5">
        <f t="shared" si="235"/>
        <v>48</v>
      </c>
      <c r="Q2501" s="5" t="str">
        <f t="shared" si="236"/>
        <v>music</v>
      </c>
      <c r="R2501" s="5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8279</v>
      </c>
      <c r="O2502" s="5">
        <f t="shared" si="234"/>
        <v>113</v>
      </c>
      <c r="P2502" s="5">
        <f t="shared" si="235"/>
        <v>23</v>
      </c>
      <c r="Q2502" s="5" t="str">
        <f t="shared" si="236"/>
        <v>music</v>
      </c>
      <c r="R2502" s="5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8299</v>
      </c>
      <c r="O2503" s="5">
        <f t="shared" si="234"/>
        <v>3</v>
      </c>
      <c r="P2503" s="5">
        <f t="shared" si="235"/>
        <v>40</v>
      </c>
      <c r="Q2503" s="5" t="str">
        <f t="shared" si="236"/>
        <v>food</v>
      </c>
      <c r="R2503" s="5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8299</v>
      </c>
      <c r="O2504" s="5">
        <f t="shared" si="234"/>
        <v>0</v>
      </c>
      <c r="P2504" s="5">
        <f t="shared" si="235"/>
        <v>17</v>
      </c>
      <c r="Q2504" s="5" t="str">
        <f t="shared" si="236"/>
        <v>food</v>
      </c>
      <c r="R2504" s="5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8299</v>
      </c>
      <c r="O2508" s="5">
        <f t="shared" si="234"/>
        <v>1</v>
      </c>
      <c r="P2508" s="5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8299</v>
      </c>
      <c r="O2511" s="5">
        <f t="shared" si="234"/>
        <v>1</v>
      </c>
      <c r="P2511" s="5">
        <f t="shared" si="235"/>
        <v>36</v>
      </c>
      <c r="Q2511" s="5" t="str">
        <f t="shared" si="236"/>
        <v>food</v>
      </c>
      <c r="R2511" s="5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8299</v>
      </c>
      <c r="O2512" s="5">
        <f t="shared" si="234"/>
        <v>0</v>
      </c>
      <c r="P2512" s="5">
        <f t="shared" si="235"/>
        <v>38</v>
      </c>
      <c r="Q2512" s="5" t="str">
        <f t="shared" si="236"/>
        <v>food</v>
      </c>
      <c r="R2512" s="5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8299</v>
      </c>
      <c r="O2516" s="5">
        <f t="shared" si="234"/>
        <v>2</v>
      </c>
      <c r="P2516" s="5">
        <f t="shared" si="235"/>
        <v>53</v>
      </c>
      <c r="Q2516" s="5" t="str">
        <f t="shared" si="236"/>
        <v>food</v>
      </c>
      <c r="R2516" s="5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8299</v>
      </c>
      <c r="O2517" s="5">
        <f t="shared" si="234"/>
        <v>19</v>
      </c>
      <c r="P2517" s="5">
        <f t="shared" si="235"/>
        <v>78</v>
      </c>
      <c r="Q2517" s="5" t="str">
        <f t="shared" si="236"/>
        <v>food</v>
      </c>
      <c r="R2517" s="5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8299</v>
      </c>
      <c r="O2519" s="5">
        <f t="shared" si="234"/>
        <v>10</v>
      </c>
      <c r="P2519" s="5">
        <f t="shared" si="235"/>
        <v>54</v>
      </c>
      <c r="Q2519" s="5" t="str">
        <f t="shared" si="236"/>
        <v>food</v>
      </c>
      <c r="R2519" s="5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8299</v>
      </c>
      <c r="O2521" s="5">
        <f t="shared" si="234"/>
        <v>0</v>
      </c>
      <c r="P2521" s="5">
        <f t="shared" si="235"/>
        <v>16</v>
      </c>
      <c r="Q2521" s="5" t="str">
        <f t="shared" si="236"/>
        <v>food</v>
      </c>
      <c r="R2521" s="5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8300</v>
      </c>
      <c r="O2523" s="5">
        <f t="shared" si="234"/>
        <v>109</v>
      </c>
      <c r="P2523" s="5">
        <f t="shared" si="235"/>
        <v>104</v>
      </c>
      <c r="Q2523" s="5" t="str">
        <f t="shared" si="236"/>
        <v>music</v>
      </c>
      <c r="R2523" s="5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</v>
      </c>
      <c r="Q2524" s="5" t="str">
        <f t="shared" si="236"/>
        <v>music</v>
      </c>
      <c r="R2524" s="5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8300</v>
      </c>
      <c r="O2525" s="5">
        <f t="shared" si="234"/>
        <v>156</v>
      </c>
      <c r="P2525" s="5">
        <f t="shared" si="235"/>
        <v>54</v>
      </c>
      <c r="Q2525" s="5" t="str">
        <f t="shared" si="236"/>
        <v>music</v>
      </c>
      <c r="R2525" s="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8300</v>
      </c>
      <c r="O2526" s="5">
        <f t="shared" si="234"/>
        <v>102</v>
      </c>
      <c r="P2526" s="5">
        <f t="shared" si="235"/>
        <v>177</v>
      </c>
      <c r="Q2526" s="5" t="str">
        <f t="shared" si="236"/>
        <v>music</v>
      </c>
      <c r="R2526" s="5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8300</v>
      </c>
      <c r="O2527" s="5">
        <f t="shared" si="234"/>
        <v>100</v>
      </c>
      <c r="P2527" s="5">
        <f t="shared" si="235"/>
        <v>100</v>
      </c>
      <c r="Q2527" s="5" t="str">
        <f t="shared" si="236"/>
        <v>music</v>
      </c>
      <c r="R2527" s="5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8300</v>
      </c>
      <c r="O2528" s="5">
        <f t="shared" si="234"/>
        <v>113</v>
      </c>
      <c r="P2528" s="5">
        <f t="shared" si="235"/>
        <v>137</v>
      </c>
      <c r="Q2528" s="5" t="str">
        <f t="shared" si="236"/>
        <v>music</v>
      </c>
      <c r="R2528" s="5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8300</v>
      </c>
      <c r="O2529" s="5">
        <f t="shared" si="234"/>
        <v>102</v>
      </c>
      <c r="P2529" s="5">
        <f t="shared" si="235"/>
        <v>58</v>
      </c>
      <c r="Q2529" s="5" t="str">
        <f t="shared" si="236"/>
        <v>music</v>
      </c>
      <c r="R2529" s="5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8300</v>
      </c>
      <c r="O2530" s="5">
        <f t="shared" si="234"/>
        <v>107</v>
      </c>
      <c r="P2530" s="5">
        <f t="shared" si="235"/>
        <v>53</v>
      </c>
      <c r="Q2530" s="5" t="str">
        <f t="shared" si="236"/>
        <v>music</v>
      </c>
      <c r="R2530" s="5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8300</v>
      </c>
      <c r="O2531" s="5">
        <f t="shared" si="234"/>
        <v>104</v>
      </c>
      <c r="P2531" s="5">
        <f t="shared" si="235"/>
        <v>82</v>
      </c>
      <c r="Q2531" s="5" t="str">
        <f t="shared" si="236"/>
        <v>music</v>
      </c>
      <c r="R2531" s="5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</v>
      </c>
      <c r="Q2532" s="5" t="str">
        <f t="shared" si="236"/>
        <v>music</v>
      </c>
      <c r="R2532" s="5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8300</v>
      </c>
      <c r="O2533" s="5">
        <f t="shared" si="234"/>
        <v>100</v>
      </c>
      <c r="P2533" s="5">
        <f t="shared" si="235"/>
        <v>74</v>
      </c>
      <c r="Q2533" s="5" t="str">
        <f t="shared" si="236"/>
        <v>music</v>
      </c>
      <c r="R2533" s="5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8300</v>
      </c>
      <c r="O2534" s="5">
        <f t="shared" si="234"/>
        <v>126</v>
      </c>
      <c r="P2534" s="5">
        <f t="shared" si="235"/>
        <v>84</v>
      </c>
      <c r="Q2534" s="5" t="str">
        <f t="shared" si="236"/>
        <v>music</v>
      </c>
      <c r="R2534" s="5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8300</v>
      </c>
      <c r="O2535" s="5">
        <f t="shared" si="234"/>
        <v>111</v>
      </c>
      <c r="P2535" s="5">
        <f t="shared" si="235"/>
        <v>61</v>
      </c>
      <c r="Q2535" s="5" t="str">
        <f t="shared" si="236"/>
        <v>music</v>
      </c>
      <c r="R2535" s="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8300</v>
      </c>
      <c r="O2537" s="5">
        <f t="shared" si="234"/>
        <v>104</v>
      </c>
      <c r="P2537" s="5">
        <f t="shared" si="235"/>
        <v>266</v>
      </c>
      <c r="Q2537" s="5" t="str">
        <f t="shared" si="236"/>
        <v>music</v>
      </c>
      <c r="R2537" s="5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8300</v>
      </c>
      <c r="O2538" s="5">
        <f t="shared" si="234"/>
        <v>116</v>
      </c>
      <c r="P2538" s="5">
        <f t="shared" si="235"/>
        <v>7</v>
      </c>
      <c r="Q2538" s="5" t="str">
        <f t="shared" si="236"/>
        <v>music</v>
      </c>
      <c r="R2538" s="5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8300</v>
      </c>
      <c r="O2539" s="5">
        <f t="shared" si="234"/>
        <v>110</v>
      </c>
      <c r="P2539" s="5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8300</v>
      </c>
      <c r="O2540" s="5">
        <f t="shared" si="234"/>
        <v>113</v>
      </c>
      <c r="P2540" s="5">
        <f t="shared" si="235"/>
        <v>110</v>
      </c>
      <c r="Q2540" s="5" t="str">
        <f t="shared" si="236"/>
        <v>music</v>
      </c>
      <c r="R2540" s="5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8300</v>
      </c>
      <c r="O2541" s="5">
        <f t="shared" si="234"/>
        <v>100</v>
      </c>
      <c r="P2541" s="5">
        <f t="shared" si="235"/>
        <v>170</v>
      </c>
      <c r="Q2541" s="5" t="str">
        <f t="shared" si="236"/>
        <v>music</v>
      </c>
      <c r="R2541" s="5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8300</v>
      </c>
      <c r="O2542" s="5">
        <f t="shared" si="234"/>
        <v>103</v>
      </c>
      <c r="P2542" s="5">
        <f t="shared" si="235"/>
        <v>96</v>
      </c>
      <c r="Q2542" s="5" t="str">
        <f t="shared" si="236"/>
        <v>music</v>
      </c>
      <c r="R2542" s="5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8300</v>
      </c>
      <c r="O2543" s="5">
        <f t="shared" si="234"/>
        <v>107</v>
      </c>
      <c r="P2543" s="5">
        <f t="shared" si="235"/>
        <v>59</v>
      </c>
      <c r="Q2543" s="5" t="str">
        <f t="shared" si="236"/>
        <v>music</v>
      </c>
      <c r="R2543" s="5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8300</v>
      </c>
      <c r="O2544" s="5">
        <f t="shared" si="234"/>
        <v>104</v>
      </c>
      <c r="P2544" s="5">
        <f t="shared" si="235"/>
        <v>56</v>
      </c>
      <c r="Q2544" s="5" t="str">
        <f t="shared" si="236"/>
        <v>music</v>
      </c>
      <c r="R2544" s="5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8300</v>
      </c>
      <c r="O2545" s="5">
        <f t="shared" si="234"/>
        <v>156</v>
      </c>
      <c r="P2545" s="5">
        <f t="shared" si="235"/>
        <v>30</v>
      </c>
      <c r="Q2545" s="5" t="str">
        <f t="shared" si="236"/>
        <v>music</v>
      </c>
      <c r="R2545" s="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8300</v>
      </c>
      <c r="O2546" s="5">
        <f t="shared" si="234"/>
        <v>101</v>
      </c>
      <c r="P2546" s="5">
        <f t="shared" si="235"/>
        <v>88</v>
      </c>
      <c r="Q2546" s="5" t="str">
        <f t="shared" si="236"/>
        <v>music</v>
      </c>
      <c r="R2546" s="5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8300</v>
      </c>
      <c r="O2547" s="5">
        <f t="shared" si="234"/>
        <v>195</v>
      </c>
      <c r="P2547" s="5">
        <f t="shared" si="235"/>
        <v>64</v>
      </c>
      <c r="Q2547" s="5" t="str">
        <f t="shared" si="236"/>
        <v>music</v>
      </c>
      <c r="R2547" s="5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8300</v>
      </c>
      <c r="O2548" s="5">
        <f t="shared" si="234"/>
        <v>112</v>
      </c>
      <c r="P2548" s="5">
        <f t="shared" si="235"/>
        <v>60</v>
      </c>
      <c r="Q2548" s="5" t="str">
        <f t="shared" si="236"/>
        <v>music</v>
      </c>
      <c r="R2548" s="5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8300</v>
      </c>
      <c r="O2549" s="5">
        <f t="shared" si="234"/>
        <v>120</v>
      </c>
      <c r="P2549" s="5">
        <f t="shared" si="235"/>
        <v>49</v>
      </c>
      <c r="Q2549" s="5" t="str">
        <f t="shared" si="236"/>
        <v>music</v>
      </c>
      <c r="R2549" s="5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8300</v>
      </c>
      <c r="O2550" s="5">
        <f t="shared" si="234"/>
        <v>102</v>
      </c>
      <c r="P2550" s="5">
        <f t="shared" si="235"/>
        <v>165</v>
      </c>
      <c r="Q2550" s="5" t="str">
        <f t="shared" si="236"/>
        <v>music</v>
      </c>
      <c r="R2550" s="5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8300</v>
      </c>
      <c r="O2551" s="5">
        <f t="shared" si="234"/>
        <v>103</v>
      </c>
      <c r="P2551" s="5">
        <f t="shared" si="235"/>
        <v>44</v>
      </c>
      <c r="Q2551" s="5" t="str">
        <f t="shared" si="236"/>
        <v>music</v>
      </c>
      <c r="R2551" s="5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8300</v>
      </c>
      <c r="O2552" s="5">
        <f t="shared" si="234"/>
        <v>101</v>
      </c>
      <c r="P2552" s="5">
        <f t="shared" si="235"/>
        <v>44</v>
      </c>
      <c r="Q2552" s="5" t="str">
        <f t="shared" si="236"/>
        <v>music</v>
      </c>
      <c r="R2552" s="5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8300</v>
      </c>
      <c r="O2553" s="5">
        <f t="shared" si="234"/>
        <v>103</v>
      </c>
      <c r="P2553" s="5">
        <f t="shared" si="235"/>
        <v>67</v>
      </c>
      <c r="Q2553" s="5" t="str">
        <f t="shared" si="236"/>
        <v>music</v>
      </c>
      <c r="R2553" s="5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8300</v>
      </c>
      <c r="O2554" s="5">
        <f t="shared" si="234"/>
        <v>107</v>
      </c>
      <c r="P2554" s="5">
        <f t="shared" si="235"/>
        <v>178</v>
      </c>
      <c r="Q2554" s="5" t="str">
        <f t="shared" si="236"/>
        <v>music</v>
      </c>
      <c r="R2554" s="5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8300</v>
      </c>
      <c r="O2555" s="5">
        <f t="shared" si="234"/>
        <v>156</v>
      </c>
      <c r="P2555" s="5">
        <f t="shared" si="235"/>
        <v>39</v>
      </c>
      <c r="Q2555" s="5" t="str">
        <f t="shared" si="236"/>
        <v>music</v>
      </c>
      <c r="R2555" s="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8300</v>
      </c>
      <c r="O2556" s="5">
        <f t="shared" si="234"/>
        <v>123</v>
      </c>
      <c r="P2556" s="5">
        <f t="shared" si="235"/>
        <v>55</v>
      </c>
      <c r="Q2556" s="5" t="str">
        <f t="shared" si="236"/>
        <v>music</v>
      </c>
      <c r="R2556" s="5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8300</v>
      </c>
      <c r="O2557" s="5">
        <f t="shared" si="234"/>
        <v>107</v>
      </c>
      <c r="P2557" s="5">
        <f t="shared" si="235"/>
        <v>61</v>
      </c>
      <c r="Q2557" s="5" t="str">
        <f t="shared" si="236"/>
        <v>music</v>
      </c>
      <c r="R2557" s="5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8300</v>
      </c>
      <c r="O2558" s="5">
        <f t="shared" si="234"/>
        <v>106</v>
      </c>
      <c r="P2558" s="5">
        <f t="shared" si="235"/>
        <v>23</v>
      </c>
      <c r="Q2558" s="5" t="str">
        <f t="shared" si="236"/>
        <v>music</v>
      </c>
      <c r="R2558" s="5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8300</v>
      </c>
      <c r="O2559" s="5">
        <f t="shared" si="234"/>
        <v>118</v>
      </c>
      <c r="P2559" s="5">
        <f t="shared" si="235"/>
        <v>30</v>
      </c>
      <c r="Q2559" s="5" t="str">
        <f t="shared" si="236"/>
        <v>music</v>
      </c>
      <c r="R2559" s="5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8300</v>
      </c>
      <c r="O2560" s="5">
        <f t="shared" si="234"/>
        <v>109</v>
      </c>
      <c r="P2560" s="5">
        <f t="shared" si="235"/>
        <v>76</v>
      </c>
      <c r="Q2560" s="5" t="str">
        <f t="shared" si="236"/>
        <v>music</v>
      </c>
      <c r="R2560" s="5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8300</v>
      </c>
      <c r="O2561" s="5">
        <f t="shared" si="234"/>
        <v>111</v>
      </c>
      <c r="P2561" s="5">
        <f t="shared" si="235"/>
        <v>36</v>
      </c>
      <c r="Q2561" s="5" t="str">
        <f t="shared" si="236"/>
        <v>music</v>
      </c>
      <c r="R2561" s="5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8300</v>
      </c>
      <c r="O2562" s="5">
        <f t="shared" ref="O2562:O2625" si="240">ROUND(100*E2562/D2562,0)</f>
        <v>100</v>
      </c>
      <c r="P2562" s="5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8284</v>
      </c>
      <c r="O2563" s="5">
        <f t="shared" si="240"/>
        <v>0</v>
      </c>
      <c r="P2563" s="5" t="e">
        <f t="shared" ref="P2563:P2626" si="241">ROUND(E2563/L2563,0)</f>
        <v>#DIV/0!</v>
      </c>
      <c r="Q2563" s="5" t="str">
        <f t="shared" ref="Q2563:Q2626" si="242">LEFT(N2563, SEARCH("/", N2563)-1)</f>
        <v>food</v>
      </c>
      <c r="R2563" s="5" t="str">
        <f t="shared" ref="R2563:R2626" si="243">RIGHT(N2563,LEN(N2563)-SEARCH("/",N2563))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8284</v>
      </c>
      <c r="O2564" s="5">
        <f t="shared" si="240"/>
        <v>1</v>
      </c>
      <c r="P2564" s="5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8284</v>
      </c>
      <c r="O2569" s="5">
        <f t="shared" si="240"/>
        <v>0</v>
      </c>
      <c r="P2569" s="5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8284</v>
      </c>
      <c r="O2570" s="5">
        <f t="shared" si="240"/>
        <v>1</v>
      </c>
      <c r="P2570" s="5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8284</v>
      </c>
      <c r="O2571" s="5">
        <f t="shared" si="240"/>
        <v>2</v>
      </c>
      <c r="P2571" s="5">
        <f t="shared" si="241"/>
        <v>73</v>
      </c>
      <c r="Q2571" s="5" t="str">
        <f t="shared" si="242"/>
        <v>food</v>
      </c>
      <c r="R2571" s="5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8284</v>
      </c>
      <c r="O2572" s="5">
        <f t="shared" si="240"/>
        <v>1</v>
      </c>
      <c r="P2572" s="5">
        <f t="shared" si="241"/>
        <v>30</v>
      </c>
      <c r="Q2572" s="5" t="str">
        <f t="shared" si="242"/>
        <v>food</v>
      </c>
      <c r="R2572" s="5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8284</v>
      </c>
      <c r="O2573" s="5">
        <f t="shared" si="240"/>
        <v>0</v>
      </c>
      <c r="P2573" s="5">
        <f t="shared" si="241"/>
        <v>63</v>
      </c>
      <c r="Q2573" s="5" t="str">
        <f t="shared" si="242"/>
        <v>food</v>
      </c>
      <c r="R2573" s="5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8284</v>
      </c>
      <c r="O2581" s="5">
        <f t="shared" si="240"/>
        <v>0</v>
      </c>
      <c r="P2581" s="5">
        <f t="shared" si="241"/>
        <v>23</v>
      </c>
      <c r="Q2581" s="5" t="str">
        <f t="shared" si="242"/>
        <v>food</v>
      </c>
      <c r="R2581" s="5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8284</v>
      </c>
      <c r="O2582" s="5">
        <f t="shared" si="240"/>
        <v>1</v>
      </c>
      <c r="P2582" s="5">
        <f t="shared" si="241"/>
        <v>26</v>
      </c>
      <c r="Q2582" s="5" t="str">
        <f t="shared" si="242"/>
        <v>food</v>
      </c>
      <c r="R2582" s="5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8284</v>
      </c>
      <c r="O2583" s="5">
        <f t="shared" si="240"/>
        <v>11</v>
      </c>
      <c r="P2583" s="5">
        <f t="shared" si="241"/>
        <v>48</v>
      </c>
      <c r="Q2583" s="5" t="str">
        <f t="shared" si="242"/>
        <v>food</v>
      </c>
      <c r="R2583" s="5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8284</v>
      </c>
      <c r="O2584" s="5">
        <f t="shared" si="240"/>
        <v>0</v>
      </c>
      <c r="P2584" s="5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8284</v>
      </c>
      <c r="O2585" s="5">
        <f t="shared" si="240"/>
        <v>1</v>
      </c>
      <c r="P2585" s="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8284</v>
      </c>
      <c r="O2587" s="5">
        <f t="shared" si="240"/>
        <v>0</v>
      </c>
      <c r="P2587" s="5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8284</v>
      </c>
      <c r="O2588" s="5">
        <f t="shared" si="240"/>
        <v>0</v>
      </c>
      <c r="P2588" s="5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8284</v>
      </c>
      <c r="O2589" s="5">
        <f t="shared" si="240"/>
        <v>2</v>
      </c>
      <c r="P2589" s="5">
        <f t="shared" si="241"/>
        <v>203</v>
      </c>
      <c r="Q2589" s="5" t="str">
        <f t="shared" si="242"/>
        <v>food</v>
      </c>
      <c r="R2589" s="5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8284</v>
      </c>
      <c r="O2590" s="5">
        <f t="shared" si="240"/>
        <v>4</v>
      </c>
      <c r="P2590" s="5">
        <f t="shared" si="241"/>
        <v>29</v>
      </c>
      <c r="Q2590" s="5" t="str">
        <f t="shared" si="242"/>
        <v>food</v>
      </c>
      <c r="R2590" s="5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8284</v>
      </c>
      <c r="O2591" s="5">
        <f t="shared" si="240"/>
        <v>0</v>
      </c>
      <c r="P2591" s="5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8284</v>
      </c>
      <c r="O2593" s="5">
        <f t="shared" si="240"/>
        <v>2</v>
      </c>
      <c r="P2593" s="5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8284</v>
      </c>
      <c r="O2594" s="5">
        <f t="shared" si="240"/>
        <v>0</v>
      </c>
      <c r="P2594" s="5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8284</v>
      </c>
      <c r="O2596" s="5">
        <f t="shared" si="240"/>
        <v>0</v>
      </c>
      <c r="P2596" s="5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8284</v>
      </c>
      <c r="O2597" s="5">
        <f t="shared" si="240"/>
        <v>12</v>
      </c>
      <c r="P2597" s="5">
        <f t="shared" si="241"/>
        <v>96</v>
      </c>
      <c r="Q2597" s="5" t="str">
        <f t="shared" si="242"/>
        <v>food</v>
      </c>
      <c r="R2597" s="5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8284</v>
      </c>
      <c r="O2598" s="5">
        <f t="shared" si="240"/>
        <v>24</v>
      </c>
      <c r="P2598" s="5">
        <f t="shared" si="241"/>
        <v>306</v>
      </c>
      <c r="Q2598" s="5" t="str">
        <f t="shared" si="242"/>
        <v>food</v>
      </c>
      <c r="R2598" s="5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8284</v>
      </c>
      <c r="O2599" s="5">
        <f t="shared" si="240"/>
        <v>6</v>
      </c>
      <c r="P2599" s="5">
        <f t="shared" si="241"/>
        <v>12</v>
      </c>
      <c r="Q2599" s="5" t="str">
        <f t="shared" si="242"/>
        <v>food</v>
      </c>
      <c r="R2599" s="5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84</v>
      </c>
      <c r="Q2600" s="5" t="str">
        <f t="shared" si="242"/>
        <v>food</v>
      </c>
      <c r="R2600" s="5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8284</v>
      </c>
      <c r="O2601" s="5">
        <f t="shared" si="240"/>
        <v>1</v>
      </c>
      <c r="P2601" s="5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8284</v>
      </c>
      <c r="O2602" s="5">
        <f t="shared" si="240"/>
        <v>7</v>
      </c>
      <c r="P2602" s="5">
        <f t="shared" si="241"/>
        <v>116</v>
      </c>
      <c r="Q2602" s="5" t="str">
        <f t="shared" si="242"/>
        <v>food</v>
      </c>
      <c r="R2602" s="5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8301</v>
      </c>
      <c r="O2603" s="5">
        <f t="shared" si="240"/>
        <v>661</v>
      </c>
      <c r="P2603" s="5">
        <f t="shared" si="241"/>
        <v>22</v>
      </c>
      <c r="Q2603" s="5" t="str">
        <f t="shared" si="242"/>
        <v>technology</v>
      </c>
      <c r="R2603" s="5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8301</v>
      </c>
      <c r="O2604" s="5">
        <f t="shared" si="240"/>
        <v>326</v>
      </c>
      <c r="P2604" s="5">
        <f t="shared" si="241"/>
        <v>80</v>
      </c>
      <c r="Q2604" s="5" t="str">
        <f t="shared" si="242"/>
        <v>technology</v>
      </c>
      <c r="R2604" s="5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8301</v>
      </c>
      <c r="O2605" s="5">
        <f t="shared" si="240"/>
        <v>101</v>
      </c>
      <c r="P2605" s="5">
        <f t="shared" si="241"/>
        <v>36</v>
      </c>
      <c r="Q2605" s="5" t="str">
        <f t="shared" si="242"/>
        <v>technology</v>
      </c>
      <c r="R2605" s="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8301</v>
      </c>
      <c r="O2606" s="5">
        <f t="shared" si="240"/>
        <v>104</v>
      </c>
      <c r="P2606" s="5">
        <f t="shared" si="241"/>
        <v>65</v>
      </c>
      <c r="Q2606" s="5" t="str">
        <f t="shared" si="242"/>
        <v>technology</v>
      </c>
      <c r="R2606" s="5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8301</v>
      </c>
      <c r="O2607" s="5">
        <f t="shared" si="240"/>
        <v>107</v>
      </c>
      <c r="P2607" s="5">
        <f t="shared" si="241"/>
        <v>61</v>
      </c>
      <c r="Q2607" s="5" t="str">
        <f t="shared" si="242"/>
        <v>technology</v>
      </c>
      <c r="R2607" s="5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8301</v>
      </c>
      <c r="O2608" s="5">
        <f t="shared" si="240"/>
        <v>110</v>
      </c>
      <c r="P2608" s="5">
        <f t="shared" si="241"/>
        <v>31</v>
      </c>
      <c r="Q2608" s="5" t="str">
        <f t="shared" si="242"/>
        <v>technology</v>
      </c>
      <c r="R2608" s="5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8301</v>
      </c>
      <c r="O2609" s="5">
        <f t="shared" si="240"/>
        <v>408</v>
      </c>
      <c r="P2609" s="5">
        <f t="shared" si="241"/>
        <v>82</v>
      </c>
      <c r="Q2609" s="5" t="str">
        <f t="shared" si="242"/>
        <v>technology</v>
      </c>
      <c r="R2609" s="5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8301</v>
      </c>
      <c r="O2610" s="5">
        <f t="shared" si="240"/>
        <v>224</v>
      </c>
      <c r="P2610" s="5">
        <f t="shared" si="241"/>
        <v>59</v>
      </c>
      <c r="Q2610" s="5" t="str">
        <f t="shared" si="242"/>
        <v>technology</v>
      </c>
      <c r="R2610" s="5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8301</v>
      </c>
      <c r="O2611" s="5">
        <f t="shared" si="240"/>
        <v>304</v>
      </c>
      <c r="P2611" s="5">
        <f t="shared" si="241"/>
        <v>157</v>
      </c>
      <c r="Q2611" s="5" t="str">
        <f t="shared" si="242"/>
        <v>technology</v>
      </c>
      <c r="R2611" s="5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8301</v>
      </c>
      <c r="O2612" s="5">
        <f t="shared" si="240"/>
        <v>141</v>
      </c>
      <c r="P2612" s="5">
        <f t="shared" si="241"/>
        <v>56</v>
      </c>
      <c r="Q2612" s="5" t="str">
        <f t="shared" si="242"/>
        <v>technology</v>
      </c>
      <c r="R2612" s="5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8301</v>
      </c>
      <c r="O2613" s="5">
        <f t="shared" si="240"/>
        <v>2791</v>
      </c>
      <c r="P2613" s="5">
        <f t="shared" si="241"/>
        <v>84</v>
      </c>
      <c r="Q2613" s="5" t="str">
        <f t="shared" si="242"/>
        <v>technology</v>
      </c>
      <c r="R2613" s="5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8301</v>
      </c>
      <c r="O2614" s="5">
        <f t="shared" si="240"/>
        <v>172</v>
      </c>
      <c r="P2614" s="5">
        <f t="shared" si="241"/>
        <v>58</v>
      </c>
      <c r="Q2614" s="5" t="str">
        <f t="shared" si="242"/>
        <v>technology</v>
      </c>
      <c r="R2614" s="5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8301</v>
      </c>
      <c r="O2615" s="5">
        <f t="shared" si="240"/>
        <v>101</v>
      </c>
      <c r="P2615" s="5">
        <f t="shared" si="241"/>
        <v>271</v>
      </c>
      <c r="Q2615" s="5" t="str">
        <f t="shared" si="242"/>
        <v>technology</v>
      </c>
      <c r="R2615" s="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</v>
      </c>
      <c r="Q2616" s="5" t="str">
        <f t="shared" si="242"/>
        <v>technology</v>
      </c>
      <c r="R2616" s="5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8301</v>
      </c>
      <c r="O2617" s="5">
        <f t="shared" si="240"/>
        <v>170</v>
      </c>
      <c r="P2617" s="5">
        <f t="shared" si="241"/>
        <v>47</v>
      </c>
      <c r="Q2617" s="5" t="str">
        <f t="shared" si="242"/>
        <v>technology</v>
      </c>
      <c r="R2617" s="5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8301</v>
      </c>
      <c r="O2618" s="5">
        <f t="shared" si="240"/>
        <v>115</v>
      </c>
      <c r="P2618" s="5">
        <f t="shared" si="241"/>
        <v>120</v>
      </c>
      <c r="Q2618" s="5" t="str">
        <f t="shared" si="242"/>
        <v>technology</v>
      </c>
      <c r="R2618" s="5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8301</v>
      </c>
      <c r="O2619" s="5">
        <f t="shared" si="240"/>
        <v>878</v>
      </c>
      <c r="P2619" s="5">
        <f t="shared" si="241"/>
        <v>28</v>
      </c>
      <c r="Q2619" s="5" t="str">
        <f t="shared" si="242"/>
        <v>technology</v>
      </c>
      <c r="R2619" s="5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8301</v>
      </c>
      <c r="O2620" s="5">
        <f t="shared" si="240"/>
        <v>105</v>
      </c>
      <c r="P2620" s="5">
        <f t="shared" si="241"/>
        <v>205</v>
      </c>
      <c r="Q2620" s="5" t="str">
        <f t="shared" si="242"/>
        <v>technology</v>
      </c>
      <c r="R2620" s="5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8301</v>
      </c>
      <c r="O2621" s="5">
        <f t="shared" si="240"/>
        <v>188</v>
      </c>
      <c r="P2621" s="5">
        <f t="shared" si="241"/>
        <v>36</v>
      </c>
      <c r="Q2621" s="5" t="str">
        <f t="shared" si="242"/>
        <v>technology</v>
      </c>
      <c r="R2621" s="5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8301</v>
      </c>
      <c r="O2622" s="5">
        <f t="shared" si="240"/>
        <v>144</v>
      </c>
      <c r="P2622" s="5">
        <f t="shared" si="241"/>
        <v>75</v>
      </c>
      <c r="Q2622" s="5" t="str">
        <f t="shared" si="242"/>
        <v>technology</v>
      </c>
      <c r="R2622" s="5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8301</v>
      </c>
      <c r="O2623" s="5">
        <f t="shared" si="240"/>
        <v>146</v>
      </c>
      <c r="P2623" s="5">
        <f t="shared" si="241"/>
        <v>47</v>
      </c>
      <c r="Q2623" s="5" t="str">
        <f t="shared" si="242"/>
        <v>technology</v>
      </c>
      <c r="R2623" s="5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8301</v>
      </c>
      <c r="O2624" s="5">
        <f t="shared" si="240"/>
        <v>131</v>
      </c>
      <c r="P2624" s="5">
        <f t="shared" si="241"/>
        <v>27</v>
      </c>
      <c r="Q2624" s="5" t="str">
        <f t="shared" si="242"/>
        <v>technology</v>
      </c>
      <c r="R2624" s="5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8301</v>
      </c>
      <c r="O2625" s="5">
        <f t="shared" si="240"/>
        <v>114</v>
      </c>
      <c r="P2625" s="5">
        <f t="shared" si="241"/>
        <v>37</v>
      </c>
      <c r="Q2625" s="5" t="str">
        <f t="shared" si="242"/>
        <v>technology</v>
      </c>
      <c r="R2625" s="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8301</v>
      </c>
      <c r="O2626" s="5">
        <f t="shared" ref="O2626:O2689" si="246">ROUND(100*E2626/D2626,0)</f>
        <v>1379</v>
      </c>
      <c r="P2626" s="5">
        <f t="shared" si="241"/>
        <v>32</v>
      </c>
      <c r="Q2626" s="5" t="str">
        <f t="shared" si="242"/>
        <v>technology</v>
      </c>
      <c r="R2626" s="5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8301</v>
      </c>
      <c r="O2627" s="5">
        <f t="shared" si="246"/>
        <v>956</v>
      </c>
      <c r="P2627" s="5">
        <f t="shared" ref="P2627:P2690" si="247">ROUND(E2627/L2627,0)</f>
        <v>28</v>
      </c>
      <c r="Q2627" s="5" t="str">
        <f t="shared" ref="Q2627:Q2690" si="248">LEFT(N2627, SEARCH("/", N2627)-1)</f>
        <v>technology</v>
      </c>
      <c r="R2627" s="5" t="str">
        <f t="shared" ref="R2627:R2690" si="249">RIGHT(N2627,LEN(N2627)-SEARCH("/",N2627))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8301</v>
      </c>
      <c r="O2628" s="5">
        <f t="shared" si="246"/>
        <v>112</v>
      </c>
      <c r="P2628" s="5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8301</v>
      </c>
      <c r="O2629" s="5">
        <f t="shared" si="246"/>
        <v>647</v>
      </c>
      <c r="P2629" s="5">
        <f t="shared" si="247"/>
        <v>22</v>
      </c>
      <c r="Q2629" s="5" t="str">
        <f t="shared" si="248"/>
        <v>technology</v>
      </c>
      <c r="R2629" s="5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8301</v>
      </c>
      <c r="O2630" s="5">
        <f t="shared" si="246"/>
        <v>110</v>
      </c>
      <c r="P2630" s="5">
        <f t="shared" si="247"/>
        <v>44</v>
      </c>
      <c r="Q2630" s="5" t="str">
        <f t="shared" si="248"/>
        <v>technology</v>
      </c>
      <c r="R2630" s="5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8301</v>
      </c>
      <c r="O2631" s="5">
        <f t="shared" si="246"/>
        <v>128</v>
      </c>
      <c r="P2631" s="5">
        <f t="shared" si="247"/>
        <v>64</v>
      </c>
      <c r="Q2631" s="5" t="str">
        <f t="shared" si="248"/>
        <v>technology</v>
      </c>
      <c r="R2631" s="5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8301</v>
      </c>
      <c r="O2632" s="5">
        <f t="shared" si="246"/>
        <v>158</v>
      </c>
      <c r="P2632" s="5">
        <f t="shared" si="247"/>
        <v>39</v>
      </c>
      <c r="Q2632" s="5" t="str">
        <f t="shared" si="248"/>
        <v>technology</v>
      </c>
      <c r="R2632" s="5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8301</v>
      </c>
      <c r="O2633" s="5">
        <f t="shared" si="246"/>
        <v>115</v>
      </c>
      <c r="P2633" s="5">
        <f t="shared" si="247"/>
        <v>80</v>
      </c>
      <c r="Q2633" s="5" t="str">
        <f t="shared" si="248"/>
        <v>technology</v>
      </c>
      <c r="R2633" s="5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8301</v>
      </c>
      <c r="O2634" s="5">
        <f t="shared" si="246"/>
        <v>137</v>
      </c>
      <c r="P2634" s="5">
        <f t="shared" si="247"/>
        <v>35</v>
      </c>
      <c r="Q2634" s="5" t="str">
        <f t="shared" si="248"/>
        <v>technology</v>
      </c>
      <c r="R2634" s="5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8301</v>
      </c>
      <c r="O2635" s="5">
        <f t="shared" si="246"/>
        <v>355</v>
      </c>
      <c r="P2635" s="5">
        <f t="shared" si="247"/>
        <v>89</v>
      </c>
      <c r="Q2635" s="5" t="str">
        <f t="shared" si="248"/>
        <v>technology</v>
      </c>
      <c r="R2635" s="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8301</v>
      </c>
      <c r="O2636" s="5">
        <f t="shared" si="246"/>
        <v>106</v>
      </c>
      <c r="P2636" s="5">
        <f t="shared" si="247"/>
        <v>39</v>
      </c>
      <c r="Q2636" s="5" t="str">
        <f t="shared" si="248"/>
        <v>technology</v>
      </c>
      <c r="R2636" s="5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137</v>
      </c>
      <c r="Q2637" s="5" t="str">
        <f t="shared" si="248"/>
        <v>technology</v>
      </c>
      <c r="R2637" s="5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8301</v>
      </c>
      <c r="O2638" s="5">
        <f t="shared" si="246"/>
        <v>187</v>
      </c>
      <c r="P2638" s="5">
        <f t="shared" si="247"/>
        <v>37</v>
      </c>
      <c r="Q2638" s="5" t="str">
        <f t="shared" si="248"/>
        <v>technology</v>
      </c>
      <c r="R2638" s="5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8301</v>
      </c>
      <c r="O2639" s="5">
        <f t="shared" si="246"/>
        <v>166</v>
      </c>
      <c r="P2639" s="5">
        <f t="shared" si="247"/>
        <v>32</v>
      </c>
      <c r="Q2639" s="5" t="str">
        <f t="shared" si="248"/>
        <v>technology</v>
      </c>
      <c r="R2639" s="5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8301</v>
      </c>
      <c r="O2640" s="5">
        <f t="shared" si="246"/>
        <v>102</v>
      </c>
      <c r="P2640" s="5">
        <f t="shared" si="247"/>
        <v>25</v>
      </c>
      <c r="Q2640" s="5" t="str">
        <f t="shared" si="248"/>
        <v>technology</v>
      </c>
      <c r="R2640" s="5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</v>
      </c>
      <c r="Q2641" s="5" t="str">
        <f t="shared" si="248"/>
        <v>technology</v>
      </c>
      <c r="R2641" s="5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8301</v>
      </c>
      <c r="O2642" s="5">
        <f t="shared" si="246"/>
        <v>106</v>
      </c>
      <c r="P2642" s="5">
        <f t="shared" si="247"/>
        <v>46</v>
      </c>
      <c r="Q2642" s="5" t="str">
        <f t="shared" si="248"/>
        <v>technology</v>
      </c>
      <c r="R2642" s="5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8301</v>
      </c>
      <c r="O2645" s="5">
        <f t="shared" si="246"/>
        <v>34</v>
      </c>
      <c r="P2645" s="5">
        <f t="shared" si="247"/>
        <v>224</v>
      </c>
      <c r="Q2645" s="5" t="str">
        <f t="shared" si="248"/>
        <v>technology</v>
      </c>
      <c r="R2645" s="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8301</v>
      </c>
      <c r="O2646" s="5">
        <f t="shared" si="246"/>
        <v>2</v>
      </c>
      <c r="P2646" s="5">
        <f t="shared" si="247"/>
        <v>39</v>
      </c>
      <c r="Q2646" s="5" t="str">
        <f t="shared" si="248"/>
        <v>technology</v>
      </c>
      <c r="R2646" s="5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8301</v>
      </c>
      <c r="O2647" s="5">
        <f t="shared" si="246"/>
        <v>11</v>
      </c>
      <c r="P2647" s="5">
        <f t="shared" si="247"/>
        <v>91</v>
      </c>
      <c r="Q2647" s="5" t="str">
        <f t="shared" si="248"/>
        <v>technology</v>
      </c>
      <c r="R2647" s="5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8301</v>
      </c>
      <c r="O2648" s="5">
        <f t="shared" si="246"/>
        <v>8</v>
      </c>
      <c r="P2648" s="5">
        <f t="shared" si="247"/>
        <v>79</v>
      </c>
      <c r="Q2648" s="5" t="str">
        <f t="shared" si="248"/>
        <v>technology</v>
      </c>
      <c r="R2648" s="5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8301</v>
      </c>
      <c r="O2649" s="5">
        <f t="shared" si="246"/>
        <v>1</v>
      </c>
      <c r="P2649" s="5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8301</v>
      </c>
      <c r="O2650" s="5">
        <f t="shared" si="246"/>
        <v>1</v>
      </c>
      <c r="P2650" s="5">
        <f t="shared" si="247"/>
        <v>18</v>
      </c>
      <c r="Q2650" s="5" t="str">
        <f t="shared" si="248"/>
        <v>technology</v>
      </c>
      <c r="R2650" s="5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8301</v>
      </c>
      <c r="O2651" s="5">
        <f t="shared" si="246"/>
        <v>0</v>
      </c>
      <c r="P2651" s="5">
        <f t="shared" si="247"/>
        <v>41</v>
      </c>
      <c r="Q2651" s="5" t="str">
        <f t="shared" si="248"/>
        <v>technology</v>
      </c>
      <c r="R2651" s="5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8301</v>
      </c>
      <c r="O2652" s="5">
        <f t="shared" si="246"/>
        <v>1</v>
      </c>
      <c r="P2652" s="5">
        <f t="shared" si="247"/>
        <v>72</v>
      </c>
      <c r="Q2652" s="5" t="str">
        <f t="shared" si="248"/>
        <v>technology</v>
      </c>
      <c r="R2652" s="5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8301</v>
      </c>
      <c r="O2653" s="5">
        <f t="shared" si="246"/>
        <v>2</v>
      </c>
      <c r="P2653" s="5">
        <f t="shared" si="247"/>
        <v>308</v>
      </c>
      <c r="Q2653" s="5" t="str">
        <f t="shared" si="248"/>
        <v>technology</v>
      </c>
      <c r="R2653" s="5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8301</v>
      </c>
      <c r="O2654" s="5">
        <f t="shared" si="246"/>
        <v>1</v>
      </c>
      <c r="P2654" s="5">
        <f t="shared" si="247"/>
        <v>80</v>
      </c>
      <c r="Q2654" s="5" t="str">
        <f t="shared" si="248"/>
        <v>technology</v>
      </c>
      <c r="R2654" s="5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8301</v>
      </c>
      <c r="O2655" s="5">
        <f t="shared" si="246"/>
        <v>12</v>
      </c>
      <c r="P2655" s="5">
        <f t="shared" si="247"/>
        <v>84</v>
      </c>
      <c r="Q2655" s="5" t="str">
        <f t="shared" si="248"/>
        <v>technology</v>
      </c>
      <c r="R2655" s="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8301</v>
      </c>
      <c r="O2656" s="5">
        <f t="shared" si="246"/>
        <v>0</v>
      </c>
      <c r="P2656" s="5">
        <f t="shared" si="247"/>
        <v>9</v>
      </c>
      <c r="Q2656" s="5" t="str">
        <f t="shared" si="248"/>
        <v>technology</v>
      </c>
      <c r="R2656" s="5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8301</v>
      </c>
      <c r="O2657" s="5">
        <f t="shared" si="246"/>
        <v>21</v>
      </c>
      <c r="P2657" s="5">
        <f t="shared" si="247"/>
        <v>73</v>
      </c>
      <c r="Q2657" s="5" t="str">
        <f t="shared" si="248"/>
        <v>technology</v>
      </c>
      <c r="R2657" s="5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8301</v>
      </c>
      <c r="O2658" s="5">
        <f t="shared" si="246"/>
        <v>11</v>
      </c>
      <c r="P2658" s="5">
        <f t="shared" si="247"/>
        <v>113</v>
      </c>
      <c r="Q2658" s="5" t="str">
        <f t="shared" si="248"/>
        <v>technology</v>
      </c>
      <c r="R2658" s="5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8301</v>
      </c>
      <c r="O2659" s="5">
        <f t="shared" si="246"/>
        <v>19</v>
      </c>
      <c r="P2659" s="5">
        <f t="shared" si="247"/>
        <v>95</v>
      </c>
      <c r="Q2659" s="5" t="str">
        <f t="shared" si="248"/>
        <v>technology</v>
      </c>
      <c r="R2659" s="5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8301</v>
      </c>
      <c r="O2660" s="5">
        <f t="shared" si="246"/>
        <v>0</v>
      </c>
      <c r="P2660" s="5">
        <f t="shared" si="247"/>
        <v>23</v>
      </c>
      <c r="Q2660" s="5" t="str">
        <f t="shared" si="248"/>
        <v>technology</v>
      </c>
      <c r="R2660" s="5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8301</v>
      </c>
      <c r="O2661" s="5">
        <f t="shared" si="246"/>
        <v>3</v>
      </c>
      <c r="P2661" s="5">
        <f t="shared" si="247"/>
        <v>133</v>
      </c>
      <c r="Q2661" s="5" t="str">
        <f t="shared" si="248"/>
        <v>technology</v>
      </c>
      <c r="R2661" s="5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8301</v>
      </c>
      <c r="O2662" s="5">
        <f t="shared" si="246"/>
        <v>0</v>
      </c>
      <c r="P2662" s="5">
        <f t="shared" si="247"/>
        <v>4</v>
      </c>
      <c r="Q2662" s="5" t="str">
        <f t="shared" si="248"/>
        <v>technology</v>
      </c>
      <c r="R2662" s="5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8302</v>
      </c>
      <c r="O2663" s="5">
        <f t="shared" si="246"/>
        <v>103</v>
      </c>
      <c r="P2663" s="5">
        <f t="shared" si="247"/>
        <v>86</v>
      </c>
      <c r="Q2663" s="5" t="str">
        <f t="shared" si="248"/>
        <v>technology</v>
      </c>
      <c r="R2663" s="5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8302</v>
      </c>
      <c r="O2664" s="5">
        <f t="shared" si="246"/>
        <v>107</v>
      </c>
      <c r="P2664" s="5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8302</v>
      </c>
      <c r="O2665" s="5">
        <f t="shared" si="246"/>
        <v>105</v>
      </c>
      <c r="P2665" s="5">
        <f t="shared" si="247"/>
        <v>374</v>
      </c>
      <c r="Q2665" s="5" t="str">
        <f t="shared" si="248"/>
        <v>technology</v>
      </c>
      <c r="R2665" s="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8302</v>
      </c>
      <c r="O2666" s="5">
        <f t="shared" si="246"/>
        <v>103</v>
      </c>
      <c r="P2666" s="5">
        <f t="shared" si="247"/>
        <v>174</v>
      </c>
      <c r="Q2666" s="5" t="str">
        <f t="shared" si="248"/>
        <v>technology</v>
      </c>
      <c r="R2666" s="5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8302</v>
      </c>
      <c r="O2667" s="5">
        <f t="shared" si="246"/>
        <v>123</v>
      </c>
      <c r="P2667" s="5">
        <f t="shared" si="247"/>
        <v>94</v>
      </c>
      <c r="Q2667" s="5" t="str">
        <f t="shared" si="248"/>
        <v>technology</v>
      </c>
      <c r="R2667" s="5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8302</v>
      </c>
      <c r="O2668" s="5">
        <f t="shared" si="246"/>
        <v>159</v>
      </c>
      <c r="P2668" s="5">
        <f t="shared" si="247"/>
        <v>77</v>
      </c>
      <c r="Q2668" s="5" t="str">
        <f t="shared" si="248"/>
        <v>technology</v>
      </c>
      <c r="R2668" s="5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8302</v>
      </c>
      <c r="O2669" s="5">
        <f t="shared" si="246"/>
        <v>111</v>
      </c>
      <c r="P2669" s="5">
        <f t="shared" si="247"/>
        <v>92</v>
      </c>
      <c r="Q2669" s="5" t="str">
        <f t="shared" si="248"/>
        <v>technology</v>
      </c>
      <c r="R2669" s="5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8302</v>
      </c>
      <c r="O2670" s="5">
        <f t="shared" si="246"/>
        <v>171</v>
      </c>
      <c r="P2670" s="5">
        <f t="shared" si="247"/>
        <v>61</v>
      </c>
      <c r="Q2670" s="5" t="str">
        <f t="shared" si="248"/>
        <v>technology</v>
      </c>
      <c r="R2670" s="5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8302</v>
      </c>
      <c r="O2671" s="5">
        <f t="shared" si="246"/>
        <v>125</v>
      </c>
      <c r="P2671" s="5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8302</v>
      </c>
      <c r="O2672" s="5">
        <f t="shared" si="246"/>
        <v>6</v>
      </c>
      <c r="P2672" s="5">
        <f t="shared" si="247"/>
        <v>42</v>
      </c>
      <c r="Q2672" s="5" t="str">
        <f t="shared" si="248"/>
        <v>technology</v>
      </c>
      <c r="R2672" s="5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8302</v>
      </c>
      <c r="O2673" s="5">
        <f t="shared" si="246"/>
        <v>11</v>
      </c>
      <c r="P2673" s="5">
        <f t="shared" si="247"/>
        <v>34</v>
      </c>
      <c r="Q2673" s="5" t="str">
        <f t="shared" si="248"/>
        <v>technology</v>
      </c>
      <c r="R2673" s="5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8302</v>
      </c>
      <c r="O2674" s="5">
        <f t="shared" si="246"/>
        <v>33</v>
      </c>
      <c r="P2674" s="5">
        <f t="shared" si="247"/>
        <v>71</v>
      </c>
      <c r="Q2674" s="5" t="str">
        <f t="shared" si="248"/>
        <v>technology</v>
      </c>
      <c r="R2674" s="5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8302</v>
      </c>
      <c r="O2675" s="5">
        <f t="shared" si="246"/>
        <v>28</v>
      </c>
      <c r="P2675" s="5">
        <f t="shared" si="247"/>
        <v>167</v>
      </c>
      <c r="Q2675" s="5" t="str">
        <f t="shared" si="248"/>
        <v>technology</v>
      </c>
      <c r="R2675" s="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8302</v>
      </c>
      <c r="O2676" s="5">
        <f t="shared" si="246"/>
        <v>63</v>
      </c>
      <c r="P2676" s="5">
        <f t="shared" si="247"/>
        <v>129</v>
      </c>
      <c r="Q2676" s="5" t="str">
        <f t="shared" si="248"/>
        <v>technology</v>
      </c>
      <c r="R2676" s="5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8302</v>
      </c>
      <c r="O2677" s="5">
        <f t="shared" si="246"/>
        <v>8</v>
      </c>
      <c r="P2677" s="5">
        <f t="shared" si="247"/>
        <v>65</v>
      </c>
      <c r="Q2677" s="5" t="str">
        <f t="shared" si="248"/>
        <v>technology</v>
      </c>
      <c r="R2677" s="5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8302</v>
      </c>
      <c r="O2678" s="5">
        <f t="shared" si="246"/>
        <v>50</v>
      </c>
      <c r="P2678" s="5">
        <f t="shared" si="247"/>
        <v>118</v>
      </c>
      <c r="Q2678" s="5" t="str">
        <f t="shared" si="248"/>
        <v>technology</v>
      </c>
      <c r="R2678" s="5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8302</v>
      </c>
      <c r="O2679" s="5">
        <f t="shared" si="246"/>
        <v>18</v>
      </c>
      <c r="P2679" s="5">
        <f t="shared" si="247"/>
        <v>126</v>
      </c>
      <c r="Q2679" s="5" t="str">
        <f t="shared" si="248"/>
        <v>technology</v>
      </c>
      <c r="R2679" s="5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8302</v>
      </c>
      <c r="O2680" s="5">
        <f t="shared" si="246"/>
        <v>0</v>
      </c>
      <c r="P2680" s="5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8302</v>
      </c>
      <c r="O2681" s="5">
        <f t="shared" si="246"/>
        <v>0</v>
      </c>
      <c r="P2681" s="5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8302</v>
      </c>
      <c r="O2682" s="5">
        <f t="shared" si="246"/>
        <v>1</v>
      </c>
      <c r="P2682" s="5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8284</v>
      </c>
      <c r="O2683" s="5">
        <f t="shared" si="246"/>
        <v>1</v>
      </c>
      <c r="P2683" s="5">
        <f t="shared" si="247"/>
        <v>28</v>
      </c>
      <c r="Q2683" s="5" t="str">
        <f t="shared" si="248"/>
        <v>food</v>
      </c>
      <c r="R2683" s="5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8284</v>
      </c>
      <c r="O2684" s="5">
        <f t="shared" si="246"/>
        <v>28</v>
      </c>
      <c r="P2684" s="5">
        <f t="shared" si="247"/>
        <v>85</v>
      </c>
      <c r="Q2684" s="5" t="str">
        <f t="shared" si="248"/>
        <v>food</v>
      </c>
      <c r="R2684" s="5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8284</v>
      </c>
      <c r="O2685" s="5">
        <f t="shared" si="246"/>
        <v>0</v>
      </c>
      <c r="P2685" s="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8284</v>
      </c>
      <c r="O2686" s="5">
        <f t="shared" si="246"/>
        <v>1</v>
      </c>
      <c r="P2686" s="5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8284</v>
      </c>
      <c r="O2687" s="5">
        <f t="shared" si="246"/>
        <v>0</v>
      </c>
      <c r="P2687" s="5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8284</v>
      </c>
      <c r="O2690" s="5">
        <f t="shared" ref="O2690:O2753" si="252">ROUND(100*E2690/D2690,0)</f>
        <v>0</v>
      </c>
      <c r="P2690" s="5">
        <f t="shared" si="247"/>
        <v>5</v>
      </c>
      <c r="Q2690" s="5" t="str">
        <f t="shared" si="248"/>
        <v>food</v>
      </c>
      <c r="R2690" s="5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8284</v>
      </c>
      <c r="O2691" s="5">
        <f t="shared" si="252"/>
        <v>0</v>
      </c>
      <c r="P2691" s="5">
        <f t="shared" ref="P2691:P2754" si="253">ROUND(E2691/L2691,0)</f>
        <v>1</v>
      </c>
      <c r="Q2691" s="5" t="str">
        <f t="shared" ref="Q2691:Q2754" si="254">LEFT(N2691, SEARCH("/", N2691)-1)</f>
        <v>food</v>
      </c>
      <c r="R2691" s="5" t="str">
        <f t="shared" ref="R2691:R2754" si="255">RIGHT(N2691,LEN(N2691)-SEARCH("/",N2691))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8284</v>
      </c>
      <c r="O2692" s="5">
        <f t="shared" si="252"/>
        <v>11</v>
      </c>
      <c r="P2692" s="5">
        <f t="shared" si="253"/>
        <v>73</v>
      </c>
      <c r="Q2692" s="5" t="str">
        <f t="shared" si="254"/>
        <v>food</v>
      </c>
      <c r="R2692" s="5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8284</v>
      </c>
      <c r="O2693" s="5">
        <f t="shared" si="252"/>
        <v>0</v>
      </c>
      <c r="P2693" s="5">
        <f t="shared" si="253"/>
        <v>18</v>
      </c>
      <c r="Q2693" s="5" t="str">
        <f t="shared" si="254"/>
        <v>food</v>
      </c>
      <c r="R2693" s="5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8284</v>
      </c>
      <c r="O2694" s="5">
        <f t="shared" si="252"/>
        <v>1</v>
      </c>
      <c r="P2694" s="5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8284</v>
      </c>
      <c r="O2695" s="5">
        <f t="shared" si="252"/>
        <v>1</v>
      </c>
      <c r="P2695" s="5">
        <f t="shared" si="253"/>
        <v>13</v>
      </c>
      <c r="Q2695" s="5" t="str">
        <f t="shared" si="254"/>
        <v>food</v>
      </c>
      <c r="R2695" s="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8284</v>
      </c>
      <c r="O2696" s="5">
        <f t="shared" si="252"/>
        <v>0</v>
      </c>
      <c r="P2696" s="5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8284</v>
      </c>
      <c r="O2697" s="5">
        <f t="shared" si="252"/>
        <v>0</v>
      </c>
      <c r="P2697" s="5">
        <f t="shared" si="253"/>
        <v>24</v>
      </c>
      <c r="Q2697" s="5" t="str">
        <f t="shared" si="254"/>
        <v>food</v>
      </c>
      <c r="R2697" s="5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8284</v>
      </c>
      <c r="O2698" s="5">
        <f t="shared" si="252"/>
        <v>6</v>
      </c>
      <c r="P2698" s="5">
        <f t="shared" si="253"/>
        <v>89</v>
      </c>
      <c r="Q2698" s="5" t="str">
        <f t="shared" si="254"/>
        <v>food</v>
      </c>
      <c r="R2698" s="5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8284</v>
      </c>
      <c r="O2699" s="5">
        <f t="shared" si="252"/>
        <v>26</v>
      </c>
      <c r="P2699" s="5">
        <f t="shared" si="253"/>
        <v>117</v>
      </c>
      <c r="Q2699" s="5" t="str">
        <f t="shared" si="254"/>
        <v>food</v>
      </c>
      <c r="R2699" s="5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8284</v>
      </c>
      <c r="O2700" s="5">
        <f t="shared" si="252"/>
        <v>0</v>
      </c>
      <c r="P2700" s="5">
        <f t="shared" si="253"/>
        <v>13</v>
      </c>
      <c r="Q2700" s="5" t="str">
        <f t="shared" si="254"/>
        <v>food</v>
      </c>
      <c r="R2700" s="5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8284</v>
      </c>
      <c r="O2702" s="5">
        <f t="shared" si="252"/>
        <v>1</v>
      </c>
      <c r="P2702" s="5">
        <f t="shared" si="253"/>
        <v>18</v>
      </c>
      <c r="Q2702" s="5" t="str">
        <f t="shared" si="254"/>
        <v>food</v>
      </c>
      <c r="R2702" s="5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8303</v>
      </c>
      <c r="O2703" s="5">
        <f t="shared" si="252"/>
        <v>46</v>
      </c>
      <c r="P2703" s="5">
        <f t="shared" si="253"/>
        <v>34</v>
      </c>
      <c r="Q2703" s="5" t="str">
        <f t="shared" si="254"/>
        <v>theater</v>
      </c>
      <c r="R2703" s="5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8303</v>
      </c>
      <c r="O2704" s="5">
        <f t="shared" si="252"/>
        <v>34</v>
      </c>
      <c r="P2704" s="5">
        <f t="shared" si="253"/>
        <v>132</v>
      </c>
      <c r="Q2704" s="5" t="str">
        <f t="shared" si="254"/>
        <v>theater</v>
      </c>
      <c r="R2704" s="5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8303</v>
      </c>
      <c r="O2705" s="5">
        <f t="shared" si="252"/>
        <v>104</v>
      </c>
      <c r="P2705" s="5">
        <f t="shared" si="253"/>
        <v>922</v>
      </c>
      <c r="Q2705" s="5" t="str">
        <f t="shared" si="254"/>
        <v>theater</v>
      </c>
      <c r="R2705" s="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8303</v>
      </c>
      <c r="O2706" s="5">
        <f t="shared" si="252"/>
        <v>6</v>
      </c>
      <c r="P2706" s="5">
        <f t="shared" si="253"/>
        <v>164</v>
      </c>
      <c r="Q2706" s="5" t="str">
        <f t="shared" si="254"/>
        <v>theater</v>
      </c>
      <c r="R2706" s="5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8303</v>
      </c>
      <c r="O2707" s="5">
        <f t="shared" si="252"/>
        <v>11</v>
      </c>
      <c r="P2707" s="5">
        <f t="shared" si="253"/>
        <v>217</v>
      </c>
      <c r="Q2707" s="5" t="str">
        <f t="shared" si="254"/>
        <v>theater</v>
      </c>
      <c r="R2707" s="5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8303</v>
      </c>
      <c r="O2708" s="5">
        <f t="shared" si="252"/>
        <v>112</v>
      </c>
      <c r="P2708" s="5">
        <f t="shared" si="253"/>
        <v>149</v>
      </c>
      <c r="Q2708" s="5" t="str">
        <f t="shared" si="254"/>
        <v>theater</v>
      </c>
      <c r="R2708" s="5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8303</v>
      </c>
      <c r="O2709" s="5">
        <f t="shared" si="252"/>
        <v>351</v>
      </c>
      <c r="P2709" s="5">
        <f t="shared" si="253"/>
        <v>71</v>
      </c>
      <c r="Q2709" s="5" t="str">
        <f t="shared" si="254"/>
        <v>theater</v>
      </c>
      <c r="R2709" s="5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8303</v>
      </c>
      <c r="O2710" s="5">
        <f t="shared" si="252"/>
        <v>233</v>
      </c>
      <c r="P2710" s="5">
        <f t="shared" si="253"/>
        <v>44</v>
      </c>
      <c r="Q2710" s="5" t="str">
        <f t="shared" si="254"/>
        <v>theater</v>
      </c>
      <c r="R2710" s="5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8303</v>
      </c>
      <c r="O2711" s="5">
        <f t="shared" si="252"/>
        <v>102</v>
      </c>
      <c r="P2711" s="5">
        <f t="shared" si="253"/>
        <v>165</v>
      </c>
      <c r="Q2711" s="5" t="str">
        <f t="shared" si="254"/>
        <v>theater</v>
      </c>
      <c r="R2711" s="5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8303</v>
      </c>
      <c r="O2712" s="5">
        <f t="shared" si="252"/>
        <v>154</v>
      </c>
      <c r="P2712" s="5">
        <f t="shared" si="253"/>
        <v>85</v>
      </c>
      <c r="Q2712" s="5" t="str">
        <f t="shared" si="254"/>
        <v>theater</v>
      </c>
      <c r="R2712" s="5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8303</v>
      </c>
      <c r="O2713" s="5">
        <f t="shared" si="252"/>
        <v>101</v>
      </c>
      <c r="P2713" s="5">
        <f t="shared" si="253"/>
        <v>54</v>
      </c>
      <c r="Q2713" s="5" t="str">
        <f t="shared" si="254"/>
        <v>theater</v>
      </c>
      <c r="R2713" s="5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8303</v>
      </c>
      <c r="O2714" s="5">
        <f t="shared" si="252"/>
        <v>131</v>
      </c>
      <c r="P2714" s="5">
        <f t="shared" si="253"/>
        <v>51</v>
      </c>
      <c r="Q2714" s="5" t="str">
        <f t="shared" si="254"/>
        <v>theater</v>
      </c>
      <c r="R2714" s="5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8303</v>
      </c>
      <c r="O2715" s="5">
        <f t="shared" si="252"/>
        <v>102</v>
      </c>
      <c r="P2715" s="5">
        <f t="shared" si="253"/>
        <v>108</v>
      </c>
      <c r="Q2715" s="5" t="str">
        <f t="shared" si="254"/>
        <v>theater</v>
      </c>
      <c r="R2715" s="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8303</v>
      </c>
      <c r="O2716" s="5">
        <f t="shared" si="252"/>
        <v>116</v>
      </c>
      <c r="P2716" s="5">
        <f t="shared" si="253"/>
        <v>95</v>
      </c>
      <c r="Q2716" s="5" t="str">
        <f t="shared" si="254"/>
        <v>theater</v>
      </c>
      <c r="R2716" s="5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8303</v>
      </c>
      <c r="O2717" s="5">
        <f t="shared" si="252"/>
        <v>265</v>
      </c>
      <c r="P2717" s="5">
        <f t="shared" si="253"/>
        <v>58</v>
      </c>
      <c r="Q2717" s="5" t="str">
        <f t="shared" si="254"/>
        <v>theater</v>
      </c>
      <c r="R2717" s="5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8303</v>
      </c>
      <c r="O2718" s="5">
        <f t="shared" si="252"/>
        <v>120</v>
      </c>
      <c r="P2718" s="5">
        <f t="shared" si="253"/>
        <v>64</v>
      </c>
      <c r="Q2718" s="5" t="str">
        <f t="shared" si="254"/>
        <v>theater</v>
      </c>
      <c r="R2718" s="5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8303</v>
      </c>
      <c r="O2719" s="5">
        <f t="shared" si="252"/>
        <v>120</v>
      </c>
      <c r="P2719" s="5">
        <f t="shared" si="253"/>
        <v>92</v>
      </c>
      <c r="Q2719" s="5" t="str">
        <f t="shared" si="254"/>
        <v>theater</v>
      </c>
      <c r="R2719" s="5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8303</v>
      </c>
      <c r="O2720" s="5">
        <f t="shared" si="252"/>
        <v>104</v>
      </c>
      <c r="P2720" s="5">
        <f t="shared" si="253"/>
        <v>126</v>
      </c>
      <c r="Q2720" s="5" t="str">
        <f t="shared" si="254"/>
        <v>theater</v>
      </c>
      <c r="R2720" s="5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8303</v>
      </c>
      <c r="O2721" s="5">
        <f t="shared" si="252"/>
        <v>109</v>
      </c>
      <c r="P2721" s="5">
        <f t="shared" si="253"/>
        <v>95</v>
      </c>
      <c r="Q2721" s="5" t="str">
        <f t="shared" si="254"/>
        <v>theater</v>
      </c>
      <c r="R2721" s="5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8303</v>
      </c>
      <c r="O2722" s="5">
        <f t="shared" si="252"/>
        <v>118</v>
      </c>
      <c r="P2722" s="5">
        <f t="shared" si="253"/>
        <v>171</v>
      </c>
      <c r="Q2722" s="5" t="str">
        <f t="shared" si="254"/>
        <v>theater</v>
      </c>
      <c r="R2722" s="5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41</v>
      </c>
      <c r="Q2723" s="5" t="str">
        <f t="shared" si="254"/>
        <v>technology</v>
      </c>
      <c r="R2723" s="5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8295</v>
      </c>
      <c r="O2724" s="5">
        <f t="shared" si="252"/>
        <v>253</v>
      </c>
      <c r="P2724" s="5">
        <f t="shared" si="253"/>
        <v>68</v>
      </c>
      <c r="Q2724" s="5" t="str">
        <f t="shared" si="254"/>
        <v>technology</v>
      </c>
      <c r="R2724" s="5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8295</v>
      </c>
      <c r="O2725" s="5">
        <f t="shared" si="252"/>
        <v>140</v>
      </c>
      <c r="P2725" s="5">
        <f t="shared" si="253"/>
        <v>95</v>
      </c>
      <c r="Q2725" s="5" t="str">
        <f t="shared" si="254"/>
        <v>technology</v>
      </c>
      <c r="R2725" s="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8295</v>
      </c>
      <c r="O2726" s="5">
        <f t="shared" si="252"/>
        <v>297</v>
      </c>
      <c r="P2726" s="5">
        <f t="shared" si="253"/>
        <v>7</v>
      </c>
      <c r="Q2726" s="5" t="str">
        <f t="shared" si="254"/>
        <v>technology</v>
      </c>
      <c r="R2726" s="5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8295</v>
      </c>
      <c r="O2727" s="5">
        <f t="shared" si="252"/>
        <v>145</v>
      </c>
      <c r="P2727" s="5">
        <f t="shared" si="253"/>
        <v>512</v>
      </c>
      <c r="Q2727" s="5" t="str">
        <f t="shared" si="254"/>
        <v>technology</v>
      </c>
      <c r="R2727" s="5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8295</v>
      </c>
      <c r="O2728" s="5">
        <f t="shared" si="252"/>
        <v>106</v>
      </c>
      <c r="P2728" s="5">
        <f t="shared" si="253"/>
        <v>262</v>
      </c>
      <c r="Q2728" s="5" t="str">
        <f t="shared" si="254"/>
        <v>technology</v>
      </c>
      <c r="R2728" s="5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8295</v>
      </c>
      <c r="O2729" s="5">
        <f t="shared" si="252"/>
        <v>493</v>
      </c>
      <c r="P2729" s="5">
        <f t="shared" si="253"/>
        <v>70</v>
      </c>
      <c r="Q2729" s="5" t="str">
        <f t="shared" si="254"/>
        <v>technology</v>
      </c>
      <c r="R2729" s="5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8295</v>
      </c>
      <c r="O2730" s="5">
        <f t="shared" si="252"/>
        <v>202</v>
      </c>
      <c r="P2730" s="5">
        <f t="shared" si="253"/>
        <v>77</v>
      </c>
      <c r="Q2730" s="5" t="str">
        <f t="shared" si="254"/>
        <v>technology</v>
      </c>
      <c r="R2730" s="5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8295</v>
      </c>
      <c r="O2731" s="5">
        <f t="shared" si="252"/>
        <v>104</v>
      </c>
      <c r="P2731" s="5">
        <f t="shared" si="253"/>
        <v>341</v>
      </c>
      <c r="Q2731" s="5" t="str">
        <f t="shared" si="254"/>
        <v>technology</v>
      </c>
      <c r="R2731" s="5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8295</v>
      </c>
      <c r="O2732" s="5">
        <f t="shared" si="252"/>
        <v>170</v>
      </c>
      <c r="P2732" s="5">
        <f t="shared" si="253"/>
        <v>67</v>
      </c>
      <c r="Q2732" s="5" t="str">
        <f t="shared" si="254"/>
        <v>technology</v>
      </c>
      <c r="R2732" s="5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8295</v>
      </c>
      <c r="O2733" s="5">
        <f t="shared" si="252"/>
        <v>104</v>
      </c>
      <c r="P2733" s="5">
        <f t="shared" si="253"/>
        <v>846</v>
      </c>
      <c r="Q2733" s="5" t="str">
        <f t="shared" si="254"/>
        <v>technology</v>
      </c>
      <c r="R2733" s="5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8295</v>
      </c>
      <c r="O2734" s="5">
        <f t="shared" si="252"/>
        <v>118</v>
      </c>
      <c r="P2734" s="5">
        <f t="shared" si="253"/>
        <v>97</v>
      </c>
      <c r="Q2734" s="5" t="str">
        <f t="shared" si="254"/>
        <v>technology</v>
      </c>
      <c r="R2734" s="5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8295</v>
      </c>
      <c r="O2735" s="5">
        <f t="shared" si="252"/>
        <v>108</v>
      </c>
      <c r="P2735" s="5">
        <f t="shared" si="253"/>
        <v>452</v>
      </c>
      <c r="Q2735" s="5" t="str">
        <f t="shared" si="254"/>
        <v>technology</v>
      </c>
      <c r="R2735" s="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139</v>
      </c>
      <c r="Q2736" s="5" t="str">
        <f t="shared" si="254"/>
        <v>technology</v>
      </c>
      <c r="R2736" s="5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8295</v>
      </c>
      <c r="O2737" s="5">
        <f t="shared" si="252"/>
        <v>978</v>
      </c>
      <c r="P2737" s="5">
        <f t="shared" si="253"/>
        <v>22</v>
      </c>
      <c r="Q2737" s="5" t="str">
        <f t="shared" si="254"/>
        <v>technology</v>
      </c>
      <c r="R2737" s="5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8295</v>
      </c>
      <c r="O2738" s="5">
        <f t="shared" si="252"/>
        <v>123</v>
      </c>
      <c r="P2738" s="5">
        <f t="shared" si="253"/>
        <v>170</v>
      </c>
      <c r="Q2738" s="5" t="str">
        <f t="shared" si="254"/>
        <v>technology</v>
      </c>
      <c r="R2738" s="5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8295</v>
      </c>
      <c r="O2739" s="5">
        <f t="shared" si="252"/>
        <v>246</v>
      </c>
      <c r="P2739" s="5">
        <f t="shared" si="253"/>
        <v>162</v>
      </c>
      <c r="Q2739" s="5" t="str">
        <f t="shared" si="254"/>
        <v>technology</v>
      </c>
      <c r="R2739" s="5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8295</v>
      </c>
      <c r="O2740" s="5">
        <f t="shared" si="252"/>
        <v>148</v>
      </c>
      <c r="P2740" s="5">
        <f t="shared" si="253"/>
        <v>493</v>
      </c>
      <c r="Q2740" s="5" t="str">
        <f t="shared" si="254"/>
        <v>technology</v>
      </c>
      <c r="R2740" s="5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8295</v>
      </c>
      <c r="O2741" s="5">
        <f t="shared" si="252"/>
        <v>384</v>
      </c>
      <c r="P2741" s="5">
        <f t="shared" si="253"/>
        <v>22</v>
      </c>
      <c r="Q2741" s="5" t="str">
        <f t="shared" si="254"/>
        <v>technology</v>
      </c>
      <c r="R2741" s="5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8295</v>
      </c>
      <c r="O2742" s="5">
        <f t="shared" si="252"/>
        <v>103</v>
      </c>
      <c r="P2742" s="5">
        <f t="shared" si="253"/>
        <v>18</v>
      </c>
      <c r="Q2742" s="5" t="str">
        <f t="shared" si="254"/>
        <v>technology</v>
      </c>
      <c r="R2742" s="5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8304</v>
      </c>
      <c r="O2743" s="5">
        <f t="shared" si="252"/>
        <v>0</v>
      </c>
      <c r="P2743" s="5">
        <f t="shared" si="253"/>
        <v>9</v>
      </c>
      <c r="Q2743" s="5" t="str">
        <f t="shared" si="254"/>
        <v>publishing</v>
      </c>
      <c r="R2743" s="5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8304</v>
      </c>
      <c r="O2744" s="5">
        <f t="shared" si="252"/>
        <v>29</v>
      </c>
      <c r="P2744" s="5">
        <f t="shared" si="253"/>
        <v>41</v>
      </c>
      <c r="Q2744" s="5" t="str">
        <f t="shared" si="254"/>
        <v>publishing</v>
      </c>
      <c r="R2744" s="5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8304</v>
      </c>
      <c r="O2746" s="5">
        <f t="shared" si="252"/>
        <v>5</v>
      </c>
      <c r="P2746" s="5">
        <f t="shared" si="253"/>
        <v>38</v>
      </c>
      <c r="Q2746" s="5" t="str">
        <f t="shared" si="254"/>
        <v>publishing</v>
      </c>
      <c r="R2746" s="5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8304</v>
      </c>
      <c r="O2747" s="5">
        <f t="shared" si="252"/>
        <v>22</v>
      </c>
      <c r="P2747" s="5">
        <f t="shared" si="253"/>
        <v>36</v>
      </c>
      <c r="Q2747" s="5" t="str">
        <f t="shared" si="254"/>
        <v>publishing</v>
      </c>
      <c r="R2747" s="5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8304</v>
      </c>
      <c r="O2748" s="5">
        <f t="shared" si="252"/>
        <v>27</v>
      </c>
      <c r="P2748" s="5">
        <f t="shared" si="253"/>
        <v>42</v>
      </c>
      <c r="Q2748" s="5" t="str">
        <f t="shared" si="254"/>
        <v>publishing</v>
      </c>
      <c r="R2748" s="5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8304</v>
      </c>
      <c r="O2749" s="5">
        <f t="shared" si="252"/>
        <v>28</v>
      </c>
      <c r="P2749" s="5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8304</v>
      </c>
      <c r="O2750" s="5">
        <f t="shared" si="252"/>
        <v>1</v>
      </c>
      <c r="P2750" s="5">
        <f t="shared" si="253"/>
        <v>13</v>
      </c>
      <c r="Q2750" s="5" t="str">
        <f t="shared" si="254"/>
        <v>publishing</v>
      </c>
      <c r="R2750" s="5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8304</v>
      </c>
      <c r="O2751" s="5">
        <f t="shared" si="252"/>
        <v>1</v>
      </c>
      <c r="P2751" s="5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8304</v>
      </c>
      <c r="O2754" s="5">
        <f t="shared" ref="O2754:O2817" si="258">ROUND(100*E2754/D2754,0)</f>
        <v>11</v>
      </c>
      <c r="P2754" s="5">
        <f t="shared" si="253"/>
        <v>39</v>
      </c>
      <c r="Q2754" s="5" t="str">
        <f t="shared" si="254"/>
        <v>publishing</v>
      </c>
      <c r="R2754" s="5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8304</v>
      </c>
      <c r="O2755" s="5">
        <f t="shared" si="258"/>
        <v>19</v>
      </c>
      <c r="P2755" s="5">
        <f t="shared" ref="P2755:P2818" si="259">ROUND(E2755/L2755,0)</f>
        <v>48</v>
      </c>
      <c r="Q2755" s="5" t="str">
        <f t="shared" ref="Q2755:Q2818" si="260">LEFT(N2755, SEARCH("/", N2755)-1)</f>
        <v>publishing</v>
      </c>
      <c r="R2755" s="5" t="str">
        <f t="shared" ref="R2755:R2818" si="261">RIGHT(N2755,LEN(N2755)-SEARCH("/",N2755))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</v>
      </c>
      <c r="Q2757" s="5" t="str">
        <f t="shared" si="260"/>
        <v>publishing</v>
      </c>
      <c r="R2757" s="5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8304</v>
      </c>
      <c r="O2758" s="5">
        <f t="shared" si="258"/>
        <v>10</v>
      </c>
      <c r="P2758" s="5">
        <f t="shared" si="259"/>
        <v>32</v>
      </c>
      <c r="Q2758" s="5" t="str">
        <f t="shared" si="260"/>
        <v>publishing</v>
      </c>
      <c r="R2758" s="5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8304</v>
      </c>
      <c r="O2759" s="5">
        <f t="shared" si="258"/>
        <v>1</v>
      </c>
      <c r="P2759" s="5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8304</v>
      </c>
      <c r="O2760" s="5">
        <f t="shared" si="258"/>
        <v>12</v>
      </c>
      <c r="P2760" s="5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8304</v>
      </c>
      <c r="O2761" s="5">
        <f t="shared" si="258"/>
        <v>11</v>
      </c>
      <c r="P2761" s="5">
        <f t="shared" si="259"/>
        <v>53</v>
      </c>
      <c r="Q2761" s="5" t="str">
        <f t="shared" si="260"/>
        <v>publishing</v>
      </c>
      <c r="R2761" s="5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8304</v>
      </c>
      <c r="O2763" s="5">
        <f t="shared" si="258"/>
        <v>1</v>
      </c>
      <c r="P2763" s="5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8304</v>
      </c>
      <c r="O2764" s="5">
        <f t="shared" si="258"/>
        <v>1</v>
      </c>
      <c r="P2764" s="5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8304</v>
      </c>
      <c r="O2765" s="5">
        <f t="shared" si="258"/>
        <v>0</v>
      </c>
      <c r="P2765" s="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8304</v>
      </c>
      <c r="O2766" s="5">
        <f t="shared" si="258"/>
        <v>1</v>
      </c>
      <c r="P2766" s="5">
        <f t="shared" si="259"/>
        <v>11</v>
      </c>
      <c r="Q2766" s="5" t="str">
        <f t="shared" si="260"/>
        <v>publishing</v>
      </c>
      <c r="R2766" s="5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8304</v>
      </c>
      <c r="O2769" s="5">
        <f t="shared" si="258"/>
        <v>1</v>
      </c>
      <c r="P2769" s="5">
        <f t="shared" si="259"/>
        <v>11</v>
      </c>
      <c r="Q2769" s="5" t="str">
        <f t="shared" si="260"/>
        <v>publishing</v>
      </c>
      <c r="R2769" s="5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8304</v>
      </c>
      <c r="O2770" s="5">
        <f t="shared" si="258"/>
        <v>14</v>
      </c>
      <c r="P2770" s="5">
        <f t="shared" si="259"/>
        <v>29</v>
      </c>
      <c r="Q2770" s="5" t="str">
        <f t="shared" si="260"/>
        <v>publishing</v>
      </c>
      <c r="R2770" s="5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8304</v>
      </c>
      <c r="O2771" s="5">
        <f t="shared" si="258"/>
        <v>0</v>
      </c>
      <c r="P2771" s="5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8304</v>
      </c>
      <c r="O2772" s="5">
        <f t="shared" si="258"/>
        <v>10</v>
      </c>
      <c r="P2772" s="5">
        <f t="shared" si="259"/>
        <v>63</v>
      </c>
      <c r="Q2772" s="5" t="str">
        <f t="shared" si="260"/>
        <v>publishing</v>
      </c>
      <c r="R2772" s="5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8304</v>
      </c>
      <c r="O2775" s="5">
        <f t="shared" si="258"/>
        <v>0</v>
      </c>
      <c r="P2775" s="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8304</v>
      </c>
      <c r="O2776" s="5">
        <f t="shared" si="258"/>
        <v>14</v>
      </c>
      <c r="P2776" s="5">
        <f t="shared" si="259"/>
        <v>44</v>
      </c>
      <c r="Q2776" s="5" t="str">
        <f t="shared" si="260"/>
        <v>publishing</v>
      </c>
      <c r="R2776" s="5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8304</v>
      </c>
      <c r="O2778" s="5">
        <f t="shared" si="258"/>
        <v>8</v>
      </c>
      <c r="P2778" s="5">
        <f t="shared" si="259"/>
        <v>46</v>
      </c>
      <c r="Q2778" s="5" t="str">
        <f t="shared" si="260"/>
        <v>publishing</v>
      </c>
      <c r="R2778" s="5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8304</v>
      </c>
      <c r="O2779" s="5">
        <f t="shared" si="258"/>
        <v>0</v>
      </c>
      <c r="P2779" s="5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8304</v>
      </c>
      <c r="O2780" s="5">
        <f t="shared" si="258"/>
        <v>26</v>
      </c>
      <c r="P2780" s="5">
        <f t="shared" si="259"/>
        <v>94</v>
      </c>
      <c r="Q2780" s="5" t="str">
        <f t="shared" si="260"/>
        <v>publishing</v>
      </c>
      <c r="R2780" s="5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8304</v>
      </c>
      <c r="O2781" s="5">
        <f t="shared" si="258"/>
        <v>2</v>
      </c>
      <c r="P2781" s="5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8271</v>
      </c>
      <c r="O2783" s="5">
        <f t="shared" si="258"/>
        <v>105</v>
      </c>
      <c r="P2783" s="5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67</v>
      </c>
      <c r="Q2784" s="5" t="str">
        <f t="shared" si="260"/>
        <v>theater</v>
      </c>
      <c r="R2784" s="5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8271</v>
      </c>
      <c r="O2785" s="5">
        <f t="shared" si="258"/>
        <v>115</v>
      </c>
      <c r="P2785" s="5">
        <f t="shared" si="259"/>
        <v>19</v>
      </c>
      <c r="Q2785" s="5" t="str">
        <f t="shared" si="260"/>
        <v>theater</v>
      </c>
      <c r="R2785" s="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</v>
      </c>
      <c r="Q2786" s="5" t="str">
        <f t="shared" si="260"/>
        <v>theater</v>
      </c>
      <c r="R2786" s="5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8271</v>
      </c>
      <c r="O2787" s="5">
        <f t="shared" si="258"/>
        <v>105</v>
      </c>
      <c r="P2787" s="5">
        <f t="shared" si="259"/>
        <v>37</v>
      </c>
      <c r="Q2787" s="5" t="str">
        <f t="shared" si="260"/>
        <v>theater</v>
      </c>
      <c r="R2787" s="5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8271</v>
      </c>
      <c r="O2788" s="5">
        <f t="shared" si="258"/>
        <v>118</v>
      </c>
      <c r="P2788" s="5">
        <f t="shared" si="259"/>
        <v>40</v>
      </c>
      <c r="Q2788" s="5" t="str">
        <f t="shared" si="260"/>
        <v>theater</v>
      </c>
      <c r="R2788" s="5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8271</v>
      </c>
      <c r="O2789" s="5">
        <f t="shared" si="258"/>
        <v>120</v>
      </c>
      <c r="P2789" s="5">
        <f t="shared" si="259"/>
        <v>32</v>
      </c>
      <c r="Q2789" s="5" t="str">
        <f t="shared" si="260"/>
        <v>theater</v>
      </c>
      <c r="R2789" s="5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8271</v>
      </c>
      <c r="O2790" s="5">
        <f t="shared" si="258"/>
        <v>103</v>
      </c>
      <c r="P2790" s="5">
        <f t="shared" si="259"/>
        <v>103</v>
      </c>
      <c r="Q2790" s="5" t="str">
        <f t="shared" si="260"/>
        <v>theater</v>
      </c>
      <c r="R2790" s="5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8271</v>
      </c>
      <c r="O2791" s="5">
        <f t="shared" si="258"/>
        <v>101</v>
      </c>
      <c r="P2791" s="5">
        <f t="shared" si="259"/>
        <v>126</v>
      </c>
      <c r="Q2791" s="5" t="str">
        <f t="shared" si="260"/>
        <v>theater</v>
      </c>
      <c r="R2791" s="5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8271</v>
      </c>
      <c r="O2792" s="5">
        <f t="shared" si="258"/>
        <v>105</v>
      </c>
      <c r="P2792" s="5">
        <f t="shared" si="259"/>
        <v>48</v>
      </c>
      <c r="Q2792" s="5" t="str">
        <f t="shared" si="260"/>
        <v>theater</v>
      </c>
      <c r="R2792" s="5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8271</v>
      </c>
      <c r="O2793" s="5">
        <f t="shared" si="258"/>
        <v>103</v>
      </c>
      <c r="P2793" s="5">
        <f t="shared" si="259"/>
        <v>73</v>
      </c>
      <c r="Q2793" s="5" t="str">
        <f t="shared" si="260"/>
        <v>theater</v>
      </c>
      <c r="R2793" s="5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8271</v>
      </c>
      <c r="O2794" s="5">
        <f t="shared" si="258"/>
        <v>108</v>
      </c>
      <c r="P2794" s="5">
        <f t="shared" si="259"/>
        <v>90</v>
      </c>
      <c r="Q2794" s="5" t="str">
        <f t="shared" si="260"/>
        <v>theater</v>
      </c>
      <c r="R2794" s="5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8271</v>
      </c>
      <c r="O2795" s="5">
        <f t="shared" si="258"/>
        <v>111</v>
      </c>
      <c r="P2795" s="5">
        <f t="shared" si="259"/>
        <v>151</v>
      </c>
      <c r="Q2795" s="5" t="str">
        <f t="shared" si="260"/>
        <v>theater</v>
      </c>
      <c r="R2795" s="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8271</v>
      </c>
      <c r="O2797" s="5">
        <f t="shared" si="258"/>
        <v>104</v>
      </c>
      <c r="P2797" s="5">
        <f t="shared" si="259"/>
        <v>37</v>
      </c>
      <c r="Q2797" s="5" t="str">
        <f t="shared" si="260"/>
        <v>theater</v>
      </c>
      <c r="R2797" s="5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8271</v>
      </c>
      <c r="O2798" s="5">
        <f t="shared" si="258"/>
        <v>116</v>
      </c>
      <c r="P2798" s="5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8271</v>
      </c>
      <c r="O2799" s="5">
        <f t="shared" si="258"/>
        <v>103</v>
      </c>
      <c r="P2799" s="5">
        <f t="shared" si="259"/>
        <v>87</v>
      </c>
      <c r="Q2799" s="5" t="str">
        <f t="shared" si="260"/>
        <v>theater</v>
      </c>
      <c r="R2799" s="5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8271</v>
      </c>
      <c r="O2800" s="5">
        <f t="shared" si="258"/>
        <v>101</v>
      </c>
      <c r="P2800" s="5">
        <f t="shared" si="259"/>
        <v>36</v>
      </c>
      <c r="Q2800" s="5" t="str">
        <f t="shared" si="260"/>
        <v>theater</v>
      </c>
      <c r="R2800" s="5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8271</v>
      </c>
      <c r="O2801" s="5">
        <f t="shared" si="258"/>
        <v>117</v>
      </c>
      <c r="P2801" s="5">
        <f t="shared" si="259"/>
        <v>45</v>
      </c>
      <c r="Q2801" s="5" t="str">
        <f t="shared" si="260"/>
        <v>theater</v>
      </c>
      <c r="R2801" s="5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43</v>
      </c>
      <c r="Q2802" s="5" t="str">
        <f t="shared" si="260"/>
        <v>theater</v>
      </c>
      <c r="R2802" s="5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8271</v>
      </c>
      <c r="O2803" s="5">
        <f t="shared" si="258"/>
        <v>133</v>
      </c>
      <c r="P2803" s="5">
        <f t="shared" si="259"/>
        <v>51</v>
      </c>
      <c r="Q2803" s="5" t="str">
        <f t="shared" si="260"/>
        <v>theater</v>
      </c>
      <c r="R2803" s="5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8271</v>
      </c>
      <c r="O2804" s="5">
        <f t="shared" si="258"/>
        <v>102</v>
      </c>
      <c r="P2804" s="5">
        <f t="shared" si="259"/>
        <v>34</v>
      </c>
      <c r="Q2804" s="5" t="str">
        <f t="shared" si="260"/>
        <v>theater</v>
      </c>
      <c r="R2804" s="5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8271</v>
      </c>
      <c r="O2805" s="5">
        <f t="shared" si="258"/>
        <v>128</v>
      </c>
      <c r="P2805" s="5">
        <f t="shared" si="259"/>
        <v>91</v>
      </c>
      <c r="Q2805" s="5" t="str">
        <f t="shared" si="260"/>
        <v>theater</v>
      </c>
      <c r="R2805" s="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8271</v>
      </c>
      <c r="O2806" s="5">
        <f t="shared" si="258"/>
        <v>115</v>
      </c>
      <c r="P2806" s="5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8271</v>
      </c>
      <c r="O2807" s="5">
        <f t="shared" si="258"/>
        <v>110</v>
      </c>
      <c r="P2807" s="5">
        <f t="shared" si="259"/>
        <v>24</v>
      </c>
      <c r="Q2807" s="5" t="str">
        <f t="shared" si="260"/>
        <v>theater</v>
      </c>
      <c r="R2807" s="5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8271</v>
      </c>
      <c r="O2808" s="5">
        <f t="shared" si="258"/>
        <v>112</v>
      </c>
      <c r="P2808" s="5">
        <f t="shared" si="259"/>
        <v>44</v>
      </c>
      <c r="Q2808" s="5" t="str">
        <f t="shared" si="260"/>
        <v>theater</v>
      </c>
      <c r="R2808" s="5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68</v>
      </c>
      <c r="Q2809" s="5" t="str">
        <f t="shared" si="260"/>
        <v>theater</v>
      </c>
      <c r="R2809" s="5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8271</v>
      </c>
      <c r="O2810" s="5">
        <f t="shared" si="258"/>
        <v>100</v>
      </c>
      <c r="P2810" s="5">
        <f t="shared" si="259"/>
        <v>65</v>
      </c>
      <c r="Q2810" s="5" t="str">
        <f t="shared" si="260"/>
        <v>theater</v>
      </c>
      <c r="R2810" s="5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8271</v>
      </c>
      <c r="O2811" s="5">
        <f t="shared" si="258"/>
        <v>102</v>
      </c>
      <c r="P2811" s="5">
        <f t="shared" si="259"/>
        <v>122</v>
      </c>
      <c r="Q2811" s="5" t="str">
        <f t="shared" si="260"/>
        <v>theater</v>
      </c>
      <c r="R2811" s="5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8271</v>
      </c>
      <c r="O2812" s="5">
        <f t="shared" si="258"/>
        <v>108</v>
      </c>
      <c r="P2812" s="5">
        <f t="shared" si="259"/>
        <v>47</v>
      </c>
      <c r="Q2812" s="5" t="str">
        <f t="shared" si="260"/>
        <v>theater</v>
      </c>
      <c r="R2812" s="5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8271</v>
      </c>
      <c r="O2813" s="5">
        <f t="shared" si="258"/>
        <v>100</v>
      </c>
      <c r="P2813" s="5">
        <f t="shared" si="259"/>
        <v>93</v>
      </c>
      <c r="Q2813" s="5" t="str">
        <f t="shared" si="260"/>
        <v>theater</v>
      </c>
      <c r="R2813" s="5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8271</v>
      </c>
      <c r="O2814" s="5">
        <f t="shared" si="258"/>
        <v>113</v>
      </c>
      <c r="P2814" s="5">
        <f t="shared" si="259"/>
        <v>68</v>
      </c>
      <c r="Q2814" s="5" t="str">
        <f t="shared" si="260"/>
        <v>theater</v>
      </c>
      <c r="R2814" s="5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8271</v>
      </c>
      <c r="O2815" s="5">
        <f t="shared" si="258"/>
        <v>128</v>
      </c>
      <c r="P2815" s="5">
        <f t="shared" si="259"/>
        <v>37</v>
      </c>
      <c r="Q2815" s="5" t="str">
        <f t="shared" si="260"/>
        <v>theater</v>
      </c>
      <c r="R2815" s="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8271</v>
      </c>
      <c r="O2816" s="5">
        <f t="shared" si="258"/>
        <v>108</v>
      </c>
      <c r="P2816" s="5">
        <f t="shared" si="259"/>
        <v>25</v>
      </c>
      <c r="Q2816" s="5" t="str">
        <f t="shared" si="260"/>
        <v>theater</v>
      </c>
      <c r="R2816" s="5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</v>
      </c>
      <c r="Q2817" s="5" t="str">
        <f t="shared" si="260"/>
        <v>theater</v>
      </c>
      <c r="R2817" s="5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8271</v>
      </c>
      <c r="O2818" s="5">
        <f t="shared" ref="O2818:O2881" si="264">ROUND(100*E2818/D2818,0)</f>
        <v>142</v>
      </c>
      <c r="P2818" s="5">
        <f t="shared" si="259"/>
        <v>25</v>
      </c>
      <c r="Q2818" s="5" t="str">
        <f t="shared" si="260"/>
        <v>theater</v>
      </c>
      <c r="R2818" s="5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8271</v>
      </c>
      <c r="O2819" s="5">
        <f t="shared" si="264"/>
        <v>130</v>
      </c>
      <c r="P2819" s="5">
        <f t="shared" ref="P2819:P2882" si="265">ROUND(E2819/L2819,0)</f>
        <v>24</v>
      </c>
      <c r="Q2819" s="5" t="str">
        <f t="shared" ref="Q2819:Q2882" si="266">LEFT(N2819, SEARCH("/", N2819)-1)</f>
        <v>theater</v>
      </c>
      <c r="R2819" s="5" t="str">
        <f t="shared" ref="R2819:R2882" si="267">RIGHT(N2819,LEN(N2819)-SEARCH("/",N2819))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8271</v>
      </c>
      <c r="O2820" s="5">
        <f t="shared" si="264"/>
        <v>106</v>
      </c>
      <c r="P2820" s="5">
        <f t="shared" si="265"/>
        <v>104</v>
      </c>
      <c r="Q2820" s="5" t="str">
        <f t="shared" si="266"/>
        <v>theater</v>
      </c>
      <c r="R2820" s="5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8271</v>
      </c>
      <c r="O2821" s="5">
        <f t="shared" si="264"/>
        <v>105</v>
      </c>
      <c r="P2821" s="5">
        <f t="shared" si="265"/>
        <v>50</v>
      </c>
      <c r="Q2821" s="5" t="str">
        <f t="shared" si="266"/>
        <v>theater</v>
      </c>
      <c r="R2821" s="5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14</v>
      </c>
      <c r="Q2822" s="5" t="str">
        <f t="shared" si="266"/>
        <v>theater</v>
      </c>
      <c r="R2822" s="5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29</v>
      </c>
      <c r="Q2823" s="5" t="str">
        <f t="shared" si="266"/>
        <v>theater</v>
      </c>
      <c r="R2823" s="5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64</v>
      </c>
      <c r="Q2824" s="5" t="str">
        <f t="shared" si="266"/>
        <v>theater</v>
      </c>
      <c r="R2824" s="5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9</v>
      </c>
      <c r="Q2825" s="5" t="str">
        <f t="shared" si="266"/>
        <v>theater</v>
      </c>
      <c r="R2825" s="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8271</v>
      </c>
      <c r="O2826" s="5">
        <f t="shared" si="264"/>
        <v>117</v>
      </c>
      <c r="P2826" s="5">
        <f t="shared" si="265"/>
        <v>51</v>
      </c>
      <c r="Q2826" s="5" t="str">
        <f t="shared" si="266"/>
        <v>theater</v>
      </c>
      <c r="R2826" s="5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8271</v>
      </c>
      <c r="O2827" s="5">
        <f t="shared" si="264"/>
        <v>103</v>
      </c>
      <c r="P2827" s="5">
        <f t="shared" si="265"/>
        <v>61</v>
      </c>
      <c r="Q2827" s="5" t="str">
        <f t="shared" si="266"/>
        <v>theater</v>
      </c>
      <c r="R2827" s="5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8271</v>
      </c>
      <c r="O2828" s="5">
        <f t="shared" si="264"/>
        <v>108</v>
      </c>
      <c r="P2828" s="5">
        <f t="shared" si="265"/>
        <v>113</v>
      </c>
      <c r="Q2828" s="5" t="str">
        <f t="shared" si="266"/>
        <v>theater</v>
      </c>
      <c r="R2828" s="5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8271</v>
      </c>
      <c r="O2829" s="5">
        <f t="shared" si="264"/>
        <v>120</v>
      </c>
      <c r="P2829" s="5">
        <f t="shared" si="265"/>
        <v>105</v>
      </c>
      <c r="Q2829" s="5" t="str">
        <f t="shared" si="266"/>
        <v>theater</v>
      </c>
      <c r="R2829" s="5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8271</v>
      </c>
      <c r="O2830" s="5">
        <f t="shared" si="264"/>
        <v>100</v>
      </c>
      <c r="P2830" s="5">
        <f t="shared" si="265"/>
        <v>98</v>
      </c>
      <c r="Q2830" s="5" t="str">
        <f t="shared" si="266"/>
        <v>theater</v>
      </c>
      <c r="R2830" s="5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8271</v>
      </c>
      <c r="O2831" s="5">
        <f t="shared" si="264"/>
        <v>107</v>
      </c>
      <c r="P2831" s="5">
        <f t="shared" si="265"/>
        <v>35</v>
      </c>
      <c r="Q2831" s="5" t="str">
        <f t="shared" si="266"/>
        <v>theater</v>
      </c>
      <c r="R2831" s="5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273</v>
      </c>
      <c r="Q2832" s="5" t="str">
        <f t="shared" si="266"/>
        <v>theater</v>
      </c>
      <c r="R2832" s="5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8271</v>
      </c>
      <c r="O2833" s="5">
        <f t="shared" si="264"/>
        <v>111</v>
      </c>
      <c r="P2833" s="5">
        <f t="shared" si="265"/>
        <v>64</v>
      </c>
      <c r="Q2833" s="5" t="str">
        <f t="shared" si="266"/>
        <v>theater</v>
      </c>
      <c r="R2833" s="5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8271</v>
      </c>
      <c r="O2834" s="5">
        <f t="shared" si="264"/>
        <v>115</v>
      </c>
      <c r="P2834" s="5">
        <f t="shared" si="265"/>
        <v>30</v>
      </c>
      <c r="Q2834" s="5" t="str">
        <f t="shared" si="266"/>
        <v>theater</v>
      </c>
      <c r="R2834" s="5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8271</v>
      </c>
      <c r="O2835" s="5">
        <f t="shared" si="264"/>
        <v>108</v>
      </c>
      <c r="P2835" s="5">
        <f t="shared" si="265"/>
        <v>84</v>
      </c>
      <c r="Q2835" s="5" t="str">
        <f t="shared" si="266"/>
        <v>theater</v>
      </c>
      <c r="R2835" s="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65</v>
      </c>
      <c r="Q2836" s="5" t="str">
        <f t="shared" si="266"/>
        <v>theater</v>
      </c>
      <c r="R2836" s="5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8271</v>
      </c>
      <c r="O2837" s="5">
        <f t="shared" si="264"/>
        <v>187</v>
      </c>
      <c r="P2837" s="5">
        <f t="shared" si="265"/>
        <v>20</v>
      </c>
      <c r="Q2837" s="5" t="str">
        <f t="shared" si="266"/>
        <v>theater</v>
      </c>
      <c r="R2837" s="5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8271</v>
      </c>
      <c r="O2838" s="5">
        <f t="shared" si="264"/>
        <v>108</v>
      </c>
      <c r="P2838" s="5">
        <f t="shared" si="265"/>
        <v>44</v>
      </c>
      <c r="Q2838" s="5" t="str">
        <f t="shared" si="266"/>
        <v>theater</v>
      </c>
      <c r="R2838" s="5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</v>
      </c>
      <c r="Q2839" s="5" t="str">
        <f t="shared" si="266"/>
        <v>theater</v>
      </c>
      <c r="R2839" s="5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8271</v>
      </c>
      <c r="O2840" s="5">
        <f t="shared" si="264"/>
        <v>120</v>
      </c>
      <c r="P2840" s="5">
        <f t="shared" si="265"/>
        <v>45</v>
      </c>
      <c r="Q2840" s="5" t="str">
        <f t="shared" si="266"/>
        <v>theater</v>
      </c>
      <c r="R2840" s="5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8271</v>
      </c>
      <c r="O2841" s="5">
        <f t="shared" si="264"/>
        <v>111</v>
      </c>
      <c r="P2841" s="5">
        <f t="shared" si="265"/>
        <v>126</v>
      </c>
      <c r="Q2841" s="5" t="str">
        <f t="shared" si="266"/>
        <v>theater</v>
      </c>
      <c r="R2841" s="5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20</v>
      </c>
      <c r="Q2842" s="5" t="str">
        <f t="shared" si="266"/>
        <v>theater</v>
      </c>
      <c r="R2842" s="5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8271</v>
      </c>
      <c r="O2846" s="5">
        <f t="shared" si="264"/>
        <v>5</v>
      </c>
      <c r="P2846" s="5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8271</v>
      </c>
      <c r="O2847" s="5">
        <f t="shared" si="264"/>
        <v>32</v>
      </c>
      <c r="P2847" s="5">
        <f t="shared" si="265"/>
        <v>61</v>
      </c>
      <c r="Q2847" s="5" t="str">
        <f t="shared" si="266"/>
        <v>theater</v>
      </c>
      <c r="R2847" s="5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8271</v>
      </c>
      <c r="O2850" s="5">
        <f t="shared" si="264"/>
        <v>0</v>
      </c>
      <c r="P2850" s="5">
        <f t="shared" si="265"/>
        <v>23</v>
      </c>
      <c r="Q2850" s="5" t="str">
        <f t="shared" si="266"/>
        <v>theater</v>
      </c>
      <c r="R2850" s="5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8271</v>
      </c>
      <c r="O2852" s="5">
        <f t="shared" si="264"/>
        <v>4</v>
      </c>
      <c r="P2852" s="5">
        <f t="shared" si="265"/>
        <v>24</v>
      </c>
      <c r="Q2852" s="5" t="str">
        <f t="shared" si="266"/>
        <v>theater</v>
      </c>
      <c r="R2852" s="5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8271</v>
      </c>
      <c r="O2854" s="5">
        <f t="shared" si="264"/>
        <v>2</v>
      </c>
      <c r="P2854" s="5">
        <f t="shared" si="265"/>
        <v>16</v>
      </c>
      <c r="Q2854" s="5" t="str">
        <f t="shared" si="266"/>
        <v>theater</v>
      </c>
      <c r="R2854" s="5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8271</v>
      </c>
      <c r="O2856" s="5">
        <f t="shared" si="264"/>
        <v>42</v>
      </c>
      <c r="P2856" s="5">
        <f t="shared" si="265"/>
        <v>30</v>
      </c>
      <c r="Q2856" s="5" t="str">
        <f t="shared" si="266"/>
        <v>theater</v>
      </c>
      <c r="R2856" s="5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8271</v>
      </c>
      <c r="O2858" s="5">
        <f t="shared" si="264"/>
        <v>5</v>
      </c>
      <c r="P2858" s="5">
        <f t="shared" si="265"/>
        <v>24</v>
      </c>
      <c r="Q2858" s="5" t="str">
        <f t="shared" si="266"/>
        <v>theater</v>
      </c>
      <c r="R2858" s="5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8271</v>
      </c>
      <c r="O2859" s="5">
        <f t="shared" si="264"/>
        <v>20</v>
      </c>
      <c r="P2859" s="5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8271</v>
      </c>
      <c r="O2861" s="5">
        <f t="shared" si="264"/>
        <v>2</v>
      </c>
      <c r="P2861" s="5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8271</v>
      </c>
      <c r="O2862" s="5">
        <f t="shared" si="264"/>
        <v>7</v>
      </c>
      <c r="P2862" s="5">
        <f t="shared" si="265"/>
        <v>30</v>
      </c>
      <c r="Q2862" s="5" t="str">
        <f t="shared" si="266"/>
        <v>theater</v>
      </c>
      <c r="R2862" s="5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27</v>
      </c>
      <c r="Q2863" s="5" t="str">
        <f t="shared" si="266"/>
        <v>theater</v>
      </c>
      <c r="R2863" s="5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8271</v>
      </c>
      <c r="O2864" s="5">
        <f t="shared" si="264"/>
        <v>0</v>
      </c>
      <c r="P2864" s="5">
        <f t="shared" si="265"/>
        <v>18</v>
      </c>
      <c r="Q2864" s="5" t="str">
        <f t="shared" si="266"/>
        <v>theater</v>
      </c>
      <c r="R2864" s="5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8271</v>
      </c>
      <c r="O2865" s="5">
        <f t="shared" si="264"/>
        <v>0</v>
      </c>
      <c r="P2865" s="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8271</v>
      </c>
      <c r="O2866" s="5">
        <f t="shared" si="264"/>
        <v>2</v>
      </c>
      <c r="P2866" s="5">
        <f t="shared" si="265"/>
        <v>13</v>
      </c>
      <c r="Q2866" s="5" t="str">
        <f t="shared" si="266"/>
        <v>theater</v>
      </c>
      <c r="R2866" s="5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8271</v>
      </c>
      <c r="O2868" s="5">
        <f t="shared" si="264"/>
        <v>1</v>
      </c>
      <c r="P2868" s="5">
        <f t="shared" si="265"/>
        <v>23</v>
      </c>
      <c r="Q2868" s="5" t="str">
        <f t="shared" si="266"/>
        <v>theater</v>
      </c>
      <c r="R2868" s="5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8271</v>
      </c>
      <c r="O2869" s="5">
        <f t="shared" si="264"/>
        <v>20</v>
      </c>
      <c r="P2869" s="5">
        <f t="shared" si="265"/>
        <v>50</v>
      </c>
      <c r="Q2869" s="5" t="str">
        <f t="shared" si="266"/>
        <v>theater</v>
      </c>
      <c r="R2869" s="5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8271</v>
      </c>
      <c r="O2870" s="5">
        <f t="shared" si="264"/>
        <v>42</v>
      </c>
      <c r="P2870" s="5">
        <f t="shared" si="265"/>
        <v>105</v>
      </c>
      <c r="Q2870" s="5" t="str">
        <f t="shared" si="266"/>
        <v>theater</v>
      </c>
      <c r="R2870" s="5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8271</v>
      </c>
      <c r="O2871" s="5">
        <f t="shared" si="264"/>
        <v>1</v>
      </c>
      <c r="P2871" s="5">
        <f t="shared" si="265"/>
        <v>35</v>
      </c>
      <c r="Q2871" s="5" t="str">
        <f t="shared" si="266"/>
        <v>theater</v>
      </c>
      <c r="R2871" s="5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</v>
      </c>
      <c r="Q2872" s="5" t="str">
        <f t="shared" si="266"/>
        <v>theater</v>
      </c>
      <c r="R2872" s="5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8271</v>
      </c>
      <c r="O2873" s="5">
        <f t="shared" si="264"/>
        <v>5</v>
      </c>
      <c r="P2873" s="5">
        <f t="shared" si="265"/>
        <v>36</v>
      </c>
      <c r="Q2873" s="5" t="str">
        <f t="shared" si="266"/>
        <v>theater</v>
      </c>
      <c r="R2873" s="5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8271</v>
      </c>
      <c r="O2875" s="5">
        <f t="shared" si="264"/>
        <v>38</v>
      </c>
      <c r="P2875" s="5">
        <f t="shared" si="265"/>
        <v>119</v>
      </c>
      <c r="Q2875" s="5" t="str">
        <f t="shared" si="266"/>
        <v>theater</v>
      </c>
      <c r="R2875" s="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8271</v>
      </c>
      <c r="O2876" s="5">
        <f t="shared" si="264"/>
        <v>5</v>
      </c>
      <c r="P2876" s="5">
        <f t="shared" si="265"/>
        <v>90</v>
      </c>
      <c r="Q2876" s="5" t="str">
        <f t="shared" si="266"/>
        <v>theater</v>
      </c>
      <c r="R2876" s="5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8271</v>
      </c>
      <c r="O2877" s="5">
        <f t="shared" si="264"/>
        <v>0</v>
      </c>
      <c r="P2877" s="5">
        <f t="shared" si="265"/>
        <v>2</v>
      </c>
      <c r="Q2877" s="5" t="str">
        <f t="shared" si="266"/>
        <v>theater</v>
      </c>
      <c r="R2877" s="5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8271</v>
      </c>
      <c r="O2879" s="5">
        <f t="shared" si="264"/>
        <v>11</v>
      </c>
      <c r="P2879" s="5">
        <f t="shared" si="265"/>
        <v>108</v>
      </c>
      <c r="Q2879" s="5" t="str">
        <f t="shared" si="266"/>
        <v>theater</v>
      </c>
      <c r="R2879" s="5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8271</v>
      </c>
      <c r="O2880" s="5">
        <f t="shared" si="264"/>
        <v>2</v>
      </c>
      <c r="P2880" s="5">
        <f t="shared" si="265"/>
        <v>16</v>
      </c>
      <c r="Q2880" s="5" t="str">
        <f t="shared" si="266"/>
        <v>theater</v>
      </c>
      <c r="R2880" s="5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8271</v>
      </c>
      <c r="O2881" s="5">
        <f t="shared" si="264"/>
        <v>0</v>
      </c>
      <c r="P2881" s="5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8271</v>
      </c>
      <c r="O2882" s="5">
        <f t="shared" ref="O2882:O2945" si="270">ROUND(100*E2882/D2882,0)</f>
        <v>23</v>
      </c>
      <c r="P2882" s="5">
        <f t="shared" si="265"/>
        <v>97</v>
      </c>
      <c r="Q2882" s="5" t="str">
        <f t="shared" si="266"/>
        <v>theater</v>
      </c>
      <c r="R2882" s="5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8271</v>
      </c>
      <c r="O2883" s="5">
        <f t="shared" si="270"/>
        <v>0</v>
      </c>
      <c r="P2883" s="5" t="e">
        <f t="shared" ref="P2883:P2946" si="271">ROUND(E2883/L2883,0)</f>
        <v>#DIV/0!</v>
      </c>
      <c r="Q2883" s="5" t="str">
        <f t="shared" ref="Q2883:Q2946" si="272">LEFT(N2883, SEARCH("/", N2883)-1)</f>
        <v>theater</v>
      </c>
      <c r="R2883" s="5" t="str">
        <f t="shared" ref="R2883:R2946" si="273">RIGHT(N2883,LEN(N2883)-SEARCH("/",N2883))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8271</v>
      </c>
      <c r="O2884" s="5">
        <f t="shared" si="270"/>
        <v>34</v>
      </c>
      <c r="P2884" s="5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8271</v>
      </c>
      <c r="O2885" s="5">
        <f t="shared" si="270"/>
        <v>19</v>
      </c>
      <c r="P2885" s="5">
        <f t="shared" si="271"/>
        <v>382</v>
      </c>
      <c r="Q2885" s="5" t="str">
        <f t="shared" si="272"/>
        <v>theater</v>
      </c>
      <c r="R2885" s="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8271</v>
      </c>
      <c r="O2886" s="5">
        <f t="shared" si="270"/>
        <v>0</v>
      </c>
      <c r="P2886" s="5">
        <f t="shared" si="271"/>
        <v>46</v>
      </c>
      <c r="Q2886" s="5" t="str">
        <f t="shared" si="272"/>
        <v>theater</v>
      </c>
      <c r="R2886" s="5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8271</v>
      </c>
      <c r="O2887" s="5">
        <f t="shared" si="270"/>
        <v>33</v>
      </c>
      <c r="P2887" s="5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8271</v>
      </c>
      <c r="O2889" s="5">
        <f t="shared" si="270"/>
        <v>0</v>
      </c>
      <c r="P2889" s="5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8271</v>
      </c>
      <c r="O2891" s="5">
        <f t="shared" si="270"/>
        <v>38</v>
      </c>
      <c r="P2891" s="5">
        <f t="shared" si="271"/>
        <v>82</v>
      </c>
      <c r="Q2891" s="5" t="str">
        <f t="shared" si="272"/>
        <v>theater</v>
      </c>
      <c r="R2891" s="5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8271</v>
      </c>
      <c r="O2892" s="5">
        <f t="shared" si="270"/>
        <v>1</v>
      </c>
      <c r="P2892" s="5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8271</v>
      </c>
      <c r="O2893" s="5">
        <f t="shared" si="270"/>
        <v>3</v>
      </c>
      <c r="P2893" s="5">
        <f t="shared" si="271"/>
        <v>27</v>
      </c>
      <c r="Q2893" s="5" t="str">
        <f t="shared" si="272"/>
        <v>theater</v>
      </c>
      <c r="R2893" s="5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8271</v>
      </c>
      <c r="O2894" s="5">
        <f t="shared" si="270"/>
        <v>9</v>
      </c>
      <c r="P2894" s="5">
        <f t="shared" si="271"/>
        <v>29</v>
      </c>
      <c r="Q2894" s="5" t="str">
        <f t="shared" si="272"/>
        <v>theater</v>
      </c>
      <c r="R2894" s="5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8271</v>
      </c>
      <c r="O2895" s="5">
        <f t="shared" si="270"/>
        <v>1</v>
      </c>
      <c r="P2895" s="5">
        <f t="shared" si="271"/>
        <v>13</v>
      </c>
      <c r="Q2895" s="5" t="str">
        <f t="shared" si="272"/>
        <v>theater</v>
      </c>
      <c r="R2895" s="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8271</v>
      </c>
      <c r="O2897" s="5">
        <f t="shared" si="270"/>
        <v>5</v>
      </c>
      <c r="P2897" s="5">
        <f t="shared" si="271"/>
        <v>6</v>
      </c>
      <c r="Q2897" s="5" t="str">
        <f t="shared" si="272"/>
        <v>theater</v>
      </c>
      <c r="R2897" s="5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8271</v>
      </c>
      <c r="O2898" s="5">
        <f t="shared" si="270"/>
        <v>21</v>
      </c>
      <c r="P2898" s="5">
        <f t="shared" si="271"/>
        <v>52</v>
      </c>
      <c r="Q2898" s="5" t="str">
        <f t="shared" si="272"/>
        <v>theater</v>
      </c>
      <c r="R2898" s="5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8271</v>
      </c>
      <c r="O2899" s="5">
        <f t="shared" si="270"/>
        <v>5</v>
      </c>
      <c r="P2899" s="5">
        <f t="shared" si="271"/>
        <v>183</v>
      </c>
      <c r="Q2899" s="5" t="str">
        <f t="shared" si="272"/>
        <v>theater</v>
      </c>
      <c r="R2899" s="5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8271</v>
      </c>
      <c r="O2900" s="5">
        <f t="shared" si="270"/>
        <v>4</v>
      </c>
      <c r="P2900" s="5">
        <f t="shared" si="271"/>
        <v>26</v>
      </c>
      <c r="Q2900" s="5" t="str">
        <f t="shared" si="272"/>
        <v>theater</v>
      </c>
      <c r="R2900" s="5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8271</v>
      </c>
      <c r="O2902" s="5">
        <f t="shared" si="270"/>
        <v>62</v>
      </c>
      <c r="P2902" s="5">
        <f t="shared" si="271"/>
        <v>486</v>
      </c>
      <c r="Q2902" s="5" t="str">
        <f t="shared" si="272"/>
        <v>theater</v>
      </c>
      <c r="R2902" s="5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8271</v>
      </c>
      <c r="O2903" s="5">
        <f t="shared" si="270"/>
        <v>1</v>
      </c>
      <c r="P2903" s="5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8271</v>
      </c>
      <c r="O2904" s="5">
        <f t="shared" si="270"/>
        <v>0</v>
      </c>
      <c r="P2904" s="5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8271</v>
      </c>
      <c r="O2905" s="5">
        <f t="shared" si="270"/>
        <v>1</v>
      </c>
      <c r="P2905" s="5">
        <f t="shared" si="271"/>
        <v>10</v>
      </c>
      <c r="Q2905" s="5" t="str">
        <f t="shared" si="272"/>
        <v>theater</v>
      </c>
      <c r="R2905" s="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19</v>
      </c>
      <c r="Q2906" s="5" t="str">
        <f t="shared" si="272"/>
        <v>theater</v>
      </c>
      <c r="R2906" s="5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8271</v>
      </c>
      <c r="O2907" s="5">
        <f t="shared" si="270"/>
        <v>18</v>
      </c>
      <c r="P2907" s="5">
        <f t="shared" si="271"/>
        <v>37</v>
      </c>
      <c r="Q2907" s="5" t="str">
        <f t="shared" si="272"/>
        <v>theater</v>
      </c>
      <c r="R2907" s="5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8271</v>
      </c>
      <c r="O2908" s="5">
        <f t="shared" si="270"/>
        <v>9</v>
      </c>
      <c r="P2908" s="5">
        <f t="shared" si="271"/>
        <v>81</v>
      </c>
      <c r="Q2908" s="5" t="str">
        <f t="shared" si="272"/>
        <v>theater</v>
      </c>
      <c r="R2908" s="5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8271</v>
      </c>
      <c r="O2909" s="5">
        <f t="shared" si="270"/>
        <v>0</v>
      </c>
      <c r="P2909" s="5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8271</v>
      </c>
      <c r="O2910" s="5">
        <f t="shared" si="270"/>
        <v>3</v>
      </c>
      <c r="P2910" s="5">
        <f t="shared" si="271"/>
        <v>53</v>
      </c>
      <c r="Q2910" s="5" t="str">
        <f t="shared" si="272"/>
        <v>theater</v>
      </c>
      <c r="R2910" s="5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8271</v>
      </c>
      <c r="O2911" s="5">
        <f t="shared" si="270"/>
        <v>0</v>
      </c>
      <c r="P2911" s="5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8271</v>
      </c>
      <c r="O2912" s="5">
        <f t="shared" si="270"/>
        <v>0</v>
      </c>
      <c r="P2912" s="5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8271</v>
      </c>
      <c r="O2913" s="5">
        <f t="shared" si="270"/>
        <v>37</v>
      </c>
      <c r="P2913" s="5">
        <f t="shared" si="271"/>
        <v>47</v>
      </c>
      <c r="Q2913" s="5" t="str">
        <f t="shared" si="272"/>
        <v>theater</v>
      </c>
      <c r="R2913" s="5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8271</v>
      </c>
      <c r="O2914" s="5">
        <f t="shared" si="270"/>
        <v>14</v>
      </c>
      <c r="P2914" s="5">
        <f t="shared" si="271"/>
        <v>78</v>
      </c>
      <c r="Q2914" s="5" t="str">
        <f t="shared" si="272"/>
        <v>theater</v>
      </c>
      <c r="R2914" s="5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8271</v>
      </c>
      <c r="O2915" s="5">
        <f t="shared" si="270"/>
        <v>0</v>
      </c>
      <c r="P2915" s="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8271</v>
      </c>
      <c r="O2916" s="5">
        <f t="shared" si="270"/>
        <v>0</v>
      </c>
      <c r="P2916" s="5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8271</v>
      </c>
      <c r="O2917" s="5">
        <f t="shared" si="270"/>
        <v>61</v>
      </c>
      <c r="P2917" s="5">
        <f t="shared" si="271"/>
        <v>204</v>
      </c>
      <c r="Q2917" s="5" t="str">
        <f t="shared" si="272"/>
        <v>theater</v>
      </c>
      <c r="R2917" s="5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8271</v>
      </c>
      <c r="O2918" s="5">
        <f t="shared" si="270"/>
        <v>8</v>
      </c>
      <c r="P2918" s="5">
        <f t="shared" si="271"/>
        <v>21</v>
      </c>
      <c r="Q2918" s="5" t="str">
        <f t="shared" si="272"/>
        <v>theater</v>
      </c>
      <c r="R2918" s="5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8271</v>
      </c>
      <c r="O2919" s="5">
        <f t="shared" si="270"/>
        <v>22</v>
      </c>
      <c r="P2919" s="5">
        <f t="shared" si="271"/>
        <v>49</v>
      </c>
      <c r="Q2919" s="5" t="str">
        <f t="shared" si="272"/>
        <v>theater</v>
      </c>
      <c r="R2919" s="5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8271</v>
      </c>
      <c r="O2920" s="5">
        <f t="shared" si="270"/>
        <v>27</v>
      </c>
      <c r="P2920" s="5">
        <f t="shared" si="271"/>
        <v>68</v>
      </c>
      <c r="Q2920" s="5" t="str">
        <f t="shared" si="272"/>
        <v>theater</v>
      </c>
      <c r="R2920" s="5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8271</v>
      </c>
      <c r="O2921" s="5">
        <f t="shared" si="270"/>
        <v>9</v>
      </c>
      <c r="P2921" s="5">
        <f t="shared" si="271"/>
        <v>9</v>
      </c>
      <c r="Q2921" s="5" t="str">
        <f t="shared" si="272"/>
        <v>theater</v>
      </c>
      <c r="R2921" s="5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8271</v>
      </c>
      <c r="O2922" s="5">
        <f t="shared" si="270"/>
        <v>27</v>
      </c>
      <c r="P2922" s="5">
        <f t="shared" si="271"/>
        <v>52</v>
      </c>
      <c r="Q2922" s="5" t="str">
        <f t="shared" si="272"/>
        <v>theater</v>
      </c>
      <c r="R2922" s="5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</v>
      </c>
      <c r="Q2924" s="5" t="str">
        <f t="shared" si="272"/>
        <v>theater</v>
      </c>
      <c r="R2924" s="5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8305</v>
      </c>
      <c r="O2926" s="5">
        <f t="shared" si="270"/>
        <v>103</v>
      </c>
      <c r="P2926" s="5">
        <f t="shared" si="271"/>
        <v>176</v>
      </c>
      <c r="Q2926" s="5" t="str">
        <f t="shared" si="272"/>
        <v>theater</v>
      </c>
      <c r="R2926" s="5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8305</v>
      </c>
      <c r="O2927" s="5">
        <f t="shared" si="270"/>
        <v>102</v>
      </c>
      <c r="P2927" s="5">
        <f t="shared" si="271"/>
        <v>232</v>
      </c>
      <c r="Q2927" s="5" t="str">
        <f t="shared" si="272"/>
        <v>theater</v>
      </c>
      <c r="R2927" s="5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8305</v>
      </c>
      <c r="O2929" s="5">
        <f t="shared" si="270"/>
        <v>131</v>
      </c>
      <c r="P2929" s="5">
        <f t="shared" si="271"/>
        <v>112</v>
      </c>
      <c r="Q2929" s="5" t="str">
        <f t="shared" si="272"/>
        <v>theater</v>
      </c>
      <c r="R2929" s="5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42</v>
      </c>
      <c r="Q2930" s="5" t="str">
        <f t="shared" si="272"/>
        <v>theater</v>
      </c>
      <c r="R2930" s="5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8305</v>
      </c>
      <c r="O2931" s="5">
        <f t="shared" si="270"/>
        <v>102</v>
      </c>
      <c r="P2931" s="5">
        <f t="shared" si="271"/>
        <v>255</v>
      </c>
      <c r="Q2931" s="5" t="str">
        <f t="shared" si="272"/>
        <v>theater</v>
      </c>
      <c r="R2931" s="5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8305</v>
      </c>
      <c r="O2932" s="5">
        <f t="shared" si="270"/>
        <v>101</v>
      </c>
      <c r="P2932" s="5">
        <f t="shared" si="271"/>
        <v>163</v>
      </c>
      <c r="Q2932" s="5" t="str">
        <f t="shared" si="272"/>
        <v>theater</v>
      </c>
      <c r="R2932" s="5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</v>
      </c>
      <c r="Q2933" s="5" t="str">
        <f t="shared" si="272"/>
        <v>theater</v>
      </c>
      <c r="R2933" s="5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8305</v>
      </c>
      <c r="O2934" s="5">
        <f t="shared" si="270"/>
        <v>105</v>
      </c>
      <c r="P2934" s="5">
        <f t="shared" si="271"/>
        <v>86</v>
      </c>
      <c r="Q2934" s="5" t="str">
        <f t="shared" si="272"/>
        <v>theater</v>
      </c>
      <c r="R2934" s="5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8305</v>
      </c>
      <c r="O2935" s="5">
        <f t="shared" si="270"/>
        <v>103</v>
      </c>
      <c r="P2935" s="5">
        <f t="shared" si="271"/>
        <v>48</v>
      </c>
      <c r="Q2935" s="5" t="str">
        <f t="shared" si="272"/>
        <v>theater</v>
      </c>
      <c r="R2935" s="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73</v>
      </c>
      <c r="Q2936" s="5" t="str">
        <f t="shared" si="272"/>
        <v>theater</v>
      </c>
      <c r="R2936" s="5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8305</v>
      </c>
      <c r="O2937" s="5">
        <f t="shared" si="270"/>
        <v>101</v>
      </c>
      <c r="P2937" s="5">
        <f t="shared" si="271"/>
        <v>91</v>
      </c>
      <c r="Q2937" s="5" t="str">
        <f t="shared" si="272"/>
        <v>theater</v>
      </c>
      <c r="R2937" s="5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38</v>
      </c>
      <c r="Q2938" s="5" t="str">
        <f t="shared" si="272"/>
        <v>theater</v>
      </c>
      <c r="R2938" s="5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8305</v>
      </c>
      <c r="O2939" s="5">
        <f t="shared" si="270"/>
        <v>133</v>
      </c>
      <c r="P2939" s="5">
        <f t="shared" si="271"/>
        <v>36</v>
      </c>
      <c r="Q2939" s="5" t="str">
        <f t="shared" si="272"/>
        <v>theater</v>
      </c>
      <c r="R2939" s="5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8305</v>
      </c>
      <c r="O2940" s="5">
        <f t="shared" si="270"/>
        <v>101</v>
      </c>
      <c r="P2940" s="5">
        <f t="shared" si="271"/>
        <v>127</v>
      </c>
      <c r="Q2940" s="5" t="str">
        <f t="shared" si="272"/>
        <v>theater</v>
      </c>
      <c r="R2940" s="5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8305</v>
      </c>
      <c r="O2941" s="5">
        <f t="shared" si="270"/>
        <v>103</v>
      </c>
      <c r="P2941" s="5">
        <f t="shared" si="271"/>
        <v>329</v>
      </c>
      <c r="Q2941" s="5" t="str">
        <f t="shared" si="272"/>
        <v>theater</v>
      </c>
      <c r="R2941" s="5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8305</v>
      </c>
      <c r="O2942" s="5">
        <f t="shared" si="270"/>
        <v>107</v>
      </c>
      <c r="P2942" s="5">
        <f t="shared" si="271"/>
        <v>81</v>
      </c>
      <c r="Q2942" s="5" t="str">
        <f t="shared" si="272"/>
        <v>theater</v>
      </c>
      <c r="R2942" s="5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8303</v>
      </c>
      <c r="O2943" s="5">
        <f t="shared" si="270"/>
        <v>0</v>
      </c>
      <c r="P2943" s="5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8303</v>
      </c>
      <c r="O2944" s="5">
        <f t="shared" si="270"/>
        <v>20</v>
      </c>
      <c r="P2944" s="5">
        <f t="shared" si="271"/>
        <v>202</v>
      </c>
      <c r="Q2944" s="5" t="str">
        <f t="shared" si="272"/>
        <v>theater</v>
      </c>
      <c r="R2944" s="5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8303</v>
      </c>
      <c r="O2946" s="5">
        <f t="shared" ref="O2946:O3009" si="276">ROUND(100*E2946/D2946,0)</f>
        <v>1</v>
      </c>
      <c r="P2946" s="5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8303</v>
      </c>
      <c r="O2947" s="5">
        <f t="shared" si="276"/>
        <v>0</v>
      </c>
      <c r="P2947" s="5" t="e">
        <f t="shared" ref="P2947:P3010" si="277">ROUND(E2947/L2947,0)</f>
        <v>#DIV/0!</v>
      </c>
      <c r="Q2947" s="5" t="str">
        <f t="shared" ref="Q2947:Q3010" si="278">LEFT(N2947, SEARCH("/", N2947)-1)</f>
        <v>theater</v>
      </c>
      <c r="R2947" s="5" t="str">
        <f t="shared" ref="R2947:R3010" si="279">RIGHT(N2947,LEN(N2947)-SEARCH("/",N2947))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8303</v>
      </c>
      <c r="O2948" s="5">
        <f t="shared" si="276"/>
        <v>0</v>
      </c>
      <c r="P2948" s="5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8303</v>
      </c>
      <c r="O2949" s="5">
        <f t="shared" si="276"/>
        <v>4</v>
      </c>
      <c r="P2949" s="5">
        <f t="shared" si="277"/>
        <v>82</v>
      </c>
      <c r="Q2949" s="5" t="str">
        <f t="shared" si="278"/>
        <v>theater</v>
      </c>
      <c r="R2949" s="5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8303</v>
      </c>
      <c r="O2950" s="5">
        <f t="shared" si="276"/>
        <v>0</v>
      </c>
      <c r="P2950" s="5">
        <f t="shared" si="277"/>
        <v>3</v>
      </c>
      <c r="Q2950" s="5" t="str">
        <f t="shared" si="278"/>
        <v>theater</v>
      </c>
      <c r="R2950" s="5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8303</v>
      </c>
      <c r="O2951" s="5">
        <f t="shared" si="276"/>
        <v>3</v>
      </c>
      <c r="P2951" s="5">
        <f t="shared" si="277"/>
        <v>13</v>
      </c>
      <c r="Q2951" s="5" t="str">
        <f t="shared" si="278"/>
        <v>theater</v>
      </c>
      <c r="R2951" s="5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8303</v>
      </c>
      <c r="O2953" s="5">
        <f t="shared" si="276"/>
        <v>2</v>
      </c>
      <c r="P2953" s="5">
        <f t="shared" si="277"/>
        <v>19</v>
      </c>
      <c r="Q2953" s="5" t="str">
        <f t="shared" si="278"/>
        <v>theater</v>
      </c>
      <c r="R2953" s="5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8303</v>
      </c>
      <c r="O2954" s="5">
        <f t="shared" si="276"/>
        <v>8</v>
      </c>
      <c r="P2954" s="5">
        <f t="shared" si="277"/>
        <v>201</v>
      </c>
      <c r="Q2954" s="5" t="str">
        <f t="shared" si="278"/>
        <v>theater</v>
      </c>
      <c r="R2954" s="5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8303</v>
      </c>
      <c r="O2955" s="5">
        <f t="shared" si="276"/>
        <v>0</v>
      </c>
      <c r="P2955" s="5">
        <f t="shared" si="277"/>
        <v>202</v>
      </c>
      <c r="Q2955" s="5" t="str">
        <f t="shared" si="278"/>
        <v>theater</v>
      </c>
      <c r="R2955" s="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8303</v>
      </c>
      <c r="O2957" s="5">
        <f t="shared" si="276"/>
        <v>60</v>
      </c>
      <c r="P2957" s="5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8303</v>
      </c>
      <c r="O2958" s="5">
        <f t="shared" si="276"/>
        <v>17</v>
      </c>
      <c r="P2958" s="5">
        <f t="shared" si="277"/>
        <v>66</v>
      </c>
      <c r="Q2958" s="5" t="str">
        <f t="shared" si="278"/>
        <v>theater</v>
      </c>
      <c r="R2958" s="5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8303</v>
      </c>
      <c r="O2959" s="5">
        <f t="shared" si="276"/>
        <v>2</v>
      </c>
      <c r="P2959" s="5">
        <f t="shared" si="277"/>
        <v>93</v>
      </c>
      <c r="Q2959" s="5" t="str">
        <f t="shared" si="278"/>
        <v>theater</v>
      </c>
      <c r="R2959" s="5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8271</v>
      </c>
      <c r="O2963" s="5">
        <f t="shared" si="276"/>
        <v>110</v>
      </c>
      <c r="P2963" s="5">
        <f t="shared" si="277"/>
        <v>51</v>
      </c>
      <c r="Q2963" s="5" t="str">
        <f t="shared" si="278"/>
        <v>theater</v>
      </c>
      <c r="R2963" s="5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8271</v>
      </c>
      <c r="O2964" s="5">
        <f t="shared" si="276"/>
        <v>122</v>
      </c>
      <c r="P2964" s="5">
        <f t="shared" si="277"/>
        <v>61</v>
      </c>
      <c r="Q2964" s="5" t="str">
        <f t="shared" si="278"/>
        <v>theater</v>
      </c>
      <c r="R2964" s="5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8271</v>
      </c>
      <c r="O2965" s="5">
        <f t="shared" si="276"/>
        <v>107</v>
      </c>
      <c r="P2965" s="5">
        <f t="shared" si="277"/>
        <v>109</v>
      </c>
      <c r="Q2965" s="5" t="str">
        <f t="shared" si="278"/>
        <v>theater</v>
      </c>
      <c r="R2965" s="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8271</v>
      </c>
      <c r="O2966" s="5">
        <f t="shared" si="276"/>
        <v>101</v>
      </c>
      <c r="P2966" s="5">
        <f t="shared" si="277"/>
        <v>26</v>
      </c>
      <c r="Q2966" s="5" t="str">
        <f t="shared" si="278"/>
        <v>theater</v>
      </c>
      <c r="R2966" s="5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8271</v>
      </c>
      <c r="O2967" s="5">
        <f t="shared" si="276"/>
        <v>109</v>
      </c>
      <c r="P2967" s="5">
        <f t="shared" si="277"/>
        <v>42</v>
      </c>
      <c r="Q2967" s="5" t="str">
        <f t="shared" si="278"/>
        <v>theater</v>
      </c>
      <c r="R2967" s="5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8271</v>
      </c>
      <c r="O2968" s="5">
        <f t="shared" si="276"/>
        <v>114</v>
      </c>
      <c r="P2968" s="5">
        <f t="shared" si="277"/>
        <v>89</v>
      </c>
      <c r="Q2968" s="5" t="str">
        <f t="shared" si="278"/>
        <v>theater</v>
      </c>
      <c r="R2968" s="5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8271</v>
      </c>
      <c r="O2969" s="5">
        <f t="shared" si="276"/>
        <v>114</v>
      </c>
      <c r="P2969" s="5">
        <f t="shared" si="277"/>
        <v>80</v>
      </c>
      <c r="Q2969" s="5" t="str">
        <f t="shared" si="278"/>
        <v>theater</v>
      </c>
      <c r="R2969" s="5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79</v>
      </c>
      <c r="Q2970" s="5" t="str">
        <f t="shared" si="278"/>
        <v>theater</v>
      </c>
      <c r="R2970" s="5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8271</v>
      </c>
      <c r="O2971" s="5">
        <f t="shared" si="276"/>
        <v>163</v>
      </c>
      <c r="P2971" s="5">
        <f t="shared" si="277"/>
        <v>96</v>
      </c>
      <c r="Q2971" s="5" t="str">
        <f t="shared" si="278"/>
        <v>theater</v>
      </c>
      <c r="R2971" s="5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70</v>
      </c>
      <c r="Q2972" s="5" t="str">
        <f t="shared" si="278"/>
        <v>theater</v>
      </c>
      <c r="R2972" s="5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8271</v>
      </c>
      <c r="O2973" s="5">
        <f t="shared" si="276"/>
        <v>100</v>
      </c>
      <c r="P2973" s="5">
        <f t="shared" si="277"/>
        <v>75</v>
      </c>
      <c r="Q2973" s="5" t="str">
        <f t="shared" si="278"/>
        <v>theater</v>
      </c>
      <c r="R2973" s="5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8271</v>
      </c>
      <c r="O2974" s="5">
        <f t="shared" si="276"/>
        <v>105</v>
      </c>
      <c r="P2974" s="5">
        <f t="shared" si="277"/>
        <v>124</v>
      </c>
      <c r="Q2974" s="5" t="str">
        <f t="shared" si="278"/>
        <v>theater</v>
      </c>
      <c r="R2974" s="5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8271</v>
      </c>
      <c r="O2975" s="5">
        <f t="shared" si="276"/>
        <v>175</v>
      </c>
      <c r="P2975" s="5">
        <f t="shared" si="277"/>
        <v>265</v>
      </c>
      <c r="Q2975" s="5" t="str">
        <f t="shared" si="278"/>
        <v>theater</v>
      </c>
      <c r="R2975" s="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59</v>
      </c>
      <c r="Q2976" s="5" t="str">
        <f t="shared" si="278"/>
        <v>theater</v>
      </c>
      <c r="R2976" s="5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8271</v>
      </c>
      <c r="O2977" s="5">
        <f t="shared" si="276"/>
        <v>100</v>
      </c>
      <c r="P2977" s="5">
        <f t="shared" si="277"/>
        <v>71</v>
      </c>
      <c r="Q2977" s="5" t="str">
        <f t="shared" si="278"/>
        <v>theater</v>
      </c>
      <c r="R2977" s="5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8271</v>
      </c>
      <c r="O2978" s="5">
        <f t="shared" si="276"/>
        <v>171</v>
      </c>
      <c r="P2978" s="5">
        <f t="shared" si="277"/>
        <v>9</v>
      </c>
      <c r="Q2978" s="5" t="str">
        <f t="shared" si="278"/>
        <v>theater</v>
      </c>
      <c r="R2978" s="5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8271</v>
      </c>
      <c r="O2979" s="5">
        <f t="shared" si="276"/>
        <v>114</v>
      </c>
      <c r="P2979" s="5">
        <f t="shared" si="277"/>
        <v>114</v>
      </c>
      <c r="Q2979" s="5" t="str">
        <f t="shared" si="278"/>
        <v>theater</v>
      </c>
      <c r="R2979" s="5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8271</v>
      </c>
      <c r="O2980" s="5">
        <f t="shared" si="276"/>
        <v>129</v>
      </c>
      <c r="P2980" s="5">
        <f t="shared" si="277"/>
        <v>61</v>
      </c>
      <c r="Q2980" s="5" t="str">
        <f t="shared" si="278"/>
        <v>theater</v>
      </c>
      <c r="R2980" s="5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8271</v>
      </c>
      <c r="O2981" s="5">
        <f t="shared" si="276"/>
        <v>101</v>
      </c>
      <c r="P2981" s="5">
        <f t="shared" si="277"/>
        <v>110</v>
      </c>
      <c r="Q2981" s="5" t="str">
        <f t="shared" si="278"/>
        <v>theater</v>
      </c>
      <c r="R2981" s="5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8271</v>
      </c>
      <c r="O2982" s="5">
        <f t="shared" si="276"/>
        <v>109</v>
      </c>
      <c r="P2982" s="5">
        <f t="shared" si="277"/>
        <v>136</v>
      </c>
      <c r="Q2982" s="5" t="str">
        <f t="shared" si="278"/>
        <v>theater</v>
      </c>
      <c r="R2982" s="5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8303</v>
      </c>
      <c r="O2983" s="5">
        <f t="shared" si="276"/>
        <v>129</v>
      </c>
      <c r="P2983" s="5">
        <f t="shared" si="277"/>
        <v>53</v>
      </c>
      <c r="Q2983" s="5" t="str">
        <f t="shared" si="278"/>
        <v>theater</v>
      </c>
      <c r="R2983" s="5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8303</v>
      </c>
      <c r="O2984" s="5">
        <f t="shared" si="276"/>
        <v>102</v>
      </c>
      <c r="P2984" s="5">
        <f t="shared" si="277"/>
        <v>86</v>
      </c>
      <c r="Q2984" s="5" t="str">
        <f t="shared" si="278"/>
        <v>theater</v>
      </c>
      <c r="R2984" s="5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8303</v>
      </c>
      <c r="O2985" s="5">
        <f t="shared" si="276"/>
        <v>147</v>
      </c>
      <c r="P2985" s="5">
        <f t="shared" si="277"/>
        <v>155</v>
      </c>
      <c r="Q2985" s="5" t="str">
        <f t="shared" si="278"/>
        <v>theater</v>
      </c>
      <c r="R2985" s="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8303</v>
      </c>
      <c r="O2986" s="5">
        <f t="shared" si="276"/>
        <v>100</v>
      </c>
      <c r="P2986" s="5">
        <f t="shared" si="277"/>
        <v>115</v>
      </c>
      <c r="Q2986" s="5" t="str">
        <f t="shared" si="278"/>
        <v>theater</v>
      </c>
      <c r="R2986" s="5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8303</v>
      </c>
      <c r="O2987" s="5">
        <f t="shared" si="276"/>
        <v>122</v>
      </c>
      <c r="P2987" s="5">
        <f t="shared" si="277"/>
        <v>110</v>
      </c>
      <c r="Q2987" s="5" t="str">
        <f t="shared" si="278"/>
        <v>theater</v>
      </c>
      <c r="R2987" s="5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8303</v>
      </c>
      <c r="O2988" s="5">
        <f t="shared" si="276"/>
        <v>106</v>
      </c>
      <c r="P2988" s="5">
        <f t="shared" si="277"/>
        <v>45</v>
      </c>
      <c r="Q2988" s="5" t="str">
        <f t="shared" si="278"/>
        <v>theater</v>
      </c>
      <c r="R2988" s="5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8303</v>
      </c>
      <c r="O2989" s="5">
        <f t="shared" si="276"/>
        <v>110</v>
      </c>
      <c r="P2989" s="5">
        <f t="shared" si="277"/>
        <v>104</v>
      </c>
      <c r="Q2989" s="5" t="str">
        <f t="shared" si="278"/>
        <v>theater</v>
      </c>
      <c r="R2989" s="5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36</v>
      </c>
      <c r="Q2990" s="5" t="str">
        <f t="shared" si="278"/>
        <v>theater</v>
      </c>
      <c r="R2990" s="5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8303</v>
      </c>
      <c r="O2991" s="5">
        <f t="shared" si="276"/>
        <v>177</v>
      </c>
      <c r="P2991" s="5">
        <f t="shared" si="277"/>
        <v>97</v>
      </c>
      <c r="Q2991" s="5" t="str">
        <f t="shared" si="278"/>
        <v>theater</v>
      </c>
      <c r="R2991" s="5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</v>
      </c>
      <c r="Q2992" s="5" t="str">
        <f t="shared" si="278"/>
        <v>theater</v>
      </c>
      <c r="R2992" s="5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8303</v>
      </c>
      <c r="O2993" s="5">
        <f t="shared" si="276"/>
        <v>103</v>
      </c>
      <c r="P2993" s="5">
        <f t="shared" si="277"/>
        <v>94</v>
      </c>
      <c r="Q2993" s="5" t="str">
        <f t="shared" si="278"/>
        <v>theater</v>
      </c>
      <c r="R2993" s="5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8303</v>
      </c>
      <c r="O2994" s="5">
        <f t="shared" si="276"/>
        <v>105</v>
      </c>
      <c r="P2994" s="5">
        <f t="shared" si="277"/>
        <v>49</v>
      </c>
      <c r="Q2994" s="5" t="str">
        <f t="shared" si="278"/>
        <v>theater</v>
      </c>
      <c r="R2994" s="5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8303</v>
      </c>
      <c r="O2995" s="5">
        <f t="shared" si="276"/>
        <v>100</v>
      </c>
      <c r="P2995" s="5">
        <f t="shared" si="277"/>
        <v>46</v>
      </c>
      <c r="Q2995" s="5" t="str">
        <f t="shared" si="278"/>
        <v>theater</v>
      </c>
      <c r="R2995" s="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8303</v>
      </c>
      <c r="O2996" s="5">
        <f t="shared" si="276"/>
        <v>458</v>
      </c>
      <c r="P2996" s="5">
        <f t="shared" si="277"/>
        <v>23</v>
      </c>
      <c r="Q2996" s="5" t="str">
        <f t="shared" si="278"/>
        <v>theater</v>
      </c>
      <c r="R2996" s="5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8303</v>
      </c>
      <c r="O2997" s="5">
        <f t="shared" si="276"/>
        <v>105</v>
      </c>
      <c r="P2997" s="5">
        <f t="shared" si="277"/>
        <v>63</v>
      </c>
      <c r="Q2997" s="5" t="str">
        <f t="shared" si="278"/>
        <v>theater</v>
      </c>
      <c r="R2997" s="5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8303</v>
      </c>
      <c r="O2998" s="5">
        <f t="shared" si="276"/>
        <v>172</v>
      </c>
      <c r="P2998" s="5">
        <f t="shared" si="277"/>
        <v>154</v>
      </c>
      <c r="Q2998" s="5" t="str">
        <f t="shared" si="278"/>
        <v>theater</v>
      </c>
      <c r="R2998" s="5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8303</v>
      </c>
      <c r="O2999" s="5">
        <f t="shared" si="276"/>
        <v>104</v>
      </c>
      <c r="P2999" s="5">
        <f t="shared" si="277"/>
        <v>90</v>
      </c>
      <c r="Q2999" s="5" t="str">
        <f t="shared" si="278"/>
        <v>theater</v>
      </c>
      <c r="R2999" s="5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8303</v>
      </c>
      <c r="O3000" s="5">
        <f t="shared" si="276"/>
        <v>103</v>
      </c>
      <c r="P3000" s="5">
        <f t="shared" si="277"/>
        <v>119</v>
      </c>
      <c r="Q3000" s="5" t="str">
        <f t="shared" si="278"/>
        <v>theater</v>
      </c>
      <c r="R3000" s="5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8303</v>
      </c>
      <c r="O3001" s="5">
        <f t="shared" si="276"/>
        <v>119</v>
      </c>
      <c r="P3001" s="5">
        <f t="shared" si="277"/>
        <v>80</v>
      </c>
      <c r="Q3001" s="5" t="str">
        <f t="shared" si="278"/>
        <v>theater</v>
      </c>
      <c r="R3001" s="5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63</v>
      </c>
      <c r="Q3002" s="5" t="str">
        <f t="shared" si="278"/>
        <v>theater</v>
      </c>
      <c r="R3002" s="5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8303</v>
      </c>
      <c r="O3003" s="5">
        <f t="shared" si="276"/>
        <v>319</v>
      </c>
      <c r="P3003" s="5">
        <f t="shared" si="277"/>
        <v>131</v>
      </c>
      <c r="Q3003" s="5" t="str">
        <f t="shared" si="278"/>
        <v>theater</v>
      </c>
      <c r="R3003" s="5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8303</v>
      </c>
      <c r="O3004" s="5">
        <f t="shared" si="276"/>
        <v>109</v>
      </c>
      <c r="P3004" s="5">
        <f t="shared" si="277"/>
        <v>73</v>
      </c>
      <c r="Q3004" s="5" t="str">
        <f t="shared" si="278"/>
        <v>theater</v>
      </c>
      <c r="R3004" s="5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8303</v>
      </c>
      <c r="O3005" s="5">
        <f t="shared" si="276"/>
        <v>101</v>
      </c>
      <c r="P3005" s="5">
        <f t="shared" si="277"/>
        <v>179</v>
      </c>
      <c r="Q3005" s="5" t="str">
        <f t="shared" si="278"/>
        <v>theater</v>
      </c>
      <c r="R3005" s="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8303</v>
      </c>
      <c r="O3006" s="5">
        <f t="shared" si="276"/>
        <v>113</v>
      </c>
      <c r="P3006" s="5">
        <f t="shared" si="277"/>
        <v>163</v>
      </c>
      <c r="Q3006" s="5" t="str">
        <f t="shared" si="278"/>
        <v>theater</v>
      </c>
      <c r="R3006" s="5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8303</v>
      </c>
      <c r="O3007" s="5">
        <f t="shared" si="276"/>
        <v>120</v>
      </c>
      <c r="P3007" s="5">
        <f t="shared" si="277"/>
        <v>108</v>
      </c>
      <c r="Q3007" s="5" t="str">
        <f t="shared" si="278"/>
        <v>theater</v>
      </c>
      <c r="R3007" s="5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8303</v>
      </c>
      <c r="O3008" s="5">
        <f t="shared" si="276"/>
        <v>108</v>
      </c>
      <c r="P3008" s="5">
        <f t="shared" si="277"/>
        <v>89</v>
      </c>
      <c r="Q3008" s="5" t="str">
        <f t="shared" si="278"/>
        <v>theater</v>
      </c>
      <c r="R3008" s="5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8303</v>
      </c>
      <c r="O3010" s="5">
        <f t="shared" ref="O3010:O3073" si="282">ROUND(100*E3010/D3010,0)</f>
        <v>101</v>
      </c>
      <c r="P3010" s="5">
        <f t="shared" si="277"/>
        <v>117</v>
      </c>
      <c r="Q3010" s="5" t="str">
        <f t="shared" si="278"/>
        <v>theater</v>
      </c>
      <c r="R3010" s="5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8303</v>
      </c>
      <c r="O3011" s="5">
        <f t="shared" si="282"/>
        <v>120</v>
      </c>
      <c r="P3011" s="5">
        <f t="shared" ref="P3011:P3074" si="283">ROUND(E3011/L3011,0)</f>
        <v>234</v>
      </c>
      <c r="Q3011" s="5" t="str">
        <f t="shared" ref="Q3011:Q3074" si="284">LEFT(N3011, SEARCH("/", N3011)-1)</f>
        <v>theater</v>
      </c>
      <c r="R3011" s="5" t="str">
        <f t="shared" ref="R3011:R3074" si="285">RIGHT(N3011,LEN(N3011)-SEARCH("/",N3011))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8303</v>
      </c>
      <c r="O3013" s="5">
        <f t="shared" si="282"/>
        <v>124</v>
      </c>
      <c r="P3013" s="5">
        <f t="shared" si="283"/>
        <v>15</v>
      </c>
      <c r="Q3013" s="5" t="str">
        <f t="shared" si="284"/>
        <v>theater</v>
      </c>
      <c r="R3013" s="5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8303</v>
      </c>
      <c r="O3014" s="5">
        <f t="shared" si="282"/>
        <v>117</v>
      </c>
      <c r="P3014" s="5">
        <f t="shared" si="283"/>
        <v>85</v>
      </c>
      <c r="Q3014" s="5" t="str">
        <f t="shared" si="284"/>
        <v>theater</v>
      </c>
      <c r="R3014" s="5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8303</v>
      </c>
      <c r="O3015" s="5">
        <f t="shared" si="282"/>
        <v>157</v>
      </c>
      <c r="P3015" s="5">
        <f t="shared" si="283"/>
        <v>147</v>
      </c>
      <c r="Q3015" s="5" t="str">
        <f t="shared" si="284"/>
        <v>theater</v>
      </c>
      <c r="R3015" s="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8303</v>
      </c>
      <c r="O3016" s="5">
        <f t="shared" si="282"/>
        <v>113</v>
      </c>
      <c r="P3016" s="5">
        <f t="shared" si="283"/>
        <v>51</v>
      </c>
      <c r="Q3016" s="5" t="str">
        <f t="shared" si="284"/>
        <v>theater</v>
      </c>
      <c r="R3016" s="5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8303</v>
      </c>
      <c r="O3017" s="5">
        <f t="shared" si="282"/>
        <v>103</v>
      </c>
      <c r="P3017" s="5">
        <f t="shared" si="283"/>
        <v>88</v>
      </c>
      <c r="Q3017" s="5" t="str">
        <f t="shared" si="284"/>
        <v>theater</v>
      </c>
      <c r="R3017" s="5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8303</v>
      </c>
      <c r="O3018" s="5">
        <f t="shared" si="282"/>
        <v>103</v>
      </c>
      <c r="P3018" s="5">
        <f t="shared" si="283"/>
        <v>242</v>
      </c>
      <c r="Q3018" s="5" t="str">
        <f t="shared" si="284"/>
        <v>theater</v>
      </c>
      <c r="R3018" s="5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8303</v>
      </c>
      <c r="O3019" s="5">
        <f t="shared" si="282"/>
        <v>106</v>
      </c>
      <c r="P3019" s="5">
        <f t="shared" si="283"/>
        <v>146</v>
      </c>
      <c r="Q3019" s="5" t="str">
        <f t="shared" si="284"/>
        <v>theater</v>
      </c>
      <c r="R3019" s="5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8303</v>
      </c>
      <c r="O3020" s="5">
        <f t="shared" si="282"/>
        <v>101</v>
      </c>
      <c r="P3020" s="5">
        <f t="shared" si="283"/>
        <v>103</v>
      </c>
      <c r="Q3020" s="5" t="str">
        <f t="shared" si="284"/>
        <v>theater</v>
      </c>
      <c r="R3020" s="5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8303</v>
      </c>
      <c r="O3021" s="5">
        <f t="shared" si="282"/>
        <v>121</v>
      </c>
      <c r="P3021" s="5">
        <f t="shared" si="283"/>
        <v>80</v>
      </c>
      <c r="Q3021" s="5" t="str">
        <f t="shared" si="284"/>
        <v>theater</v>
      </c>
      <c r="R3021" s="5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8303</v>
      </c>
      <c r="O3022" s="5">
        <f t="shared" si="282"/>
        <v>101</v>
      </c>
      <c r="P3022" s="5">
        <f t="shared" si="283"/>
        <v>235</v>
      </c>
      <c r="Q3022" s="5" t="str">
        <f t="shared" si="284"/>
        <v>theater</v>
      </c>
      <c r="R3022" s="5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8303</v>
      </c>
      <c r="O3023" s="5">
        <f t="shared" si="282"/>
        <v>116</v>
      </c>
      <c r="P3023" s="5">
        <f t="shared" si="283"/>
        <v>51</v>
      </c>
      <c r="Q3023" s="5" t="str">
        <f t="shared" si="284"/>
        <v>theater</v>
      </c>
      <c r="R3023" s="5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8303</v>
      </c>
      <c r="O3024" s="5">
        <f t="shared" si="282"/>
        <v>101</v>
      </c>
      <c r="P3024" s="5">
        <f t="shared" si="283"/>
        <v>163</v>
      </c>
      <c r="Q3024" s="5" t="str">
        <f t="shared" si="284"/>
        <v>theater</v>
      </c>
      <c r="R3024" s="5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</v>
      </c>
      <c r="Q3025" s="5" t="str">
        <f t="shared" si="284"/>
        <v>theater</v>
      </c>
      <c r="R3025" s="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8303</v>
      </c>
      <c r="O3026" s="5">
        <f t="shared" si="282"/>
        <v>246</v>
      </c>
      <c r="P3026" s="5">
        <f t="shared" si="283"/>
        <v>68</v>
      </c>
      <c r="Q3026" s="5" t="str">
        <f t="shared" si="284"/>
        <v>theater</v>
      </c>
      <c r="R3026" s="5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8303</v>
      </c>
      <c r="O3027" s="5">
        <f t="shared" si="282"/>
        <v>302</v>
      </c>
      <c r="P3027" s="5">
        <f t="shared" si="283"/>
        <v>52</v>
      </c>
      <c r="Q3027" s="5" t="str">
        <f t="shared" si="284"/>
        <v>theater</v>
      </c>
      <c r="R3027" s="5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8303</v>
      </c>
      <c r="O3028" s="5">
        <f t="shared" si="282"/>
        <v>143</v>
      </c>
      <c r="P3028" s="5">
        <f t="shared" si="283"/>
        <v>52</v>
      </c>
      <c r="Q3028" s="5" t="str">
        <f t="shared" si="284"/>
        <v>theater</v>
      </c>
      <c r="R3028" s="5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8303</v>
      </c>
      <c r="O3029" s="5">
        <f t="shared" si="282"/>
        <v>131</v>
      </c>
      <c r="P3029" s="5">
        <f t="shared" si="283"/>
        <v>164</v>
      </c>
      <c r="Q3029" s="5" t="str">
        <f t="shared" si="284"/>
        <v>theater</v>
      </c>
      <c r="R3029" s="5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8303</v>
      </c>
      <c r="O3030" s="5">
        <f t="shared" si="282"/>
        <v>168</v>
      </c>
      <c r="P3030" s="5">
        <f t="shared" si="283"/>
        <v>85</v>
      </c>
      <c r="Q3030" s="5" t="str">
        <f t="shared" si="284"/>
        <v>theater</v>
      </c>
      <c r="R3030" s="5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8303</v>
      </c>
      <c r="O3031" s="5">
        <f t="shared" si="282"/>
        <v>110</v>
      </c>
      <c r="P3031" s="5">
        <f t="shared" si="283"/>
        <v>95</v>
      </c>
      <c r="Q3031" s="5" t="str">
        <f t="shared" si="284"/>
        <v>theater</v>
      </c>
      <c r="R3031" s="5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8303</v>
      </c>
      <c r="O3032" s="5">
        <f t="shared" si="282"/>
        <v>107</v>
      </c>
      <c r="P3032" s="5">
        <f t="shared" si="283"/>
        <v>46</v>
      </c>
      <c r="Q3032" s="5" t="str">
        <f t="shared" si="284"/>
        <v>theater</v>
      </c>
      <c r="R3032" s="5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52</v>
      </c>
      <c r="Q3033" s="5" t="str">
        <f t="shared" si="284"/>
        <v>theater</v>
      </c>
      <c r="R3033" s="5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8303</v>
      </c>
      <c r="O3034" s="5">
        <f t="shared" si="282"/>
        <v>127</v>
      </c>
      <c r="P3034" s="5">
        <f t="shared" si="283"/>
        <v>51</v>
      </c>
      <c r="Q3034" s="5" t="str">
        <f t="shared" si="284"/>
        <v>theater</v>
      </c>
      <c r="R3034" s="5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8303</v>
      </c>
      <c r="O3035" s="5">
        <f t="shared" si="282"/>
        <v>147</v>
      </c>
      <c r="P3035" s="5">
        <f t="shared" si="283"/>
        <v>191</v>
      </c>
      <c r="Q3035" s="5" t="str">
        <f t="shared" si="284"/>
        <v>theater</v>
      </c>
      <c r="R3035" s="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8303</v>
      </c>
      <c r="O3036" s="5">
        <f t="shared" si="282"/>
        <v>113</v>
      </c>
      <c r="P3036" s="5">
        <f t="shared" si="283"/>
        <v>89</v>
      </c>
      <c r="Q3036" s="5" t="str">
        <f t="shared" si="284"/>
        <v>theater</v>
      </c>
      <c r="R3036" s="5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8303</v>
      </c>
      <c r="O3037" s="5">
        <f t="shared" si="282"/>
        <v>109</v>
      </c>
      <c r="P3037" s="5">
        <f t="shared" si="283"/>
        <v>89</v>
      </c>
      <c r="Q3037" s="5" t="str">
        <f t="shared" si="284"/>
        <v>theater</v>
      </c>
      <c r="R3037" s="5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8303</v>
      </c>
      <c r="O3038" s="5">
        <f t="shared" si="282"/>
        <v>127</v>
      </c>
      <c r="P3038" s="5">
        <f t="shared" si="283"/>
        <v>96</v>
      </c>
      <c r="Q3038" s="5" t="str">
        <f t="shared" si="284"/>
        <v>theater</v>
      </c>
      <c r="R3038" s="5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8303</v>
      </c>
      <c r="O3039" s="5">
        <f t="shared" si="282"/>
        <v>213</v>
      </c>
      <c r="P3039" s="5">
        <f t="shared" si="283"/>
        <v>33</v>
      </c>
      <c r="Q3039" s="5" t="str">
        <f t="shared" si="284"/>
        <v>theater</v>
      </c>
      <c r="R3039" s="5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8303</v>
      </c>
      <c r="O3040" s="5">
        <f t="shared" si="282"/>
        <v>101</v>
      </c>
      <c r="P3040" s="5">
        <f t="shared" si="283"/>
        <v>37</v>
      </c>
      <c r="Q3040" s="5" t="str">
        <f t="shared" si="284"/>
        <v>theater</v>
      </c>
      <c r="R3040" s="5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8303</v>
      </c>
      <c r="O3041" s="5">
        <f t="shared" si="282"/>
        <v>109</v>
      </c>
      <c r="P3041" s="5">
        <f t="shared" si="283"/>
        <v>92</v>
      </c>
      <c r="Q3041" s="5" t="str">
        <f t="shared" si="284"/>
        <v>theater</v>
      </c>
      <c r="R3041" s="5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8303</v>
      </c>
      <c r="O3042" s="5">
        <f t="shared" si="282"/>
        <v>108</v>
      </c>
      <c r="P3042" s="5">
        <f t="shared" si="283"/>
        <v>77</v>
      </c>
      <c r="Q3042" s="5" t="str">
        <f t="shared" si="284"/>
        <v>theater</v>
      </c>
      <c r="R3042" s="5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8303</v>
      </c>
      <c r="O3043" s="5">
        <f t="shared" si="282"/>
        <v>110</v>
      </c>
      <c r="P3043" s="5">
        <f t="shared" si="283"/>
        <v>97</v>
      </c>
      <c r="Q3043" s="5" t="str">
        <f t="shared" si="284"/>
        <v>theater</v>
      </c>
      <c r="R3043" s="5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52</v>
      </c>
      <c r="Q3044" s="5" t="str">
        <f t="shared" si="284"/>
        <v>theater</v>
      </c>
      <c r="R3044" s="5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8303</v>
      </c>
      <c r="O3045" s="5">
        <f t="shared" si="282"/>
        <v>110</v>
      </c>
      <c r="P3045" s="5">
        <f t="shared" si="283"/>
        <v>129</v>
      </c>
      <c r="Q3045" s="5" t="str">
        <f t="shared" si="284"/>
        <v>theater</v>
      </c>
      <c r="R3045" s="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8303</v>
      </c>
      <c r="O3046" s="5">
        <f t="shared" si="282"/>
        <v>109</v>
      </c>
      <c r="P3046" s="5">
        <f t="shared" si="283"/>
        <v>84</v>
      </c>
      <c r="Q3046" s="5" t="str">
        <f t="shared" si="284"/>
        <v>theater</v>
      </c>
      <c r="R3046" s="5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8303</v>
      </c>
      <c r="O3047" s="5">
        <f t="shared" si="282"/>
        <v>133</v>
      </c>
      <c r="P3047" s="5">
        <f t="shared" si="283"/>
        <v>83</v>
      </c>
      <c r="Q3047" s="5" t="str">
        <f t="shared" si="284"/>
        <v>theater</v>
      </c>
      <c r="R3047" s="5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8303</v>
      </c>
      <c r="O3048" s="5">
        <f t="shared" si="282"/>
        <v>191</v>
      </c>
      <c r="P3048" s="5">
        <f t="shared" si="283"/>
        <v>260</v>
      </c>
      <c r="Q3048" s="5" t="str">
        <f t="shared" si="284"/>
        <v>theater</v>
      </c>
      <c r="R3048" s="5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</v>
      </c>
      <c r="Q3049" s="5" t="str">
        <f t="shared" si="284"/>
        <v>theater</v>
      </c>
      <c r="R3049" s="5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8303</v>
      </c>
      <c r="O3050" s="5">
        <f t="shared" si="282"/>
        <v>166</v>
      </c>
      <c r="P3050" s="5">
        <f t="shared" si="283"/>
        <v>177</v>
      </c>
      <c r="Q3050" s="5" t="str">
        <f t="shared" si="284"/>
        <v>theater</v>
      </c>
      <c r="R3050" s="5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8303</v>
      </c>
      <c r="O3051" s="5">
        <f t="shared" si="282"/>
        <v>107</v>
      </c>
      <c r="P3051" s="5">
        <f t="shared" si="283"/>
        <v>74</v>
      </c>
      <c r="Q3051" s="5" t="str">
        <f t="shared" si="284"/>
        <v>theater</v>
      </c>
      <c r="R3051" s="5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71</v>
      </c>
      <c r="Q3052" s="5" t="str">
        <f t="shared" si="284"/>
        <v>theater</v>
      </c>
      <c r="R3052" s="5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8303</v>
      </c>
      <c r="O3053" s="5">
        <f t="shared" si="282"/>
        <v>24</v>
      </c>
      <c r="P3053" s="5">
        <f t="shared" si="283"/>
        <v>24</v>
      </c>
      <c r="Q3053" s="5" t="str">
        <f t="shared" si="284"/>
        <v>theater</v>
      </c>
      <c r="R3053" s="5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8303</v>
      </c>
      <c r="O3054" s="5">
        <f t="shared" si="282"/>
        <v>0</v>
      </c>
      <c r="P3054" s="5">
        <f t="shared" si="283"/>
        <v>38</v>
      </c>
      <c r="Q3054" s="5" t="str">
        <f t="shared" si="284"/>
        <v>theater</v>
      </c>
      <c r="R3054" s="5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8303</v>
      </c>
      <c r="O3055" s="5">
        <f t="shared" si="282"/>
        <v>0</v>
      </c>
      <c r="P3055" s="5">
        <f t="shared" si="283"/>
        <v>13</v>
      </c>
      <c r="Q3055" s="5" t="str">
        <f t="shared" si="284"/>
        <v>theater</v>
      </c>
      <c r="R3055" s="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8303</v>
      </c>
      <c r="O3057" s="5">
        <f t="shared" si="282"/>
        <v>0</v>
      </c>
      <c r="P3057" s="5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8303</v>
      </c>
      <c r="O3060" s="5">
        <f t="shared" si="282"/>
        <v>0</v>
      </c>
      <c r="P3060" s="5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8303</v>
      </c>
      <c r="O3061" s="5">
        <f t="shared" si="282"/>
        <v>3</v>
      </c>
      <c r="P3061" s="5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8303</v>
      </c>
      <c r="O3062" s="5">
        <f t="shared" si="282"/>
        <v>0</v>
      </c>
      <c r="P3062" s="5">
        <f t="shared" si="283"/>
        <v>56</v>
      </c>
      <c r="Q3062" s="5" t="str">
        <f t="shared" si="284"/>
        <v>theater</v>
      </c>
      <c r="R3062" s="5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8303</v>
      </c>
      <c r="O3064" s="5">
        <f t="shared" si="282"/>
        <v>67</v>
      </c>
      <c r="P3064" s="5">
        <f t="shared" si="283"/>
        <v>100</v>
      </c>
      <c r="Q3064" s="5" t="str">
        <f t="shared" si="284"/>
        <v>theater</v>
      </c>
      <c r="R3064" s="5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8303</v>
      </c>
      <c r="O3065" s="5">
        <f t="shared" si="282"/>
        <v>20</v>
      </c>
      <c r="P3065" s="5">
        <f t="shared" si="283"/>
        <v>26</v>
      </c>
      <c r="Q3065" s="5" t="str">
        <f t="shared" si="284"/>
        <v>theater</v>
      </c>
      <c r="R3065" s="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8303</v>
      </c>
      <c r="O3066" s="5">
        <f t="shared" si="282"/>
        <v>11</v>
      </c>
      <c r="P3066" s="5">
        <f t="shared" si="283"/>
        <v>118</v>
      </c>
      <c r="Q3066" s="5" t="str">
        <f t="shared" si="284"/>
        <v>theater</v>
      </c>
      <c r="R3066" s="5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8303</v>
      </c>
      <c r="O3067" s="5">
        <f t="shared" si="282"/>
        <v>0</v>
      </c>
      <c r="P3067" s="5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8303</v>
      </c>
      <c r="O3068" s="5">
        <f t="shared" si="282"/>
        <v>12</v>
      </c>
      <c r="P3068" s="5">
        <f t="shared" si="283"/>
        <v>2797</v>
      </c>
      <c r="Q3068" s="5" t="str">
        <f t="shared" si="284"/>
        <v>theater</v>
      </c>
      <c r="R3068" s="5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8303</v>
      </c>
      <c r="O3069" s="5">
        <f t="shared" si="282"/>
        <v>3</v>
      </c>
      <c r="P3069" s="5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8303</v>
      </c>
      <c r="O3070" s="5">
        <f t="shared" si="282"/>
        <v>0</v>
      </c>
      <c r="P3070" s="5">
        <f t="shared" si="283"/>
        <v>88</v>
      </c>
      <c r="Q3070" s="5" t="str">
        <f t="shared" si="284"/>
        <v>theater</v>
      </c>
      <c r="R3070" s="5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8303</v>
      </c>
      <c r="O3071" s="5">
        <f t="shared" si="282"/>
        <v>14</v>
      </c>
      <c r="P3071" s="5">
        <f t="shared" si="283"/>
        <v>20</v>
      </c>
      <c r="Q3071" s="5" t="str">
        <f t="shared" si="284"/>
        <v>theater</v>
      </c>
      <c r="R3071" s="5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8303</v>
      </c>
      <c r="O3072" s="5">
        <f t="shared" si="282"/>
        <v>3</v>
      </c>
      <c r="P3072" s="5">
        <f t="shared" si="283"/>
        <v>21</v>
      </c>
      <c r="Q3072" s="5" t="str">
        <f t="shared" si="284"/>
        <v>theater</v>
      </c>
      <c r="R3072" s="5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8303</v>
      </c>
      <c r="O3073" s="5">
        <f t="shared" si="282"/>
        <v>60</v>
      </c>
      <c r="P3073" s="5">
        <f t="shared" si="283"/>
        <v>61</v>
      </c>
      <c r="Q3073" s="5" t="str">
        <f t="shared" si="284"/>
        <v>theater</v>
      </c>
      <c r="R3073" s="5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8303</v>
      </c>
      <c r="O3074" s="5">
        <f t="shared" ref="O3074:O3137" si="288">ROUND(100*E3074/D3074,0)</f>
        <v>0</v>
      </c>
      <c r="P3074" s="5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8303</v>
      </c>
      <c r="O3075" s="5">
        <f t="shared" si="288"/>
        <v>0</v>
      </c>
      <c r="P3075" s="5">
        <f t="shared" ref="P3075:P3138" si="289">ROUND(E3075/L3075,0)</f>
        <v>92</v>
      </c>
      <c r="Q3075" s="5" t="str">
        <f t="shared" ref="Q3075:Q3138" si="290">LEFT(N3075, SEARCH("/", N3075)-1)</f>
        <v>theater</v>
      </c>
      <c r="R3075" s="5" t="str">
        <f t="shared" ref="R3075:R3138" si="291">RIGHT(N3075,LEN(N3075)-SEARCH("/",N3075))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8303</v>
      </c>
      <c r="O3076" s="5">
        <f t="shared" si="288"/>
        <v>0</v>
      </c>
      <c r="P3076" s="5">
        <f t="shared" si="289"/>
        <v>7</v>
      </c>
      <c r="Q3076" s="5" t="str">
        <f t="shared" si="290"/>
        <v>theater</v>
      </c>
      <c r="R3076" s="5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8303</v>
      </c>
      <c r="O3077" s="5">
        <f t="shared" si="288"/>
        <v>9</v>
      </c>
      <c r="P3077" s="5">
        <f t="shared" si="289"/>
        <v>65</v>
      </c>
      <c r="Q3077" s="5" t="str">
        <f t="shared" si="290"/>
        <v>theater</v>
      </c>
      <c r="R3077" s="5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8303</v>
      </c>
      <c r="O3078" s="5">
        <f t="shared" si="288"/>
        <v>15</v>
      </c>
      <c r="P3078" s="5">
        <f t="shared" si="289"/>
        <v>30</v>
      </c>
      <c r="Q3078" s="5" t="str">
        <f t="shared" si="290"/>
        <v>theater</v>
      </c>
      <c r="R3078" s="5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8303</v>
      </c>
      <c r="O3079" s="5">
        <f t="shared" si="288"/>
        <v>0</v>
      </c>
      <c r="P3079" s="5">
        <f t="shared" si="289"/>
        <v>53</v>
      </c>
      <c r="Q3079" s="5" t="str">
        <f t="shared" si="290"/>
        <v>theater</v>
      </c>
      <c r="R3079" s="5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8303</v>
      </c>
      <c r="O3080" s="5">
        <f t="shared" si="288"/>
        <v>0</v>
      </c>
      <c r="P3080" s="5">
        <f t="shared" si="289"/>
        <v>24</v>
      </c>
      <c r="Q3080" s="5" t="str">
        <f t="shared" si="290"/>
        <v>theater</v>
      </c>
      <c r="R3080" s="5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8303</v>
      </c>
      <c r="O3081" s="5">
        <f t="shared" si="288"/>
        <v>1</v>
      </c>
      <c r="P3081" s="5">
        <f t="shared" si="289"/>
        <v>416</v>
      </c>
      <c r="Q3081" s="5" t="str">
        <f t="shared" si="290"/>
        <v>theater</v>
      </c>
      <c r="R3081" s="5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8303</v>
      </c>
      <c r="O3082" s="5">
        <f t="shared" si="288"/>
        <v>0</v>
      </c>
      <c r="P3082" s="5">
        <f t="shared" si="289"/>
        <v>54</v>
      </c>
      <c r="Q3082" s="5" t="str">
        <f t="shared" si="290"/>
        <v>theater</v>
      </c>
      <c r="R3082" s="5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8303</v>
      </c>
      <c r="O3083" s="5">
        <f t="shared" si="288"/>
        <v>0</v>
      </c>
      <c r="P3083" s="5">
        <f t="shared" si="289"/>
        <v>421</v>
      </c>
      <c r="Q3083" s="5" t="str">
        <f t="shared" si="290"/>
        <v>theater</v>
      </c>
      <c r="R3083" s="5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8303</v>
      </c>
      <c r="O3085" s="5">
        <f t="shared" si="288"/>
        <v>0</v>
      </c>
      <c r="P3085" s="5">
        <f t="shared" si="289"/>
        <v>19</v>
      </c>
      <c r="Q3085" s="5" t="str">
        <f t="shared" si="290"/>
        <v>theater</v>
      </c>
      <c r="R3085" s="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8303</v>
      </c>
      <c r="O3086" s="5">
        <f t="shared" si="288"/>
        <v>12</v>
      </c>
      <c r="P3086" s="5">
        <f t="shared" si="289"/>
        <v>78</v>
      </c>
      <c r="Q3086" s="5" t="str">
        <f t="shared" si="290"/>
        <v>theater</v>
      </c>
      <c r="R3086" s="5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8303</v>
      </c>
      <c r="O3087" s="5">
        <f t="shared" si="288"/>
        <v>2</v>
      </c>
      <c r="P3087" s="5">
        <f t="shared" si="289"/>
        <v>68</v>
      </c>
      <c r="Q3087" s="5" t="str">
        <f t="shared" si="290"/>
        <v>theater</v>
      </c>
      <c r="R3087" s="5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8303</v>
      </c>
      <c r="O3088" s="5">
        <f t="shared" si="288"/>
        <v>0</v>
      </c>
      <c r="P3088" s="5">
        <f t="shared" si="289"/>
        <v>17</v>
      </c>
      <c r="Q3088" s="5" t="str">
        <f t="shared" si="290"/>
        <v>theater</v>
      </c>
      <c r="R3088" s="5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8303</v>
      </c>
      <c r="O3089" s="5">
        <f t="shared" si="288"/>
        <v>1</v>
      </c>
      <c r="P3089" s="5">
        <f t="shared" si="289"/>
        <v>63</v>
      </c>
      <c r="Q3089" s="5" t="str">
        <f t="shared" si="290"/>
        <v>theater</v>
      </c>
      <c r="R3089" s="5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8303</v>
      </c>
      <c r="O3090" s="5">
        <f t="shared" si="288"/>
        <v>0</v>
      </c>
      <c r="P3090" s="5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8303</v>
      </c>
      <c r="O3091" s="5">
        <f t="shared" si="288"/>
        <v>23</v>
      </c>
      <c r="P3091" s="5">
        <f t="shared" si="289"/>
        <v>130</v>
      </c>
      <c r="Q3091" s="5" t="str">
        <f t="shared" si="290"/>
        <v>theater</v>
      </c>
      <c r="R3091" s="5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8303</v>
      </c>
      <c r="O3092" s="5">
        <f t="shared" si="288"/>
        <v>5</v>
      </c>
      <c r="P3092" s="5">
        <f t="shared" si="289"/>
        <v>1270</v>
      </c>
      <c r="Q3092" s="5" t="str">
        <f t="shared" si="290"/>
        <v>theater</v>
      </c>
      <c r="R3092" s="5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8303</v>
      </c>
      <c r="O3093" s="5">
        <f t="shared" si="288"/>
        <v>16</v>
      </c>
      <c r="P3093" s="5">
        <f t="shared" si="289"/>
        <v>88</v>
      </c>
      <c r="Q3093" s="5" t="str">
        <f t="shared" si="290"/>
        <v>theater</v>
      </c>
      <c r="R3093" s="5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8303</v>
      </c>
      <c r="O3094" s="5">
        <f t="shared" si="288"/>
        <v>1</v>
      </c>
      <c r="P3094" s="5">
        <f t="shared" si="289"/>
        <v>56</v>
      </c>
      <c r="Q3094" s="5" t="str">
        <f t="shared" si="290"/>
        <v>theater</v>
      </c>
      <c r="R3094" s="5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8303</v>
      </c>
      <c r="O3095" s="5">
        <f t="shared" si="288"/>
        <v>23</v>
      </c>
      <c r="P3095" s="5">
        <f t="shared" si="289"/>
        <v>54</v>
      </c>
      <c r="Q3095" s="5" t="str">
        <f t="shared" si="290"/>
        <v>theater</v>
      </c>
      <c r="R3095" s="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8303</v>
      </c>
      <c r="O3096" s="5">
        <f t="shared" si="288"/>
        <v>0</v>
      </c>
      <c r="P3096" s="5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8303</v>
      </c>
      <c r="O3097" s="5">
        <f t="shared" si="288"/>
        <v>0</v>
      </c>
      <c r="P3097" s="5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8303</v>
      </c>
      <c r="O3098" s="5">
        <f t="shared" si="288"/>
        <v>4</v>
      </c>
      <c r="P3098" s="5">
        <f t="shared" si="289"/>
        <v>57</v>
      </c>
      <c r="Q3098" s="5" t="str">
        <f t="shared" si="290"/>
        <v>theater</v>
      </c>
      <c r="R3098" s="5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8303</v>
      </c>
      <c r="O3099" s="5">
        <f t="shared" si="288"/>
        <v>17</v>
      </c>
      <c r="P3099" s="5">
        <f t="shared" si="289"/>
        <v>41</v>
      </c>
      <c r="Q3099" s="5" t="str">
        <f t="shared" si="290"/>
        <v>theater</v>
      </c>
      <c r="R3099" s="5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8303</v>
      </c>
      <c r="O3100" s="5">
        <f t="shared" si="288"/>
        <v>4</v>
      </c>
      <c r="P3100" s="5">
        <f t="shared" si="289"/>
        <v>65</v>
      </c>
      <c r="Q3100" s="5" t="str">
        <f t="shared" si="290"/>
        <v>theater</v>
      </c>
      <c r="R3100" s="5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8303</v>
      </c>
      <c r="O3101" s="5">
        <f t="shared" si="288"/>
        <v>14</v>
      </c>
      <c r="P3101" s="5">
        <f t="shared" si="289"/>
        <v>56</v>
      </c>
      <c r="Q3101" s="5" t="str">
        <f t="shared" si="290"/>
        <v>theater</v>
      </c>
      <c r="R3101" s="5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8303</v>
      </c>
      <c r="O3102" s="5">
        <f t="shared" si="288"/>
        <v>15</v>
      </c>
      <c r="P3102" s="5">
        <f t="shared" si="289"/>
        <v>141</v>
      </c>
      <c r="Q3102" s="5" t="str">
        <f t="shared" si="290"/>
        <v>theater</v>
      </c>
      <c r="R3102" s="5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8303</v>
      </c>
      <c r="O3104" s="5">
        <f t="shared" si="288"/>
        <v>39</v>
      </c>
      <c r="P3104" s="5">
        <f t="shared" si="289"/>
        <v>70</v>
      </c>
      <c r="Q3104" s="5" t="str">
        <f t="shared" si="290"/>
        <v>theater</v>
      </c>
      <c r="R3104" s="5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8303</v>
      </c>
      <c r="O3105" s="5">
        <f t="shared" si="288"/>
        <v>0</v>
      </c>
      <c r="P3105" s="5">
        <f t="shared" si="289"/>
        <v>6</v>
      </c>
      <c r="Q3105" s="5" t="str">
        <f t="shared" si="290"/>
        <v>theater</v>
      </c>
      <c r="R3105" s="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8303</v>
      </c>
      <c r="O3106" s="5">
        <f t="shared" si="288"/>
        <v>30</v>
      </c>
      <c r="P3106" s="5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8303</v>
      </c>
      <c r="O3107" s="5">
        <f t="shared" si="288"/>
        <v>42</v>
      </c>
      <c r="P3107" s="5">
        <f t="shared" si="289"/>
        <v>80</v>
      </c>
      <c r="Q3107" s="5" t="str">
        <f t="shared" si="290"/>
        <v>theater</v>
      </c>
      <c r="R3107" s="5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8303</v>
      </c>
      <c r="O3108" s="5">
        <f t="shared" si="288"/>
        <v>4</v>
      </c>
      <c r="P3108" s="5">
        <f t="shared" si="289"/>
        <v>10</v>
      </c>
      <c r="Q3108" s="5" t="str">
        <f t="shared" si="290"/>
        <v>theater</v>
      </c>
      <c r="R3108" s="5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8303</v>
      </c>
      <c r="O3109" s="5">
        <f t="shared" si="288"/>
        <v>20</v>
      </c>
      <c r="P3109" s="5">
        <f t="shared" si="289"/>
        <v>273</v>
      </c>
      <c r="Q3109" s="5" t="str">
        <f t="shared" si="290"/>
        <v>theater</v>
      </c>
      <c r="R3109" s="5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8303</v>
      </c>
      <c r="O3110" s="5">
        <f t="shared" si="288"/>
        <v>0</v>
      </c>
      <c r="P3110" s="5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8303</v>
      </c>
      <c r="O3111" s="5">
        <f t="shared" si="288"/>
        <v>25</v>
      </c>
      <c r="P3111" s="5">
        <f t="shared" si="289"/>
        <v>58</v>
      </c>
      <c r="Q3111" s="5" t="str">
        <f t="shared" si="290"/>
        <v>theater</v>
      </c>
      <c r="R3111" s="5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8303</v>
      </c>
      <c r="O3112" s="5">
        <f t="shared" si="288"/>
        <v>0</v>
      </c>
      <c r="P3112" s="5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8303</v>
      </c>
      <c r="O3113" s="5">
        <f t="shared" si="288"/>
        <v>27</v>
      </c>
      <c r="P3113" s="5">
        <f t="shared" si="289"/>
        <v>70</v>
      </c>
      <c r="Q3113" s="5" t="str">
        <f t="shared" si="290"/>
        <v>theater</v>
      </c>
      <c r="R3113" s="5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8303</v>
      </c>
      <c r="O3114" s="5">
        <f t="shared" si="288"/>
        <v>5</v>
      </c>
      <c r="P3114" s="5">
        <f t="shared" si="289"/>
        <v>58</v>
      </c>
      <c r="Q3114" s="5" t="str">
        <f t="shared" si="290"/>
        <v>theater</v>
      </c>
      <c r="R3114" s="5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8303</v>
      </c>
      <c r="O3115" s="5">
        <f t="shared" si="288"/>
        <v>4</v>
      </c>
      <c r="P3115" s="5">
        <f t="shared" si="289"/>
        <v>125</v>
      </c>
      <c r="Q3115" s="5" t="str">
        <f t="shared" si="290"/>
        <v>theater</v>
      </c>
      <c r="R3115" s="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8303</v>
      </c>
      <c r="O3118" s="5">
        <f t="shared" si="288"/>
        <v>57</v>
      </c>
      <c r="P3118" s="5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8303</v>
      </c>
      <c r="O3119" s="5">
        <f t="shared" si="288"/>
        <v>0</v>
      </c>
      <c r="P3119" s="5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8303</v>
      </c>
      <c r="O3120" s="5">
        <f t="shared" si="288"/>
        <v>0</v>
      </c>
      <c r="P3120" s="5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8303</v>
      </c>
      <c r="O3121" s="5">
        <f t="shared" si="288"/>
        <v>0</v>
      </c>
      <c r="P3121" s="5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8303</v>
      </c>
      <c r="O3122" s="5">
        <f t="shared" si="288"/>
        <v>0</v>
      </c>
      <c r="P3122" s="5">
        <f t="shared" si="289"/>
        <v>13</v>
      </c>
      <c r="Q3122" s="5" t="str">
        <f t="shared" si="290"/>
        <v>theater</v>
      </c>
      <c r="R3122" s="5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8303</v>
      </c>
      <c r="O3123" s="5">
        <f t="shared" si="288"/>
        <v>1</v>
      </c>
      <c r="P3123" s="5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8303</v>
      </c>
      <c r="O3124" s="5">
        <f t="shared" si="288"/>
        <v>58</v>
      </c>
      <c r="P3124" s="5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8303</v>
      </c>
      <c r="O3125" s="5">
        <f t="shared" si="288"/>
        <v>68</v>
      </c>
      <c r="P3125" s="5">
        <f t="shared" si="289"/>
        <v>245</v>
      </c>
      <c r="Q3125" s="5" t="str">
        <f t="shared" si="290"/>
        <v>theater</v>
      </c>
      <c r="R3125" s="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8303</v>
      </c>
      <c r="O3126" s="5">
        <f t="shared" si="288"/>
        <v>0</v>
      </c>
      <c r="P3126" s="5">
        <f t="shared" si="289"/>
        <v>7</v>
      </c>
      <c r="Q3126" s="5" t="str">
        <f t="shared" si="290"/>
        <v>theater</v>
      </c>
      <c r="R3126" s="5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8303</v>
      </c>
      <c r="O3128" s="5">
        <f t="shared" si="288"/>
        <v>4</v>
      </c>
      <c r="P3128" s="5">
        <f t="shared" si="289"/>
        <v>61</v>
      </c>
      <c r="Q3128" s="5" t="str">
        <f t="shared" si="290"/>
        <v>theater</v>
      </c>
      <c r="R3128" s="5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8271</v>
      </c>
      <c r="O3130" s="5">
        <f t="shared" si="288"/>
        <v>109</v>
      </c>
      <c r="P3130" s="5">
        <f t="shared" si="289"/>
        <v>139</v>
      </c>
      <c r="Q3130" s="5" t="str">
        <f t="shared" si="290"/>
        <v>theater</v>
      </c>
      <c r="R3130" s="5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8271</v>
      </c>
      <c r="O3131" s="5">
        <f t="shared" si="288"/>
        <v>1</v>
      </c>
      <c r="P3131" s="5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8271</v>
      </c>
      <c r="O3132" s="5">
        <f t="shared" si="288"/>
        <v>4</v>
      </c>
      <c r="P3132" s="5">
        <f t="shared" si="289"/>
        <v>94</v>
      </c>
      <c r="Q3132" s="5" t="str">
        <f t="shared" si="290"/>
        <v>theater</v>
      </c>
      <c r="R3132" s="5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8271</v>
      </c>
      <c r="O3133" s="5">
        <f t="shared" si="288"/>
        <v>16</v>
      </c>
      <c r="P3133" s="5">
        <f t="shared" si="289"/>
        <v>54</v>
      </c>
      <c r="Q3133" s="5" t="str">
        <f t="shared" si="290"/>
        <v>theater</v>
      </c>
      <c r="R3133" s="5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8271</v>
      </c>
      <c r="O3134" s="5">
        <f t="shared" si="288"/>
        <v>0</v>
      </c>
      <c r="P3134" s="5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34</v>
      </c>
      <c r="Q3135" s="5" t="str">
        <f t="shared" si="290"/>
        <v>theater</v>
      </c>
      <c r="R3135" s="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8271</v>
      </c>
      <c r="O3136" s="5">
        <f t="shared" si="288"/>
        <v>23</v>
      </c>
      <c r="P3136" s="5">
        <f t="shared" si="289"/>
        <v>19</v>
      </c>
      <c r="Q3136" s="5" t="str">
        <f t="shared" si="290"/>
        <v>theater</v>
      </c>
      <c r="R3136" s="5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8271</v>
      </c>
      <c r="O3137" s="5">
        <f t="shared" si="288"/>
        <v>21</v>
      </c>
      <c r="P3137" s="5">
        <f t="shared" si="289"/>
        <v>23</v>
      </c>
      <c r="Q3137" s="5" t="str">
        <f t="shared" si="290"/>
        <v>theater</v>
      </c>
      <c r="R3137" s="5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8271</v>
      </c>
      <c r="O3138" s="5">
        <f t="shared" ref="O3138:O3201" si="294">ROUND(100*E3138/D3138,0)</f>
        <v>128</v>
      </c>
      <c r="P3138" s="5">
        <f t="shared" si="289"/>
        <v>29</v>
      </c>
      <c r="Q3138" s="5" t="str">
        <f t="shared" si="290"/>
        <v>theater</v>
      </c>
      <c r="R3138" s="5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8271</v>
      </c>
      <c r="O3139" s="5">
        <f t="shared" si="294"/>
        <v>3</v>
      </c>
      <c r="P3139" s="5">
        <f t="shared" ref="P3139:P3202" si="295">ROUND(E3139/L3139,0)</f>
        <v>50</v>
      </c>
      <c r="Q3139" s="5" t="str">
        <f t="shared" ref="Q3139:Q3202" si="296">LEFT(N3139, SEARCH("/", N3139)-1)</f>
        <v>theater</v>
      </c>
      <c r="R3139" s="5" t="str">
        <f t="shared" ref="R3139:R3202" si="297">RIGHT(N3139,LEN(N3139)-SEARCH("/",N3139))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8271</v>
      </c>
      <c r="O3141" s="5">
        <f t="shared" si="294"/>
        <v>5</v>
      </c>
      <c r="P3141" s="5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8271</v>
      </c>
      <c r="O3142" s="5">
        <f t="shared" si="294"/>
        <v>1</v>
      </c>
      <c r="P3142" s="5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8271</v>
      </c>
      <c r="O3143" s="5">
        <f t="shared" si="294"/>
        <v>52</v>
      </c>
      <c r="P3143" s="5">
        <f t="shared" si="295"/>
        <v>32</v>
      </c>
      <c r="Q3143" s="5" t="str">
        <f t="shared" si="296"/>
        <v>theater</v>
      </c>
      <c r="R3143" s="5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8271</v>
      </c>
      <c r="O3144" s="5">
        <f t="shared" si="294"/>
        <v>2</v>
      </c>
      <c r="P3144" s="5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8271</v>
      </c>
      <c r="O3146" s="5">
        <f t="shared" si="294"/>
        <v>75</v>
      </c>
      <c r="P3146" s="5">
        <f t="shared" si="295"/>
        <v>251</v>
      </c>
      <c r="Q3146" s="5" t="str">
        <f t="shared" si="296"/>
        <v>theater</v>
      </c>
      <c r="R3146" s="5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8271</v>
      </c>
      <c r="O3148" s="5">
        <f t="shared" si="294"/>
        <v>11</v>
      </c>
      <c r="P3148" s="5">
        <f t="shared" si="295"/>
        <v>438</v>
      </c>
      <c r="Q3148" s="5" t="str">
        <f t="shared" si="296"/>
        <v>theater</v>
      </c>
      <c r="R3148" s="5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8271</v>
      </c>
      <c r="O3149" s="5">
        <f t="shared" si="294"/>
        <v>118</v>
      </c>
      <c r="P3149" s="5">
        <f t="shared" si="295"/>
        <v>110</v>
      </c>
      <c r="Q3149" s="5" t="str">
        <f t="shared" si="296"/>
        <v>theater</v>
      </c>
      <c r="R3149" s="5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8271</v>
      </c>
      <c r="O3150" s="5">
        <f t="shared" si="294"/>
        <v>131</v>
      </c>
      <c r="P3150" s="5">
        <f t="shared" si="295"/>
        <v>41</v>
      </c>
      <c r="Q3150" s="5" t="str">
        <f t="shared" si="296"/>
        <v>theater</v>
      </c>
      <c r="R3150" s="5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34</v>
      </c>
      <c r="Q3152" s="5" t="str">
        <f t="shared" si="296"/>
        <v>theater</v>
      </c>
      <c r="R3152" s="5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8271</v>
      </c>
      <c r="O3153" s="5">
        <f t="shared" si="294"/>
        <v>100</v>
      </c>
      <c r="P3153" s="5">
        <f t="shared" si="295"/>
        <v>103</v>
      </c>
      <c r="Q3153" s="5" t="str">
        <f t="shared" si="296"/>
        <v>theater</v>
      </c>
      <c r="R3153" s="5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8271</v>
      </c>
      <c r="O3154" s="5">
        <f t="shared" si="294"/>
        <v>106</v>
      </c>
      <c r="P3154" s="5">
        <f t="shared" si="295"/>
        <v>35</v>
      </c>
      <c r="Q3154" s="5" t="str">
        <f t="shared" si="296"/>
        <v>theater</v>
      </c>
      <c r="R3154" s="5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8271</v>
      </c>
      <c r="O3155" s="5">
        <f t="shared" si="294"/>
        <v>336</v>
      </c>
      <c r="P3155" s="5">
        <f t="shared" si="295"/>
        <v>42</v>
      </c>
      <c r="Q3155" s="5" t="str">
        <f t="shared" si="296"/>
        <v>theater</v>
      </c>
      <c r="R3155" s="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8271</v>
      </c>
      <c r="O3156" s="5">
        <f t="shared" si="294"/>
        <v>113</v>
      </c>
      <c r="P3156" s="5">
        <f t="shared" si="295"/>
        <v>64</v>
      </c>
      <c r="Q3156" s="5" t="str">
        <f t="shared" si="296"/>
        <v>theater</v>
      </c>
      <c r="R3156" s="5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8271</v>
      </c>
      <c r="O3157" s="5">
        <f t="shared" si="294"/>
        <v>189</v>
      </c>
      <c r="P3157" s="5">
        <f t="shared" si="295"/>
        <v>31</v>
      </c>
      <c r="Q3157" s="5" t="str">
        <f t="shared" si="296"/>
        <v>theater</v>
      </c>
      <c r="R3157" s="5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8271</v>
      </c>
      <c r="O3158" s="5">
        <f t="shared" si="294"/>
        <v>102</v>
      </c>
      <c r="P3158" s="5">
        <f t="shared" si="295"/>
        <v>63</v>
      </c>
      <c r="Q3158" s="5" t="str">
        <f t="shared" si="296"/>
        <v>theater</v>
      </c>
      <c r="R3158" s="5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99</v>
      </c>
      <c r="Q3159" s="5" t="str">
        <f t="shared" si="296"/>
        <v>theater</v>
      </c>
      <c r="R3159" s="5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8271</v>
      </c>
      <c r="O3160" s="5">
        <f t="shared" si="294"/>
        <v>114</v>
      </c>
      <c r="P3160" s="5">
        <f t="shared" si="295"/>
        <v>83</v>
      </c>
      <c r="Q3160" s="5" t="str">
        <f t="shared" si="296"/>
        <v>theater</v>
      </c>
      <c r="R3160" s="5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8271</v>
      </c>
      <c r="O3161" s="5">
        <f t="shared" si="294"/>
        <v>133</v>
      </c>
      <c r="P3161" s="5">
        <f t="shared" si="295"/>
        <v>39</v>
      </c>
      <c r="Q3161" s="5" t="str">
        <f t="shared" si="296"/>
        <v>theater</v>
      </c>
      <c r="R3161" s="5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8271</v>
      </c>
      <c r="O3162" s="5">
        <f t="shared" si="294"/>
        <v>102</v>
      </c>
      <c r="P3162" s="5">
        <f t="shared" si="295"/>
        <v>80</v>
      </c>
      <c r="Q3162" s="5" t="str">
        <f t="shared" si="296"/>
        <v>theater</v>
      </c>
      <c r="R3162" s="5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8271</v>
      </c>
      <c r="O3163" s="5">
        <f t="shared" si="294"/>
        <v>105</v>
      </c>
      <c r="P3163" s="5">
        <f t="shared" si="295"/>
        <v>28</v>
      </c>
      <c r="Q3163" s="5" t="str">
        <f t="shared" si="296"/>
        <v>theater</v>
      </c>
      <c r="R3163" s="5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8271</v>
      </c>
      <c r="O3164" s="5">
        <f t="shared" si="294"/>
        <v>127</v>
      </c>
      <c r="P3164" s="5">
        <f t="shared" si="295"/>
        <v>81</v>
      </c>
      <c r="Q3164" s="5" t="str">
        <f t="shared" si="296"/>
        <v>theater</v>
      </c>
      <c r="R3164" s="5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8271</v>
      </c>
      <c r="O3165" s="5">
        <f t="shared" si="294"/>
        <v>111</v>
      </c>
      <c r="P3165" s="5">
        <f t="shared" si="295"/>
        <v>201</v>
      </c>
      <c r="Q3165" s="5" t="str">
        <f t="shared" si="296"/>
        <v>theater</v>
      </c>
      <c r="R3165" s="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8271</v>
      </c>
      <c r="O3166" s="5">
        <f t="shared" si="294"/>
        <v>107</v>
      </c>
      <c r="P3166" s="5">
        <f t="shared" si="295"/>
        <v>38</v>
      </c>
      <c r="Q3166" s="5" t="str">
        <f t="shared" si="296"/>
        <v>theater</v>
      </c>
      <c r="R3166" s="5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8271</v>
      </c>
      <c r="O3167" s="5">
        <f t="shared" si="294"/>
        <v>163</v>
      </c>
      <c r="P3167" s="5">
        <f t="shared" si="295"/>
        <v>58</v>
      </c>
      <c r="Q3167" s="5" t="str">
        <f t="shared" si="296"/>
        <v>theater</v>
      </c>
      <c r="R3167" s="5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8271</v>
      </c>
      <c r="O3168" s="5">
        <f t="shared" si="294"/>
        <v>160</v>
      </c>
      <c r="P3168" s="5">
        <f t="shared" si="295"/>
        <v>60</v>
      </c>
      <c r="Q3168" s="5" t="str">
        <f t="shared" si="296"/>
        <v>theater</v>
      </c>
      <c r="R3168" s="5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8271</v>
      </c>
      <c r="O3169" s="5">
        <f t="shared" si="294"/>
        <v>116</v>
      </c>
      <c r="P3169" s="5">
        <f t="shared" si="295"/>
        <v>63</v>
      </c>
      <c r="Q3169" s="5" t="str">
        <f t="shared" si="296"/>
        <v>theater</v>
      </c>
      <c r="R3169" s="5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8271</v>
      </c>
      <c r="O3170" s="5">
        <f t="shared" si="294"/>
        <v>124</v>
      </c>
      <c r="P3170" s="5">
        <f t="shared" si="295"/>
        <v>51</v>
      </c>
      <c r="Q3170" s="5" t="str">
        <f t="shared" si="296"/>
        <v>theater</v>
      </c>
      <c r="R3170" s="5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8271</v>
      </c>
      <c r="O3171" s="5">
        <f t="shared" si="294"/>
        <v>103</v>
      </c>
      <c r="P3171" s="5">
        <f t="shared" si="295"/>
        <v>101</v>
      </c>
      <c r="Q3171" s="5" t="str">
        <f t="shared" si="296"/>
        <v>theater</v>
      </c>
      <c r="R3171" s="5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8271</v>
      </c>
      <c r="O3172" s="5">
        <f t="shared" si="294"/>
        <v>112</v>
      </c>
      <c r="P3172" s="5">
        <f t="shared" si="295"/>
        <v>32</v>
      </c>
      <c r="Q3172" s="5" t="str">
        <f t="shared" si="296"/>
        <v>theater</v>
      </c>
      <c r="R3172" s="5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8271</v>
      </c>
      <c r="O3173" s="5">
        <f t="shared" si="294"/>
        <v>109</v>
      </c>
      <c r="P3173" s="5">
        <f t="shared" si="295"/>
        <v>65</v>
      </c>
      <c r="Q3173" s="5" t="str">
        <f t="shared" si="296"/>
        <v>theater</v>
      </c>
      <c r="R3173" s="5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8271</v>
      </c>
      <c r="O3174" s="5">
        <f t="shared" si="294"/>
        <v>115</v>
      </c>
      <c r="P3174" s="5">
        <f t="shared" si="295"/>
        <v>79</v>
      </c>
      <c r="Q3174" s="5" t="str">
        <f t="shared" si="296"/>
        <v>theater</v>
      </c>
      <c r="R3174" s="5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</v>
      </c>
      <c r="Q3175" s="5" t="str">
        <f t="shared" si="296"/>
        <v>theater</v>
      </c>
      <c r="R3175" s="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8271</v>
      </c>
      <c r="O3176" s="5">
        <f t="shared" si="294"/>
        <v>101</v>
      </c>
      <c r="P3176" s="5">
        <f t="shared" si="295"/>
        <v>132</v>
      </c>
      <c r="Q3176" s="5" t="str">
        <f t="shared" si="296"/>
        <v>theater</v>
      </c>
      <c r="R3176" s="5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8271</v>
      </c>
      <c r="O3177" s="5">
        <f t="shared" si="294"/>
        <v>110</v>
      </c>
      <c r="P3177" s="5">
        <f t="shared" si="295"/>
        <v>91</v>
      </c>
      <c r="Q3177" s="5" t="str">
        <f t="shared" si="296"/>
        <v>theater</v>
      </c>
      <c r="R3177" s="5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8271</v>
      </c>
      <c r="O3178" s="5">
        <f t="shared" si="294"/>
        <v>115</v>
      </c>
      <c r="P3178" s="5">
        <f t="shared" si="295"/>
        <v>40</v>
      </c>
      <c r="Q3178" s="5" t="str">
        <f t="shared" si="296"/>
        <v>theater</v>
      </c>
      <c r="R3178" s="5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8271</v>
      </c>
      <c r="O3179" s="5">
        <f t="shared" si="294"/>
        <v>117</v>
      </c>
      <c r="P3179" s="5">
        <f t="shared" si="295"/>
        <v>58</v>
      </c>
      <c r="Q3179" s="5" t="str">
        <f t="shared" si="296"/>
        <v>theater</v>
      </c>
      <c r="R3179" s="5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8271</v>
      </c>
      <c r="O3180" s="5">
        <f t="shared" si="294"/>
        <v>172</v>
      </c>
      <c r="P3180" s="5">
        <f t="shared" si="295"/>
        <v>33</v>
      </c>
      <c r="Q3180" s="5" t="str">
        <f t="shared" si="296"/>
        <v>theater</v>
      </c>
      <c r="R3180" s="5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8271</v>
      </c>
      <c r="O3181" s="5">
        <f t="shared" si="294"/>
        <v>114</v>
      </c>
      <c r="P3181" s="5">
        <f t="shared" si="295"/>
        <v>77</v>
      </c>
      <c r="Q3181" s="5" t="str">
        <f t="shared" si="296"/>
        <v>theater</v>
      </c>
      <c r="R3181" s="5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8271</v>
      </c>
      <c r="O3182" s="5">
        <f t="shared" si="294"/>
        <v>120</v>
      </c>
      <c r="P3182" s="5">
        <f t="shared" si="295"/>
        <v>32</v>
      </c>
      <c r="Q3182" s="5" t="str">
        <f t="shared" si="296"/>
        <v>theater</v>
      </c>
      <c r="R3182" s="5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8271</v>
      </c>
      <c r="O3183" s="5">
        <f t="shared" si="294"/>
        <v>109</v>
      </c>
      <c r="P3183" s="5">
        <f t="shared" si="295"/>
        <v>36</v>
      </c>
      <c r="Q3183" s="5" t="str">
        <f t="shared" si="296"/>
        <v>theater</v>
      </c>
      <c r="R3183" s="5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8271</v>
      </c>
      <c r="O3184" s="5">
        <f t="shared" si="294"/>
        <v>101</v>
      </c>
      <c r="P3184" s="5">
        <f t="shared" si="295"/>
        <v>47</v>
      </c>
      <c r="Q3184" s="5" t="str">
        <f t="shared" si="296"/>
        <v>theater</v>
      </c>
      <c r="R3184" s="5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8271</v>
      </c>
      <c r="O3185" s="5">
        <f t="shared" si="294"/>
        <v>109</v>
      </c>
      <c r="P3185" s="5">
        <f t="shared" si="295"/>
        <v>40</v>
      </c>
      <c r="Q3185" s="5" t="str">
        <f t="shared" si="296"/>
        <v>theater</v>
      </c>
      <c r="R3185" s="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8271</v>
      </c>
      <c r="O3186" s="5">
        <f t="shared" si="294"/>
        <v>107</v>
      </c>
      <c r="P3186" s="5">
        <f t="shared" si="295"/>
        <v>100</v>
      </c>
      <c r="Q3186" s="5" t="str">
        <f t="shared" si="296"/>
        <v>theater</v>
      </c>
      <c r="R3186" s="5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42</v>
      </c>
      <c r="Q3187" s="5" t="str">
        <f t="shared" si="296"/>
        <v>theater</v>
      </c>
      <c r="R3187" s="5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8271</v>
      </c>
      <c r="O3188" s="5">
        <f t="shared" si="294"/>
        <v>102</v>
      </c>
      <c r="P3188" s="5">
        <f t="shared" si="295"/>
        <v>47</v>
      </c>
      <c r="Q3188" s="5" t="str">
        <f t="shared" si="296"/>
        <v>theater</v>
      </c>
      <c r="R3188" s="5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8271</v>
      </c>
      <c r="O3189" s="5">
        <f t="shared" si="294"/>
        <v>116</v>
      </c>
      <c r="P3189" s="5">
        <f t="shared" si="295"/>
        <v>71</v>
      </c>
      <c r="Q3189" s="5" t="str">
        <f t="shared" si="296"/>
        <v>theater</v>
      </c>
      <c r="R3189" s="5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</v>
      </c>
      <c r="Q3190" s="5" t="str">
        <f t="shared" si="296"/>
        <v>theater</v>
      </c>
      <c r="R3190" s="5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8305</v>
      </c>
      <c r="O3191" s="5">
        <f t="shared" si="294"/>
        <v>12</v>
      </c>
      <c r="P3191" s="5">
        <f t="shared" si="295"/>
        <v>357</v>
      </c>
      <c r="Q3191" s="5" t="str">
        <f t="shared" si="296"/>
        <v>theater</v>
      </c>
      <c r="R3191" s="5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8305</v>
      </c>
      <c r="O3193" s="5">
        <f t="shared" si="294"/>
        <v>4</v>
      </c>
      <c r="P3193" s="5">
        <f t="shared" si="295"/>
        <v>38</v>
      </c>
      <c r="Q3193" s="5" t="str">
        <f t="shared" si="296"/>
        <v>theater</v>
      </c>
      <c r="R3193" s="5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8305</v>
      </c>
      <c r="O3194" s="5">
        <f t="shared" si="294"/>
        <v>1</v>
      </c>
      <c r="P3194" s="5">
        <f t="shared" si="295"/>
        <v>13</v>
      </c>
      <c r="Q3194" s="5" t="str">
        <f t="shared" si="296"/>
        <v>theater</v>
      </c>
      <c r="R3194" s="5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8305</v>
      </c>
      <c r="O3195" s="5">
        <f t="shared" si="294"/>
        <v>12</v>
      </c>
      <c r="P3195" s="5">
        <f t="shared" si="295"/>
        <v>24</v>
      </c>
      <c r="Q3195" s="5" t="str">
        <f t="shared" si="296"/>
        <v>theater</v>
      </c>
      <c r="R3195" s="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8305</v>
      </c>
      <c r="O3197" s="5">
        <f t="shared" si="294"/>
        <v>59</v>
      </c>
      <c r="P3197" s="5">
        <f t="shared" si="295"/>
        <v>53</v>
      </c>
      <c r="Q3197" s="5" t="str">
        <f t="shared" si="296"/>
        <v>theater</v>
      </c>
      <c r="R3197" s="5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8305</v>
      </c>
      <c r="O3198" s="5">
        <f t="shared" si="294"/>
        <v>0</v>
      </c>
      <c r="P3198" s="5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8305</v>
      </c>
      <c r="O3199" s="5">
        <f t="shared" si="294"/>
        <v>11</v>
      </c>
      <c r="P3199" s="5">
        <f t="shared" si="295"/>
        <v>286</v>
      </c>
      <c r="Q3199" s="5" t="str">
        <f t="shared" si="296"/>
        <v>theater</v>
      </c>
      <c r="R3199" s="5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8305</v>
      </c>
      <c r="O3200" s="5">
        <f t="shared" si="294"/>
        <v>0</v>
      </c>
      <c r="P3200" s="5">
        <f t="shared" si="295"/>
        <v>37</v>
      </c>
      <c r="Q3200" s="5" t="str">
        <f t="shared" si="296"/>
        <v>theater</v>
      </c>
      <c r="R3200" s="5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8305</v>
      </c>
      <c r="O3201" s="5">
        <f t="shared" si="294"/>
        <v>52</v>
      </c>
      <c r="P3201" s="5">
        <f t="shared" si="295"/>
        <v>49</v>
      </c>
      <c r="Q3201" s="5" t="str">
        <f t="shared" si="296"/>
        <v>theater</v>
      </c>
      <c r="R3201" s="5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8305</v>
      </c>
      <c r="O3202" s="5">
        <f t="shared" ref="O3202:O3265" si="300">ROUND(100*E3202/D3202,0)</f>
        <v>0</v>
      </c>
      <c r="P3202" s="5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8305</v>
      </c>
      <c r="O3203" s="5">
        <f t="shared" si="300"/>
        <v>1</v>
      </c>
      <c r="P3203" s="5">
        <f t="shared" ref="P3203:P3266" si="301">ROUND(E3203/L3203,0)</f>
        <v>13</v>
      </c>
      <c r="Q3203" s="5" t="str">
        <f t="shared" ref="Q3203:Q3266" si="302">LEFT(N3203, SEARCH("/", N3203)-1)</f>
        <v>theater</v>
      </c>
      <c r="R3203" s="5" t="str">
        <f t="shared" ref="R3203:R3266" si="303">RIGHT(N3203,LEN(N3203)-SEARCH("/",N3203))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8305</v>
      </c>
      <c r="O3204" s="5">
        <f t="shared" si="300"/>
        <v>55</v>
      </c>
      <c r="P3204" s="5">
        <f t="shared" si="301"/>
        <v>109</v>
      </c>
      <c r="Q3204" s="5" t="str">
        <f t="shared" si="302"/>
        <v>theater</v>
      </c>
      <c r="R3204" s="5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42</v>
      </c>
      <c r="Q3205" s="5" t="str">
        <f t="shared" si="302"/>
        <v>theater</v>
      </c>
      <c r="R3205" s="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8305</v>
      </c>
      <c r="O3207" s="5">
        <f t="shared" si="300"/>
        <v>3</v>
      </c>
      <c r="P3207" s="5">
        <f t="shared" si="301"/>
        <v>23</v>
      </c>
      <c r="Q3207" s="5" t="str">
        <f t="shared" si="302"/>
        <v>theater</v>
      </c>
      <c r="R3207" s="5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8305</v>
      </c>
      <c r="O3209" s="5">
        <f t="shared" si="300"/>
        <v>46</v>
      </c>
      <c r="P3209" s="5">
        <f t="shared" si="301"/>
        <v>71</v>
      </c>
      <c r="Q3209" s="5" t="str">
        <f t="shared" si="302"/>
        <v>theater</v>
      </c>
      <c r="R3209" s="5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8271</v>
      </c>
      <c r="O3210" s="5">
        <f t="shared" si="300"/>
        <v>104</v>
      </c>
      <c r="P3210" s="5">
        <f t="shared" si="301"/>
        <v>63</v>
      </c>
      <c r="Q3210" s="5" t="str">
        <f t="shared" si="302"/>
        <v>theater</v>
      </c>
      <c r="R3210" s="5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8271</v>
      </c>
      <c r="O3211" s="5">
        <f t="shared" si="300"/>
        <v>119</v>
      </c>
      <c r="P3211" s="5">
        <f t="shared" si="301"/>
        <v>50</v>
      </c>
      <c r="Q3211" s="5" t="str">
        <f t="shared" si="302"/>
        <v>theater</v>
      </c>
      <c r="R3211" s="5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8271</v>
      </c>
      <c r="O3212" s="5">
        <f t="shared" si="300"/>
        <v>126</v>
      </c>
      <c r="P3212" s="5">
        <f t="shared" si="301"/>
        <v>63</v>
      </c>
      <c r="Q3212" s="5" t="str">
        <f t="shared" si="302"/>
        <v>theater</v>
      </c>
      <c r="R3212" s="5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8271</v>
      </c>
      <c r="O3213" s="5">
        <f t="shared" si="300"/>
        <v>120</v>
      </c>
      <c r="P3213" s="5">
        <f t="shared" si="301"/>
        <v>86</v>
      </c>
      <c r="Q3213" s="5" t="str">
        <f t="shared" si="302"/>
        <v>theater</v>
      </c>
      <c r="R3213" s="5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8271</v>
      </c>
      <c r="O3214" s="5">
        <f t="shared" si="300"/>
        <v>126</v>
      </c>
      <c r="P3214" s="5">
        <f t="shared" si="301"/>
        <v>54</v>
      </c>
      <c r="Q3214" s="5" t="str">
        <f t="shared" si="302"/>
        <v>theater</v>
      </c>
      <c r="R3214" s="5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8271</v>
      </c>
      <c r="O3215" s="5">
        <f t="shared" si="300"/>
        <v>100</v>
      </c>
      <c r="P3215" s="5">
        <f t="shared" si="301"/>
        <v>128</v>
      </c>
      <c r="Q3215" s="5" t="str">
        <f t="shared" si="302"/>
        <v>theater</v>
      </c>
      <c r="R3215" s="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8271</v>
      </c>
      <c r="O3216" s="5">
        <f t="shared" si="300"/>
        <v>102</v>
      </c>
      <c r="P3216" s="5">
        <f t="shared" si="301"/>
        <v>107</v>
      </c>
      <c r="Q3216" s="5" t="str">
        <f t="shared" si="302"/>
        <v>theater</v>
      </c>
      <c r="R3216" s="5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8271</v>
      </c>
      <c r="O3217" s="5">
        <f t="shared" si="300"/>
        <v>100</v>
      </c>
      <c r="P3217" s="5">
        <f t="shared" si="301"/>
        <v>262</v>
      </c>
      <c r="Q3217" s="5" t="str">
        <f t="shared" si="302"/>
        <v>theater</v>
      </c>
      <c r="R3217" s="5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8271</v>
      </c>
      <c r="O3218" s="5">
        <f t="shared" si="300"/>
        <v>100</v>
      </c>
      <c r="P3218" s="5">
        <f t="shared" si="301"/>
        <v>57</v>
      </c>
      <c r="Q3218" s="5" t="str">
        <f t="shared" si="302"/>
        <v>theater</v>
      </c>
      <c r="R3218" s="5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8271</v>
      </c>
      <c r="O3219" s="5">
        <f t="shared" si="300"/>
        <v>116</v>
      </c>
      <c r="P3219" s="5">
        <f t="shared" si="301"/>
        <v>50</v>
      </c>
      <c r="Q3219" s="5" t="str">
        <f t="shared" si="302"/>
        <v>theater</v>
      </c>
      <c r="R3219" s="5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8271</v>
      </c>
      <c r="O3220" s="5">
        <f t="shared" si="300"/>
        <v>102</v>
      </c>
      <c r="P3220" s="5">
        <f t="shared" si="301"/>
        <v>67</v>
      </c>
      <c r="Q3220" s="5" t="str">
        <f t="shared" si="302"/>
        <v>theater</v>
      </c>
      <c r="R3220" s="5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8271</v>
      </c>
      <c r="O3221" s="5">
        <f t="shared" si="300"/>
        <v>100</v>
      </c>
      <c r="P3221" s="5">
        <f t="shared" si="301"/>
        <v>168</v>
      </c>
      <c r="Q3221" s="5" t="str">
        <f t="shared" si="302"/>
        <v>theater</v>
      </c>
      <c r="R3221" s="5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8271</v>
      </c>
      <c r="O3222" s="5">
        <f t="shared" si="300"/>
        <v>101</v>
      </c>
      <c r="P3222" s="5">
        <f t="shared" si="301"/>
        <v>256</v>
      </c>
      <c r="Q3222" s="5" t="str">
        <f t="shared" si="302"/>
        <v>theater</v>
      </c>
      <c r="R3222" s="5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8271</v>
      </c>
      <c r="O3223" s="5">
        <f t="shared" si="300"/>
        <v>103</v>
      </c>
      <c r="P3223" s="5">
        <f t="shared" si="301"/>
        <v>37</v>
      </c>
      <c r="Q3223" s="5" t="str">
        <f t="shared" si="302"/>
        <v>theater</v>
      </c>
      <c r="R3223" s="5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8271</v>
      </c>
      <c r="O3224" s="5">
        <f t="shared" si="300"/>
        <v>125</v>
      </c>
      <c r="P3224" s="5">
        <f t="shared" si="301"/>
        <v>37</v>
      </c>
      <c r="Q3224" s="5" t="str">
        <f t="shared" si="302"/>
        <v>theater</v>
      </c>
      <c r="R3224" s="5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8271</v>
      </c>
      <c r="O3225" s="5">
        <f t="shared" si="300"/>
        <v>110</v>
      </c>
      <c r="P3225" s="5">
        <f t="shared" si="301"/>
        <v>46</v>
      </c>
      <c r="Q3225" s="5" t="str">
        <f t="shared" si="302"/>
        <v>theater</v>
      </c>
      <c r="R3225" s="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8271</v>
      </c>
      <c r="O3226" s="5">
        <f t="shared" si="300"/>
        <v>102</v>
      </c>
      <c r="P3226" s="5">
        <f t="shared" si="301"/>
        <v>142</v>
      </c>
      <c r="Q3226" s="5" t="str">
        <f t="shared" si="302"/>
        <v>theater</v>
      </c>
      <c r="R3226" s="5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8271</v>
      </c>
      <c r="O3227" s="5">
        <f t="shared" si="300"/>
        <v>102</v>
      </c>
      <c r="P3227" s="5">
        <f t="shared" si="301"/>
        <v>52</v>
      </c>
      <c r="Q3227" s="5" t="str">
        <f t="shared" si="302"/>
        <v>theater</v>
      </c>
      <c r="R3227" s="5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8271</v>
      </c>
      <c r="O3228" s="5">
        <f t="shared" si="300"/>
        <v>104</v>
      </c>
      <c r="P3228" s="5">
        <f t="shared" si="301"/>
        <v>60</v>
      </c>
      <c r="Q3228" s="5" t="str">
        <f t="shared" si="302"/>
        <v>theater</v>
      </c>
      <c r="R3228" s="5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8271</v>
      </c>
      <c r="O3230" s="5">
        <f t="shared" si="300"/>
        <v>102</v>
      </c>
      <c r="P3230" s="5">
        <f t="shared" si="301"/>
        <v>194</v>
      </c>
      <c r="Q3230" s="5" t="str">
        <f t="shared" si="302"/>
        <v>theater</v>
      </c>
      <c r="R3230" s="5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8271</v>
      </c>
      <c r="O3231" s="5">
        <f t="shared" si="300"/>
        <v>108</v>
      </c>
      <c r="P3231" s="5">
        <f t="shared" si="301"/>
        <v>107</v>
      </c>
      <c r="Q3231" s="5" t="str">
        <f t="shared" si="302"/>
        <v>theater</v>
      </c>
      <c r="R3231" s="5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8271</v>
      </c>
      <c r="O3232" s="5">
        <f t="shared" si="300"/>
        <v>110</v>
      </c>
      <c r="P3232" s="5">
        <f t="shared" si="301"/>
        <v>77</v>
      </c>
      <c r="Q3232" s="5" t="str">
        <f t="shared" si="302"/>
        <v>theater</v>
      </c>
      <c r="R3232" s="5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58</v>
      </c>
      <c r="Q3233" s="5" t="str">
        <f t="shared" si="302"/>
        <v>theater</v>
      </c>
      <c r="R3233" s="5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8271</v>
      </c>
      <c r="O3234" s="5">
        <f t="shared" si="300"/>
        <v>131</v>
      </c>
      <c r="P3234" s="5">
        <f t="shared" si="301"/>
        <v>50</v>
      </c>
      <c r="Q3234" s="5" t="str">
        <f t="shared" si="302"/>
        <v>theater</v>
      </c>
      <c r="R3234" s="5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8271</v>
      </c>
      <c r="O3235" s="5">
        <f t="shared" si="300"/>
        <v>119</v>
      </c>
      <c r="P3235" s="5">
        <f t="shared" si="301"/>
        <v>97</v>
      </c>
      <c r="Q3235" s="5" t="str">
        <f t="shared" si="302"/>
        <v>theater</v>
      </c>
      <c r="R3235" s="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8271</v>
      </c>
      <c r="O3236" s="5">
        <f t="shared" si="300"/>
        <v>100</v>
      </c>
      <c r="P3236" s="5">
        <f t="shared" si="301"/>
        <v>35</v>
      </c>
      <c r="Q3236" s="5" t="str">
        <f t="shared" si="302"/>
        <v>theater</v>
      </c>
      <c r="R3236" s="5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8271</v>
      </c>
      <c r="O3237" s="5">
        <f t="shared" si="300"/>
        <v>103</v>
      </c>
      <c r="P3237" s="5">
        <f t="shared" si="301"/>
        <v>86</v>
      </c>
      <c r="Q3237" s="5" t="str">
        <f t="shared" si="302"/>
        <v>theater</v>
      </c>
      <c r="R3237" s="5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8271</v>
      </c>
      <c r="O3238" s="5">
        <f t="shared" si="300"/>
        <v>101</v>
      </c>
      <c r="P3238" s="5">
        <f t="shared" si="301"/>
        <v>183</v>
      </c>
      <c r="Q3238" s="5" t="str">
        <f t="shared" si="302"/>
        <v>theater</v>
      </c>
      <c r="R3238" s="5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8271</v>
      </c>
      <c r="O3239" s="5">
        <f t="shared" si="300"/>
        <v>101</v>
      </c>
      <c r="P3239" s="5">
        <f t="shared" si="301"/>
        <v>131</v>
      </c>
      <c r="Q3239" s="5" t="str">
        <f t="shared" si="302"/>
        <v>theater</v>
      </c>
      <c r="R3239" s="5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8271</v>
      </c>
      <c r="O3240" s="5">
        <f t="shared" si="300"/>
        <v>112</v>
      </c>
      <c r="P3240" s="5">
        <f t="shared" si="301"/>
        <v>40</v>
      </c>
      <c r="Q3240" s="5" t="str">
        <f t="shared" si="302"/>
        <v>theater</v>
      </c>
      <c r="R3240" s="5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8271</v>
      </c>
      <c r="O3241" s="5">
        <f t="shared" si="300"/>
        <v>106</v>
      </c>
      <c r="P3241" s="5">
        <f t="shared" si="301"/>
        <v>60</v>
      </c>
      <c r="Q3241" s="5" t="str">
        <f t="shared" si="302"/>
        <v>theater</v>
      </c>
      <c r="R3241" s="5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8271</v>
      </c>
      <c r="O3242" s="5">
        <f t="shared" si="300"/>
        <v>101</v>
      </c>
      <c r="P3242" s="5">
        <f t="shared" si="301"/>
        <v>89</v>
      </c>
      <c r="Q3242" s="5" t="str">
        <f t="shared" si="302"/>
        <v>theater</v>
      </c>
      <c r="R3242" s="5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8271</v>
      </c>
      <c r="O3243" s="5">
        <f t="shared" si="300"/>
        <v>115</v>
      </c>
      <c r="P3243" s="5">
        <f t="shared" si="301"/>
        <v>59</v>
      </c>
      <c r="Q3243" s="5" t="str">
        <f t="shared" si="302"/>
        <v>theater</v>
      </c>
      <c r="R3243" s="5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8271</v>
      </c>
      <c r="O3244" s="5">
        <f t="shared" si="300"/>
        <v>127</v>
      </c>
      <c r="P3244" s="5">
        <f t="shared" si="301"/>
        <v>70</v>
      </c>
      <c r="Q3244" s="5" t="str">
        <f t="shared" si="302"/>
        <v>theater</v>
      </c>
      <c r="R3244" s="5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8271</v>
      </c>
      <c r="O3245" s="5">
        <f t="shared" si="300"/>
        <v>103</v>
      </c>
      <c r="P3245" s="5">
        <f t="shared" si="301"/>
        <v>116</v>
      </c>
      <c r="Q3245" s="5" t="str">
        <f t="shared" si="302"/>
        <v>theater</v>
      </c>
      <c r="R3245" s="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8271</v>
      </c>
      <c r="O3246" s="5">
        <f t="shared" si="300"/>
        <v>103</v>
      </c>
      <c r="P3246" s="5">
        <f t="shared" si="301"/>
        <v>24</v>
      </c>
      <c r="Q3246" s="5" t="str">
        <f t="shared" si="302"/>
        <v>theater</v>
      </c>
      <c r="R3246" s="5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8271</v>
      </c>
      <c r="O3247" s="5">
        <f t="shared" si="300"/>
        <v>104</v>
      </c>
      <c r="P3247" s="5">
        <f t="shared" si="301"/>
        <v>81</v>
      </c>
      <c r="Q3247" s="5" t="str">
        <f t="shared" si="302"/>
        <v>theater</v>
      </c>
      <c r="R3247" s="5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8271</v>
      </c>
      <c r="O3248" s="5">
        <f t="shared" si="300"/>
        <v>111</v>
      </c>
      <c r="P3248" s="5">
        <f t="shared" si="301"/>
        <v>58</v>
      </c>
      <c r="Q3248" s="5" t="str">
        <f t="shared" si="302"/>
        <v>theater</v>
      </c>
      <c r="R3248" s="5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8271</v>
      </c>
      <c r="O3249" s="5">
        <f t="shared" si="300"/>
        <v>106</v>
      </c>
      <c r="P3249" s="5">
        <f t="shared" si="301"/>
        <v>46</v>
      </c>
      <c r="Q3249" s="5" t="str">
        <f t="shared" si="302"/>
        <v>theater</v>
      </c>
      <c r="R3249" s="5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8271</v>
      </c>
      <c r="O3250" s="5">
        <f t="shared" si="300"/>
        <v>101</v>
      </c>
      <c r="P3250" s="5">
        <f t="shared" si="301"/>
        <v>60</v>
      </c>
      <c r="Q3250" s="5" t="str">
        <f t="shared" si="302"/>
        <v>theater</v>
      </c>
      <c r="R3250" s="5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8271</v>
      </c>
      <c r="O3251" s="5">
        <f t="shared" si="300"/>
        <v>105</v>
      </c>
      <c r="P3251" s="5">
        <f t="shared" si="301"/>
        <v>66</v>
      </c>
      <c r="Q3251" s="5" t="str">
        <f t="shared" si="302"/>
        <v>theater</v>
      </c>
      <c r="R3251" s="5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8271</v>
      </c>
      <c r="O3252" s="5">
        <f t="shared" si="300"/>
        <v>102</v>
      </c>
      <c r="P3252" s="5">
        <f t="shared" si="301"/>
        <v>119</v>
      </c>
      <c r="Q3252" s="5" t="str">
        <f t="shared" si="302"/>
        <v>theater</v>
      </c>
      <c r="R3252" s="5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8271</v>
      </c>
      <c r="O3253" s="5">
        <f t="shared" si="300"/>
        <v>111</v>
      </c>
      <c r="P3253" s="5">
        <f t="shared" si="301"/>
        <v>83</v>
      </c>
      <c r="Q3253" s="5" t="str">
        <f t="shared" si="302"/>
        <v>theater</v>
      </c>
      <c r="R3253" s="5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8271</v>
      </c>
      <c r="O3254" s="5">
        <f t="shared" si="300"/>
        <v>128</v>
      </c>
      <c r="P3254" s="5">
        <f t="shared" si="301"/>
        <v>58</v>
      </c>
      <c r="Q3254" s="5" t="str">
        <f t="shared" si="302"/>
        <v>theater</v>
      </c>
      <c r="R3254" s="5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8271</v>
      </c>
      <c r="O3255" s="5">
        <f t="shared" si="300"/>
        <v>102</v>
      </c>
      <c r="P3255" s="5">
        <f t="shared" si="301"/>
        <v>177</v>
      </c>
      <c r="Q3255" s="5" t="str">
        <f t="shared" si="302"/>
        <v>theater</v>
      </c>
      <c r="R3255" s="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8271</v>
      </c>
      <c r="O3256" s="5">
        <f t="shared" si="300"/>
        <v>101</v>
      </c>
      <c r="P3256" s="5">
        <f t="shared" si="301"/>
        <v>71</v>
      </c>
      <c r="Q3256" s="5" t="str">
        <f t="shared" si="302"/>
        <v>theater</v>
      </c>
      <c r="R3256" s="5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</v>
      </c>
      <c r="Q3257" s="5" t="str">
        <f t="shared" si="302"/>
        <v>theater</v>
      </c>
      <c r="R3257" s="5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8271</v>
      </c>
      <c r="O3258" s="5">
        <f t="shared" si="300"/>
        <v>128</v>
      </c>
      <c r="P3258" s="5">
        <f t="shared" si="301"/>
        <v>73</v>
      </c>
      <c r="Q3258" s="5" t="str">
        <f t="shared" si="302"/>
        <v>theater</v>
      </c>
      <c r="R3258" s="5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8271</v>
      </c>
      <c r="O3259" s="5">
        <f t="shared" si="300"/>
        <v>106</v>
      </c>
      <c r="P3259" s="5">
        <f t="shared" si="301"/>
        <v>52</v>
      </c>
      <c r="Q3259" s="5" t="str">
        <f t="shared" si="302"/>
        <v>theater</v>
      </c>
      <c r="R3259" s="5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8271</v>
      </c>
      <c r="O3260" s="5">
        <f t="shared" si="300"/>
        <v>105</v>
      </c>
      <c r="P3260" s="5">
        <f t="shared" si="301"/>
        <v>98</v>
      </c>
      <c r="Q3260" s="5" t="str">
        <f t="shared" si="302"/>
        <v>theater</v>
      </c>
      <c r="R3260" s="5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8271</v>
      </c>
      <c r="O3261" s="5">
        <f t="shared" si="300"/>
        <v>106</v>
      </c>
      <c r="P3261" s="5">
        <f t="shared" si="301"/>
        <v>252</v>
      </c>
      <c r="Q3261" s="5" t="str">
        <f t="shared" si="302"/>
        <v>theater</v>
      </c>
      <c r="R3261" s="5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8271</v>
      </c>
      <c r="O3262" s="5">
        <f t="shared" si="300"/>
        <v>109</v>
      </c>
      <c r="P3262" s="5">
        <f t="shared" si="301"/>
        <v>75</v>
      </c>
      <c r="Q3262" s="5" t="str">
        <f t="shared" si="302"/>
        <v>theater</v>
      </c>
      <c r="R3262" s="5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8271</v>
      </c>
      <c r="O3263" s="5">
        <f t="shared" si="300"/>
        <v>100</v>
      </c>
      <c r="P3263" s="5">
        <f t="shared" si="301"/>
        <v>68</v>
      </c>
      <c r="Q3263" s="5" t="str">
        <f t="shared" si="302"/>
        <v>theater</v>
      </c>
      <c r="R3263" s="5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8271</v>
      </c>
      <c r="O3264" s="5">
        <f t="shared" si="300"/>
        <v>103</v>
      </c>
      <c r="P3264" s="5">
        <f t="shared" si="301"/>
        <v>94</v>
      </c>
      <c r="Q3264" s="5" t="str">
        <f t="shared" si="302"/>
        <v>theater</v>
      </c>
      <c r="R3264" s="5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8271</v>
      </c>
      <c r="O3265" s="5">
        <f t="shared" si="300"/>
        <v>112</v>
      </c>
      <c r="P3265" s="5">
        <f t="shared" si="301"/>
        <v>41</v>
      </c>
      <c r="Q3265" s="5" t="str">
        <f t="shared" si="302"/>
        <v>theater</v>
      </c>
      <c r="R3265" s="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8271</v>
      </c>
      <c r="O3266" s="5">
        <f t="shared" ref="O3266:O3329" si="306">ROUND(100*E3266/D3266,0)</f>
        <v>103</v>
      </c>
      <c r="P3266" s="5">
        <f t="shared" si="301"/>
        <v>53</v>
      </c>
      <c r="Q3266" s="5" t="str">
        <f t="shared" si="302"/>
        <v>theater</v>
      </c>
      <c r="R3266" s="5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8271</v>
      </c>
      <c r="O3267" s="5">
        <f t="shared" si="306"/>
        <v>164</v>
      </c>
      <c r="P3267" s="5">
        <f t="shared" ref="P3267:P3330" si="307">ROUND(E3267/L3267,0)</f>
        <v>70</v>
      </c>
      <c r="Q3267" s="5" t="str">
        <f t="shared" ref="Q3267:Q3330" si="308">LEFT(N3267, SEARCH("/", N3267)-1)</f>
        <v>theater</v>
      </c>
      <c r="R3267" s="5" t="str">
        <f t="shared" ref="R3267:R3330" si="309">RIGHT(N3267,LEN(N3267)-SEARCH("/",N3267))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8271</v>
      </c>
      <c r="O3268" s="5">
        <f t="shared" si="306"/>
        <v>131</v>
      </c>
      <c r="P3268" s="5">
        <f t="shared" si="307"/>
        <v>48</v>
      </c>
      <c r="Q3268" s="5" t="str">
        <f t="shared" si="308"/>
        <v>theater</v>
      </c>
      <c r="R3268" s="5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8271</v>
      </c>
      <c r="O3269" s="5">
        <f t="shared" si="306"/>
        <v>102</v>
      </c>
      <c r="P3269" s="5">
        <f t="shared" si="307"/>
        <v>53</v>
      </c>
      <c r="Q3269" s="5" t="str">
        <f t="shared" si="308"/>
        <v>theater</v>
      </c>
      <c r="R3269" s="5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61</v>
      </c>
      <c r="Q3270" s="5" t="str">
        <f t="shared" si="308"/>
        <v>theater</v>
      </c>
      <c r="R3270" s="5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8271</v>
      </c>
      <c r="O3271" s="5">
        <f t="shared" si="306"/>
        <v>102</v>
      </c>
      <c r="P3271" s="5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8271</v>
      </c>
      <c r="O3272" s="5">
        <f t="shared" si="306"/>
        <v>102</v>
      </c>
      <c r="P3272" s="5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</v>
      </c>
      <c r="Q3273" s="5" t="str">
        <f t="shared" si="308"/>
        <v>theater</v>
      </c>
      <c r="R3273" s="5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8271</v>
      </c>
      <c r="O3274" s="5">
        <f t="shared" si="306"/>
        <v>154</v>
      </c>
      <c r="P3274" s="5">
        <f t="shared" si="307"/>
        <v>107</v>
      </c>
      <c r="Q3274" s="5" t="str">
        <f t="shared" si="308"/>
        <v>theater</v>
      </c>
      <c r="R3274" s="5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8271</v>
      </c>
      <c r="O3275" s="5">
        <f t="shared" si="306"/>
        <v>107</v>
      </c>
      <c r="P3275" s="5">
        <f t="shared" si="307"/>
        <v>205</v>
      </c>
      <c r="Q3275" s="5" t="str">
        <f t="shared" si="308"/>
        <v>theater</v>
      </c>
      <c r="R3275" s="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8271</v>
      </c>
      <c r="O3276" s="5">
        <f t="shared" si="306"/>
        <v>101</v>
      </c>
      <c r="P3276" s="5">
        <f t="shared" si="307"/>
        <v>55</v>
      </c>
      <c r="Q3276" s="5" t="str">
        <f t="shared" si="308"/>
        <v>theater</v>
      </c>
      <c r="R3276" s="5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8271</v>
      </c>
      <c r="O3277" s="5">
        <f t="shared" si="306"/>
        <v>100</v>
      </c>
      <c r="P3277" s="5">
        <f t="shared" si="307"/>
        <v>150</v>
      </c>
      <c r="Q3277" s="5" t="str">
        <f t="shared" si="308"/>
        <v>theater</v>
      </c>
      <c r="R3277" s="5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8271</v>
      </c>
      <c r="O3278" s="5">
        <f t="shared" si="306"/>
        <v>117</v>
      </c>
      <c r="P3278" s="5">
        <f t="shared" si="307"/>
        <v>53</v>
      </c>
      <c r="Q3278" s="5" t="str">
        <f t="shared" si="308"/>
        <v>theater</v>
      </c>
      <c r="R3278" s="5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8271</v>
      </c>
      <c r="O3279" s="5">
        <f t="shared" si="306"/>
        <v>109</v>
      </c>
      <c r="P3279" s="5">
        <f t="shared" si="307"/>
        <v>54</v>
      </c>
      <c r="Q3279" s="5" t="str">
        <f t="shared" si="308"/>
        <v>theater</v>
      </c>
      <c r="R3279" s="5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8271</v>
      </c>
      <c r="O3280" s="5">
        <f t="shared" si="306"/>
        <v>103</v>
      </c>
      <c r="P3280" s="5">
        <f t="shared" si="307"/>
        <v>76</v>
      </c>
      <c r="Q3280" s="5" t="str">
        <f t="shared" si="308"/>
        <v>theater</v>
      </c>
      <c r="R3280" s="5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8271</v>
      </c>
      <c r="O3281" s="5">
        <f t="shared" si="306"/>
        <v>114</v>
      </c>
      <c r="P3281" s="5">
        <f t="shared" si="307"/>
        <v>105</v>
      </c>
      <c r="Q3281" s="5" t="str">
        <f t="shared" si="308"/>
        <v>theater</v>
      </c>
      <c r="R3281" s="5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69</v>
      </c>
      <c r="Q3282" s="5" t="str">
        <f t="shared" si="308"/>
        <v>theater</v>
      </c>
      <c r="R3282" s="5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8271</v>
      </c>
      <c r="O3283" s="5">
        <f t="shared" si="306"/>
        <v>122</v>
      </c>
      <c r="P3283" s="5">
        <f t="shared" si="307"/>
        <v>129</v>
      </c>
      <c r="Q3283" s="5" t="str">
        <f t="shared" si="308"/>
        <v>theater</v>
      </c>
      <c r="R3283" s="5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8271</v>
      </c>
      <c r="O3284" s="5">
        <f t="shared" si="306"/>
        <v>103</v>
      </c>
      <c r="P3284" s="5">
        <f t="shared" si="307"/>
        <v>134</v>
      </c>
      <c r="Q3284" s="5" t="str">
        <f t="shared" si="308"/>
        <v>theater</v>
      </c>
      <c r="R3284" s="5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8271</v>
      </c>
      <c r="O3285" s="5">
        <f t="shared" si="306"/>
        <v>105</v>
      </c>
      <c r="P3285" s="5">
        <f t="shared" si="307"/>
        <v>18</v>
      </c>
      <c r="Q3285" s="5" t="str">
        <f t="shared" si="308"/>
        <v>theater</v>
      </c>
      <c r="R3285" s="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8271</v>
      </c>
      <c r="O3286" s="5">
        <f t="shared" si="306"/>
        <v>102</v>
      </c>
      <c r="P3286" s="5">
        <f t="shared" si="307"/>
        <v>203</v>
      </c>
      <c r="Q3286" s="5" t="str">
        <f t="shared" si="308"/>
        <v>theater</v>
      </c>
      <c r="R3286" s="5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8271</v>
      </c>
      <c r="O3287" s="5">
        <f t="shared" si="306"/>
        <v>112</v>
      </c>
      <c r="P3287" s="5">
        <f t="shared" si="307"/>
        <v>69</v>
      </c>
      <c r="Q3287" s="5" t="str">
        <f t="shared" si="308"/>
        <v>theater</v>
      </c>
      <c r="R3287" s="5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8271</v>
      </c>
      <c r="O3288" s="5">
        <f t="shared" si="306"/>
        <v>102</v>
      </c>
      <c r="P3288" s="5">
        <f t="shared" si="307"/>
        <v>125</v>
      </c>
      <c r="Q3288" s="5" t="str">
        <f t="shared" si="308"/>
        <v>theater</v>
      </c>
      <c r="R3288" s="5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74</v>
      </c>
      <c r="Q3289" s="5" t="str">
        <f t="shared" si="308"/>
        <v>theater</v>
      </c>
      <c r="R3289" s="5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8271</v>
      </c>
      <c r="O3290" s="5">
        <f t="shared" si="306"/>
        <v>100</v>
      </c>
      <c r="P3290" s="5">
        <f t="shared" si="307"/>
        <v>48</v>
      </c>
      <c r="Q3290" s="5" t="str">
        <f t="shared" si="308"/>
        <v>theater</v>
      </c>
      <c r="R3290" s="5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8271</v>
      </c>
      <c r="O3291" s="5">
        <f t="shared" si="306"/>
        <v>133</v>
      </c>
      <c r="P3291" s="5">
        <f t="shared" si="307"/>
        <v>27</v>
      </c>
      <c r="Q3291" s="5" t="str">
        <f t="shared" si="308"/>
        <v>theater</v>
      </c>
      <c r="R3291" s="5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8271</v>
      </c>
      <c r="O3292" s="5">
        <f t="shared" si="306"/>
        <v>121</v>
      </c>
      <c r="P3292" s="5">
        <f t="shared" si="307"/>
        <v>34</v>
      </c>
      <c r="Q3292" s="5" t="str">
        <f t="shared" si="308"/>
        <v>theater</v>
      </c>
      <c r="R3292" s="5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8271</v>
      </c>
      <c r="O3293" s="5">
        <f t="shared" si="306"/>
        <v>114</v>
      </c>
      <c r="P3293" s="5">
        <f t="shared" si="307"/>
        <v>41</v>
      </c>
      <c r="Q3293" s="5" t="str">
        <f t="shared" si="308"/>
        <v>theater</v>
      </c>
      <c r="R3293" s="5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8271</v>
      </c>
      <c r="O3294" s="5">
        <f t="shared" si="306"/>
        <v>286</v>
      </c>
      <c r="P3294" s="5">
        <f t="shared" si="307"/>
        <v>19</v>
      </c>
      <c r="Q3294" s="5" t="str">
        <f t="shared" si="308"/>
        <v>theater</v>
      </c>
      <c r="R3294" s="5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8271</v>
      </c>
      <c r="O3295" s="5">
        <f t="shared" si="306"/>
        <v>170</v>
      </c>
      <c r="P3295" s="5">
        <f t="shared" si="307"/>
        <v>84</v>
      </c>
      <c r="Q3295" s="5" t="str">
        <f t="shared" si="308"/>
        <v>theater</v>
      </c>
      <c r="R3295" s="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8271</v>
      </c>
      <c r="O3296" s="5">
        <f t="shared" si="306"/>
        <v>118</v>
      </c>
      <c r="P3296" s="5">
        <f t="shared" si="307"/>
        <v>30</v>
      </c>
      <c r="Q3296" s="5" t="str">
        <f t="shared" si="308"/>
        <v>theater</v>
      </c>
      <c r="R3296" s="5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8271</v>
      </c>
      <c r="O3297" s="5">
        <f t="shared" si="306"/>
        <v>103</v>
      </c>
      <c r="P3297" s="5">
        <f t="shared" si="307"/>
        <v>27</v>
      </c>
      <c r="Q3297" s="5" t="str">
        <f t="shared" si="308"/>
        <v>theater</v>
      </c>
      <c r="R3297" s="5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8271</v>
      </c>
      <c r="O3298" s="5">
        <f t="shared" si="306"/>
        <v>144</v>
      </c>
      <c r="P3298" s="5">
        <f t="shared" si="307"/>
        <v>46</v>
      </c>
      <c r="Q3298" s="5" t="str">
        <f t="shared" si="308"/>
        <v>theater</v>
      </c>
      <c r="R3298" s="5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8271</v>
      </c>
      <c r="O3299" s="5">
        <f t="shared" si="306"/>
        <v>100</v>
      </c>
      <c r="P3299" s="5">
        <f t="shared" si="307"/>
        <v>125</v>
      </c>
      <c r="Q3299" s="5" t="str">
        <f t="shared" si="308"/>
        <v>theater</v>
      </c>
      <c r="R3299" s="5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8271</v>
      </c>
      <c r="O3300" s="5">
        <f t="shared" si="306"/>
        <v>102</v>
      </c>
      <c r="P3300" s="5">
        <f t="shared" si="307"/>
        <v>141</v>
      </c>
      <c r="Q3300" s="5" t="str">
        <f t="shared" si="308"/>
        <v>theater</v>
      </c>
      <c r="R3300" s="5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8271</v>
      </c>
      <c r="O3301" s="5">
        <f t="shared" si="306"/>
        <v>116</v>
      </c>
      <c r="P3301" s="5">
        <f t="shared" si="307"/>
        <v>55</v>
      </c>
      <c r="Q3301" s="5" t="str">
        <f t="shared" si="308"/>
        <v>theater</v>
      </c>
      <c r="R3301" s="5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8271</v>
      </c>
      <c r="O3302" s="5">
        <f t="shared" si="306"/>
        <v>136</v>
      </c>
      <c r="P3302" s="5">
        <f t="shared" si="307"/>
        <v>46</v>
      </c>
      <c r="Q3302" s="5" t="str">
        <f t="shared" si="308"/>
        <v>theater</v>
      </c>
      <c r="R3302" s="5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8271</v>
      </c>
      <c r="O3303" s="5">
        <f t="shared" si="306"/>
        <v>133</v>
      </c>
      <c r="P3303" s="5">
        <f t="shared" si="307"/>
        <v>57</v>
      </c>
      <c r="Q3303" s="5" t="str">
        <f t="shared" si="308"/>
        <v>theater</v>
      </c>
      <c r="R3303" s="5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8271</v>
      </c>
      <c r="O3304" s="5">
        <f t="shared" si="306"/>
        <v>103</v>
      </c>
      <c r="P3304" s="5">
        <f t="shared" si="307"/>
        <v>174</v>
      </c>
      <c r="Q3304" s="5" t="str">
        <f t="shared" si="308"/>
        <v>theater</v>
      </c>
      <c r="R3304" s="5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8271</v>
      </c>
      <c r="O3305" s="5">
        <f t="shared" si="306"/>
        <v>116</v>
      </c>
      <c r="P3305" s="5">
        <f t="shared" si="307"/>
        <v>60</v>
      </c>
      <c r="Q3305" s="5" t="str">
        <f t="shared" si="308"/>
        <v>theater</v>
      </c>
      <c r="R3305" s="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8271</v>
      </c>
      <c r="O3306" s="5">
        <f t="shared" si="306"/>
        <v>105</v>
      </c>
      <c r="P3306" s="5">
        <f t="shared" si="307"/>
        <v>90</v>
      </c>
      <c r="Q3306" s="5" t="str">
        <f t="shared" si="308"/>
        <v>theater</v>
      </c>
      <c r="R3306" s="5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8271</v>
      </c>
      <c r="O3307" s="5">
        <f t="shared" si="306"/>
        <v>102</v>
      </c>
      <c r="P3307" s="5">
        <f t="shared" si="307"/>
        <v>204</v>
      </c>
      <c r="Q3307" s="5" t="str">
        <f t="shared" si="308"/>
        <v>theater</v>
      </c>
      <c r="R3307" s="5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8271</v>
      </c>
      <c r="O3308" s="5">
        <f t="shared" si="306"/>
        <v>175</v>
      </c>
      <c r="P3308" s="5">
        <f t="shared" si="307"/>
        <v>49</v>
      </c>
      <c r="Q3308" s="5" t="str">
        <f t="shared" si="308"/>
        <v>theater</v>
      </c>
      <c r="R3308" s="5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8271</v>
      </c>
      <c r="O3309" s="5">
        <f t="shared" si="306"/>
        <v>107</v>
      </c>
      <c r="P3309" s="5">
        <f t="shared" si="307"/>
        <v>53</v>
      </c>
      <c r="Q3309" s="5" t="str">
        <f t="shared" si="308"/>
        <v>theater</v>
      </c>
      <c r="R3309" s="5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8271</v>
      </c>
      <c r="O3310" s="5">
        <f t="shared" si="306"/>
        <v>122</v>
      </c>
      <c r="P3310" s="5">
        <f t="shared" si="307"/>
        <v>75</v>
      </c>
      <c r="Q3310" s="5" t="str">
        <f t="shared" si="308"/>
        <v>theater</v>
      </c>
      <c r="R3310" s="5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8271</v>
      </c>
      <c r="O3311" s="5">
        <f t="shared" si="306"/>
        <v>159</v>
      </c>
      <c r="P3311" s="5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8271</v>
      </c>
      <c r="O3312" s="5">
        <f t="shared" si="306"/>
        <v>100</v>
      </c>
      <c r="P3312" s="5">
        <f t="shared" si="307"/>
        <v>210</v>
      </c>
      <c r="Q3312" s="5" t="str">
        <f t="shared" si="308"/>
        <v>theater</v>
      </c>
      <c r="R3312" s="5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8271</v>
      </c>
      <c r="O3313" s="5">
        <f t="shared" si="306"/>
        <v>110</v>
      </c>
      <c r="P3313" s="5">
        <f t="shared" si="307"/>
        <v>61</v>
      </c>
      <c r="Q3313" s="5" t="str">
        <f t="shared" si="308"/>
        <v>theater</v>
      </c>
      <c r="R3313" s="5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8271</v>
      </c>
      <c r="O3314" s="5">
        <f t="shared" si="306"/>
        <v>100</v>
      </c>
      <c r="P3314" s="5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8271</v>
      </c>
      <c r="O3315" s="5">
        <f t="shared" si="306"/>
        <v>116</v>
      </c>
      <c r="P3315" s="5">
        <f t="shared" si="307"/>
        <v>80</v>
      </c>
      <c r="Q3315" s="5" t="str">
        <f t="shared" si="308"/>
        <v>theater</v>
      </c>
      <c r="R3315" s="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8271</v>
      </c>
      <c r="O3316" s="5">
        <f t="shared" si="306"/>
        <v>211</v>
      </c>
      <c r="P3316" s="5">
        <f t="shared" si="307"/>
        <v>29</v>
      </c>
      <c r="Q3316" s="5" t="str">
        <f t="shared" si="308"/>
        <v>theater</v>
      </c>
      <c r="R3316" s="5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8271</v>
      </c>
      <c r="O3317" s="5">
        <f t="shared" si="306"/>
        <v>110</v>
      </c>
      <c r="P3317" s="5">
        <f t="shared" si="307"/>
        <v>49</v>
      </c>
      <c r="Q3317" s="5" t="str">
        <f t="shared" si="308"/>
        <v>theater</v>
      </c>
      <c r="R3317" s="5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8271</v>
      </c>
      <c r="O3318" s="5">
        <f t="shared" si="306"/>
        <v>100</v>
      </c>
      <c r="P3318" s="5">
        <f t="shared" si="307"/>
        <v>94</v>
      </c>
      <c r="Q3318" s="5" t="str">
        <f t="shared" si="308"/>
        <v>theater</v>
      </c>
      <c r="R3318" s="5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8271</v>
      </c>
      <c r="O3319" s="5">
        <f t="shared" si="306"/>
        <v>106</v>
      </c>
      <c r="P3319" s="5">
        <f t="shared" si="307"/>
        <v>62</v>
      </c>
      <c r="Q3319" s="5" t="str">
        <f t="shared" si="308"/>
        <v>theater</v>
      </c>
      <c r="R3319" s="5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8271</v>
      </c>
      <c r="O3320" s="5">
        <f t="shared" si="306"/>
        <v>126</v>
      </c>
      <c r="P3320" s="5">
        <f t="shared" si="307"/>
        <v>79</v>
      </c>
      <c r="Q3320" s="5" t="str">
        <f t="shared" si="308"/>
        <v>theater</v>
      </c>
      <c r="R3320" s="5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34</v>
      </c>
      <c r="Q3321" s="5" t="str">
        <f t="shared" si="308"/>
        <v>theater</v>
      </c>
      <c r="R3321" s="5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</v>
      </c>
      <c r="Q3322" s="5" t="str">
        <f t="shared" si="308"/>
        <v>theater</v>
      </c>
      <c r="R3322" s="5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8271</v>
      </c>
      <c r="O3323" s="5">
        <f t="shared" si="306"/>
        <v>107</v>
      </c>
      <c r="P3323" s="5">
        <f t="shared" si="307"/>
        <v>36</v>
      </c>
      <c r="Q3323" s="5" t="str">
        <f t="shared" si="308"/>
        <v>theater</v>
      </c>
      <c r="R3323" s="5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8271</v>
      </c>
      <c r="O3324" s="5">
        <f t="shared" si="306"/>
        <v>102</v>
      </c>
      <c r="P3324" s="5">
        <f t="shared" si="307"/>
        <v>146</v>
      </c>
      <c r="Q3324" s="5" t="str">
        <f t="shared" si="308"/>
        <v>theater</v>
      </c>
      <c r="R3324" s="5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8271</v>
      </c>
      <c r="O3325" s="5">
        <f t="shared" si="306"/>
        <v>126</v>
      </c>
      <c r="P3325" s="5">
        <f t="shared" si="307"/>
        <v>26</v>
      </c>
      <c r="Q3325" s="5" t="str">
        <f t="shared" si="308"/>
        <v>theater</v>
      </c>
      <c r="R3325" s="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8271</v>
      </c>
      <c r="O3326" s="5">
        <f t="shared" si="306"/>
        <v>102</v>
      </c>
      <c r="P3326" s="5">
        <f t="shared" si="307"/>
        <v>153</v>
      </c>
      <c r="Q3326" s="5" t="str">
        <f t="shared" si="308"/>
        <v>theater</v>
      </c>
      <c r="R3326" s="5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8271</v>
      </c>
      <c r="O3327" s="5">
        <f t="shared" si="306"/>
        <v>113</v>
      </c>
      <c r="P3327" s="5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8271</v>
      </c>
      <c r="O3328" s="5">
        <f t="shared" si="306"/>
        <v>101</v>
      </c>
      <c r="P3328" s="5">
        <f t="shared" si="307"/>
        <v>142</v>
      </c>
      <c r="Q3328" s="5" t="str">
        <f t="shared" si="308"/>
        <v>theater</v>
      </c>
      <c r="R3328" s="5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8271</v>
      </c>
      <c r="O3329" s="5">
        <f t="shared" si="306"/>
        <v>101</v>
      </c>
      <c r="P3329" s="5">
        <f t="shared" si="307"/>
        <v>25</v>
      </c>
      <c r="Q3329" s="5" t="str">
        <f t="shared" si="308"/>
        <v>theater</v>
      </c>
      <c r="R3329" s="5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8271</v>
      </c>
      <c r="O3330" s="5">
        <f t="shared" ref="O3330:O3393" si="312">ROUND(100*E3330/D3330,0)</f>
        <v>146</v>
      </c>
      <c r="P3330" s="5">
        <f t="shared" si="307"/>
        <v>293</v>
      </c>
      <c r="Q3330" s="5" t="str">
        <f t="shared" si="308"/>
        <v>theater</v>
      </c>
      <c r="R3330" s="5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8271</v>
      </c>
      <c r="O3331" s="5">
        <f t="shared" si="312"/>
        <v>117</v>
      </c>
      <c r="P3331" s="5">
        <f t="shared" ref="P3331:P3394" si="313">ROUND(E3331/L3331,0)</f>
        <v>45</v>
      </c>
      <c r="Q3331" s="5" t="str">
        <f t="shared" ref="Q3331:Q3394" si="314">LEFT(N3331, SEARCH("/", N3331)-1)</f>
        <v>theater</v>
      </c>
      <c r="R3331" s="5" t="str">
        <f t="shared" ref="R3331:R3394" si="315">RIGHT(N3331,LEN(N3331)-SEARCH("/",N3331))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8271</v>
      </c>
      <c r="O3332" s="5">
        <f t="shared" si="312"/>
        <v>106</v>
      </c>
      <c r="P3332" s="5">
        <f t="shared" si="313"/>
        <v>23</v>
      </c>
      <c r="Q3332" s="5" t="str">
        <f t="shared" si="314"/>
        <v>theater</v>
      </c>
      <c r="R3332" s="5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8271</v>
      </c>
      <c r="O3333" s="5">
        <f t="shared" si="312"/>
        <v>105</v>
      </c>
      <c r="P3333" s="5">
        <f t="shared" si="313"/>
        <v>80</v>
      </c>
      <c r="Q3333" s="5" t="str">
        <f t="shared" si="314"/>
        <v>theater</v>
      </c>
      <c r="R3333" s="5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</v>
      </c>
      <c r="Q3334" s="5" t="str">
        <f t="shared" si="314"/>
        <v>theater</v>
      </c>
      <c r="R3334" s="5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8271</v>
      </c>
      <c r="O3335" s="5">
        <f t="shared" si="312"/>
        <v>105</v>
      </c>
      <c r="P3335" s="5">
        <f t="shared" si="313"/>
        <v>33</v>
      </c>
      <c r="Q3335" s="5" t="str">
        <f t="shared" si="314"/>
        <v>theater</v>
      </c>
      <c r="R3335" s="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8271</v>
      </c>
      <c r="O3336" s="5">
        <f t="shared" si="312"/>
        <v>139</v>
      </c>
      <c r="P3336" s="5">
        <f t="shared" si="313"/>
        <v>117</v>
      </c>
      <c r="Q3336" s="5" t="str">
        <f t="shared" si="314"/>
        <v>theater</v>
      </c>
      <c r="R3336" s="5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8271</v>
      </c>
      <c r="O3337" s="5">
        <f t="shared" si="312"/>
        <v>100</v>
      </c>
      <c r="P3337" s="5">
        <f t="shared" si="313"/>
        <v>80</v>
      </c>
      <c r="Q3337" s="5" t="str">
        <f t="shared" si="314"/>
        <v>theater</v>
      </c>
      <c r="R3337" s="5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28</v>
      </c>
      <c r="Q3338" s="5" t="str">
        <f t="shared" si="314"/>
        <v>theater</v>
      </c>
      <c r="R3338" s="5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8271</v>
      </c>
      <c r="O3339" s="5">
        <f t="shared" si="312"/>
        <v>110</v>
      </c>
      <c r="P3339" s="5">
        <f t="shared" si="313"/>
        <v>81</v>
      </c>
      <c r="Q3339" s="5" t="str">
        <f t="shared" si="314"/>
        <v>theater</v>
      </c>
      <c r="R3339" s="5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8271</v>
      </c>
      <c r="O3340" s="5">
        <f t="shared" si="312"/>
        <v>102</v>
      </c>
      <c r="P3340" s="5">
        <f t="shared" si="313"/>
        <v>137</v>
      </c>
      <c r="Q3340" s="5" t="str">
        <f t="shared" si="314"/>
        <v>theater</v>
      </c>
      <c r="R3340" s="5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8271</v>
      </c>
      <c r="O3341" s="5">
        <f t="shared" si="312"/>
        <v>104</v>
      </c>
      <c r="P3341" s="5">
        <f t="shared" si="313"/>
        <v>178</v>
      </c>
      <c r="Q3341" s="5" t="str">
        <f t="shared" si="314"/>
        <v>theater</v>
      </c>
      <c r="R3341" s="5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8271</v>
      </c>
      <c r="O3342" s="5">
        <f t="shared" si="312"/>
        <v>138</v>
      </c>
      <c r="P3342" s="5">
        <f t="shared" si="313"/>
        <v>109</v>
      </c>
      <c r="Q3342" s="5" t="str">
        <f t="shared" si="314"/>
        <v>theater</v>
      </c>
      <c r="R3342" s="5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120</v>
      </c>
      <c r="Q3343" s="5" t="str">
        <f t="shared" si="314"/>
        <v>theater</v>
      </c>
      <c r="R3343" s="5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8271</v>
      </c>
      <c r="O3344" s="5">
        <f t="shared" si="312"/>
        <v>102</v>
      </c>
      <c r="P3344" s="5">
        <f t="shared" si="313"/>
        <v>78</v>
      </c>
      <c r="Q3344" s="5" t="str">
        <f t="shared" si="314"/>
        <v>theater</v>
      </c>
      <c r="R3344" s="5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8271</v>
      </c>
      <c r="O3345" s="5">
        <f t="shared" si="312"/>
        <v>171</v>
      </c>
      <c r="P3345" s="5">
        <f t="shared" si="313"/>
        <v>52</v>
      </c>
      <c r="Q3345" s="5" t="str">
        <f t="shared" si="314"/>
        <v>theater</v>
      </c>
      <c r="R3345" s="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8271</v>
      </c>
      <c r="O3346" s="5">
        <f t="shared" si="312"/>
        <v>101</v>
      </c>
      <c r="P3346" s="5">
        <f t="shared" si="313"/>
        <v>114</v>
      </c>
      <c r="Q3346" s="5" t="str">
        <f t="shared" si="314"/>
        <v>theater</v>
      </c>
      <c r="R3346" s="5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8271</v>
      </c>
      <c r="O3348" s="5">
        <f t="shared" si="312"/>
        <v>110</v>
      </c>
      <c r="P3348" s="5">
        <f t="shared" si="313"/>
        <v>92</v>
      </c>
      <c r="Q3348" s="5" t="str">
        <f t="shared" si="314"/>
        <v>theater</v>
      </c>
      <c r="R3348" s="5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8271</v>
      </c>
      <c r="O3349" s="5">
        <f t="shared" si="312"/>
        <v>119</v>
      </c>
      <c r="P3349" s="5">
        <f t="shared" si="313"/>
        <v>109</v>
      </c>
      <c r="Q3349" s="5" t="str">
        <f t="shared" si="314"/>
        <v>theater</v>
      </c>
      <c r="R3349" s="5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8271</v>
      </c>
      <c r="O3350" s="5">
        <f t="shared" si="312"/>
        <v>100</v>
      </c>
      <c r="P3350" s="5">
        <f t="shared" si="313"/>
        <v>70</v>
      </c>
      <c r="Q3350" s="5" t="str">
        <f t="shared" si="314"/>
        <v>theater</v>
      </c>
      <c r="R3350" s="5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8271</v>
      </c>
      <c r="O3351" s="5">
        <f t="shared" si="312"/>
        <v>153</v>
      </c>
      <c r="P3351" s="5">
        <f t="shared" si="313"/>
        <v>110</v>
      </c>
      <c r="Q3351" s="5" t="str">
        <f t="shared" si="314"/>
        <v>theater</v>
      </c>
      <c r="R3351" s="5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8271</v>
      </c>
      <c r="O3352" s="5">
        <f t="shared" si="312"/>
        <v>104</v>
      </c>
      <c r="P3352" s="5">
        <f t="shared" si="313"/>
        <v>72</v>
      </c>
      <c r="Q3352" s="5" t="str">
        <f t="shared" si="314"/>
        <v>theater</v>
      </c>
      <c r="R3352" s="5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8271</v>
      </c>
      <c r="O3353" s="5">
        <f t="shared" si="312"/>
        <v>101</v>
      </c>
      <c r="P3353" s="5">
        <f t="shared" si="313"/>
        <v>94</v>
      </c>
      <c r="Q3353" s="5" t="str">
        <f t="shared" si="314"/>
        <v>theater</v>
      </c>
      <c r="R3353" s="5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8271</v>
      </c>
      <c r="O3354" s="5">
        <f t="shared" si="312"/>
        <v>108</v>
      </c>
      <c r="P3354" s="5">
        <f t="shared" si="313"/>
        <v>77</v>
      </c>
      <c r="Q3354" s="5" t="str">
        <f t="shared" si="314"/>
        <v>theater</v>
      </c>
      <c r="R3354" s="5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36</v>
      </c>
      <c r="Q3355" s="5" t="str">
        <f t="shared" si="314"/>
        <v>theater</v>
      </c>
      <c r="R3355" s="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8271</v>
      </c>
      <c r="O3356" s="5">
        <f t="shared" si="312"/>
        <v>102</v>
      </c>
      <c r="P3356" s="5">
        <f t="shared" si="313"/>
        <v>56</v>
      </c>
      <c r="Q3356" s="5" t="str">
        <f t="shared" si="314"/>
        <v>theater</v>
      </c>
      <c r="R3356" s="5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8271</v>
      </c>
      <c r="O3357" s="5">
        <f t="shared" si="312"/>
        <v>126</v>
      </c>
      <c r="P3357" s="5">
        <f t="shared" si="313"/>
        <v>147</v>
      </c>
      <c r="Q3357" s="5" t="str">
        <f t="shared" si="314"/>
        <v>theater</v>
      </c>
      <c r="R3357" s="5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8271</v>
      </c>
      <c r="O3358" s="5">
        <f t="shared" si="312"/>
        <v>101</v>
      </c>
      <c r="P3358" s="5">
        <f t="shared" si="313"/>
        <v>56</v>
      </c>
      <c r="Q3358" s="5" t="str">
        <f t="shared" si="314"/>
        <v>theater</v>
      </c>
      <c r="R3358" s="5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</v>
      </c>
      <c r="Q3359" s="5" t="str">
        <f t="shared" si="314"/>
        <v>theater</v>
      </c>
      <c r="R3359" s="5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8271</v>
      </c>
      <c r="O3360" s="5">
        <f t="shared" si="312"/>
        <v>103</v>
      </c>
      <c r="P3360" s="5">
        <f t="shared" si="313"/>
        <v>64</v>
      </c>
      <c r="Q3360" s="5" t="str">
        <f t="shared" si="314"/>
        <v>theater</v>
      </c>
      <c r="R3360" s="5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8271</v>
      </c>
      <c r="O3361" s="5">
        <f t="shared" si="312"/>
        <v>106</v>
      </c>
      <c r="P3361" s="5">
        <f t="shared" si="313"/>
        <v>185</v>
      </c>
      <c r="Q3361" s="5" t="str">
        <f t="shared" si="314"/>
        <v>theater</v>
      </c>
      <c r="R3361" s="5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8271</v>
      </c>
      <c r="O3362" s="5">
        <f t="shared" si="312"/>
        <v>101</v>
      </c>
      <c r="P3362" s="5">
        <f t="shared" si="313"/>
        <v>127</v>
      </c>
      <c r="Q3362" s="5" t="str">
        <f t="shared" si="314"/>
        <v>theater</v>
      </c>
      <c r="R3362" s="5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8271</v>
      </c>
      <c r="O3363" s="5">
        <f t="shared" si="312"/>
        <v>113</v>
      </c>
      <c r="P3363" s="5">
        <f t="shared" si="313"/>
        <v>83</v>
      </c>
      <c r="Q3363" s="5" t="str">
        <f t="shared" si="314"/>
        <v>theater</v>
      </c>
      <c r="R3363" s="5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8271</v>
      </c>
      <c r="O3364" s="5">
        <f t="shared" si="312"/>
        <v>218</v>
      </c>
      <c r="P3364" s="5">
        <f t="shared" si="313"/>
        <v>55</v>
      </c>
      <c r="Q3364" s="5" t="str">
        <f t="shared" si="314"/>
        <v>theater</v>
      </c>
      <c r="R3364" s="5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8271</v>
      </c>
      <c r="O3365" s="5">
        <f t="shared" si="312"/>
        <v>101</v>
      </c>
      <c r="P3365" s="5">
        <f t="shared" si="313"/>
        <v>302</v>
      </c>
      <c r="Q3365" s="5" t="str">
        <f t="shared" si="314"/>
        <v>theater</v>
      </c>
      <c r="R3365" s="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8271</v>
      </c>
      <c r="O3366" s="5">
        <f t="shared" si="312"/>
        <v>106</v>
      </c>
      <c r="P3366" s="5">
        <f t="shared" si="313"/>
        <v>44</v>
      </c>
      <c r="Q3366" s="5" t="str">
        <f t="shared" si="314"/>
        <v>theater</v>
      </c>
      <c r="R3366" s="5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867</v>
      </c>
      <c r="Q3367" s="5" t="str">
        <f t="shared" si="314"/>
        <v>theater</v>
      </c>
      <c r="R3367" s="5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</v>
      </c>
      <c r="Q3368" s="5" t="str">
        <f t="shared" si="314"/>
        <v>theater</v>
      </c>
      <c r="R3368" s="5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8271</v>
      </c>
      <c r="O3369" s="5">
        <f t="shared" si="312"/>
        <v>119</v>
      </c>
      <c r="P3369" s="5">
        <f t="shared" si="313"/>
        <v>30</v>
      </c>
      <c r="Q3369" s="5" t="str">
        <f t="shared" si="314"/>
        <v>theater</v>
      </c>
      <c r="R3369" s="5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8271</v>
      </c>
      <c r="O3370" s="5">
        <f t="shared" si="312"/>
        <v>105</v>
      </c>
      <c r="P3370" s="5">
        <f t="shared" si="313"/>
        <v>45</v>
      </c>
      <c r="Q3370" s="5" t="str">
        <f t="shared" si="314"/>
        <v>theater</v>
      </c>
      <c r="R3370" s="5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8271</v>
      </c>
      <c r="O3371" s="5">
        <f t="shared" si="312"/>
        <v>104</v>
      </c>
      <c r="P3371" s="5">
        <f t="shared" si="313"/>
        <v>96</v>
      </c>
      <c r="Q3371" s="5" t="str">
        <f t="shared" si="314"/>
        <v>theater</v>
      </c>
      <c r="R3371" s="5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8271</v>
      </c>
      <c r="O3372" s="5">
        <f t="shared" si="312"/>
        <v>118</v>
      </c>
      <c r="P3372" s="5">
        <f t="shared" si="313"/>
        <v>68</v>
      </c>
      <c r="Q3372" s="5" t="str">
        <f t="shared" si="314"/>
        <v>theater</v>
      </c>
      <c r="R3372" s="5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8271</v>
      </c>
      <c r="O3373" s="5">
        <f t="shared" si="312"/>
        <v>139</v>
      </c>
      <c r="P3373" s="5">
        <f t="shared" si="313"/>
        <v>31</v>
      </c>
      <c r="Q3373" s="5" t="str">
        <f t="shared" si="314"/>
        <v>theater</v>
      </c>
      <c r="R3373" s="5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8271</v>
      </c>
      <c r="O3374" s="5">
        <f t="shared" si="312"/>
        <v>104</v>
      </c>
      <c r="P3374" s="5">
        <f t="shared" si="313"/>
        <v>38</v>
      </c>
      <c r="Q3374" s="5" t="str">
        <f t="shared" si="314"/>
        <v>theater</v>
      </c>
      <c r="R3374" s="5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8271</v>
      </c>
      <c r="O3375" s="5">
        <f t="shared" si="312"/>
        <v>100</v>
      </c>
      <c r="P3375" s="5">
        <f t="shared" si="313"/>
        <v>67</v>
      </c>
      <c r="Q3375" s="5" t="str">
        <f t="shared" si="314"/>
        <v>theater</v>
      </c>
      <c r="R3375" s="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8271</v>
      </c>
      <c r="O3376" s="5">
        <f t="shared" si="312"/>
        <v>107</v>
      </c>
      <c r="P3376" s="5">
        <f t="shared" si="313"/>
        <v>72</v>
      </c>
      <c r="Q3376" s="5" t="str">
        <f t="shared" si="314"/>
        <v>theater</v>
      </c>
      <c r="R3376" s="5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</v>
      </c>
      <c r="Q3377" s="5" t="str">
        <f t="shared" si="314"/>
        <v>theater</v>
      </c>
      <c r="R3377" s="5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8271</v>
      </c>
      <c r="O3378" s="5">
        <f t="shared" si="312"/>
        <v>100</v>
      </c>
      <c r="P3378" s="5">
        <f t="shared" si="313"/>
        <v>421</v>
      </c>
      <c r="Q3378" s="5" t="str">
        <f t="shared" si="314"/>
        <v>theater</v>
      </c>
      <c r="R3378" s="5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8271</v>
      </c>
      <c r="O3379" s="5">
        <f t="shared" si="312"/>
        <v>101</v>
      </c>
      <c r="P3379" s="5">
        <f t="shared" si="313"/>
        <v>105</v>
      </c>
      <c r="Q3379" s="5" t="str">
        <f t="shared" si="314"/>
        <v>theater</v>
      </c>
      <c r="R3379" s="5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8271</v>
      </c>
      <c r="O3380" s="5">
        <f t="shared" si="312"/>
        <v>108</v>
      </c>
      <c r="P3380" s="5">
        <f t="shared" si="313"/>
        <v>28</v>
      </c>
      <c r="Q3380" s="5" t="str">
        <f t="shared" si="314"/>
        <v>theater</v>
      </c>
      <c r="R3380" s="5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8271</v>
      </c>
      <c r="O3381" s="5">
        <f t="shared" si="312"/>
        <v>104</v>
      </c>
      <c r="P3381" s="5">
        <f t="shared" si="313"/>
        <v>55</v>
      </c>
      <c r="Q3381" s="5" t="str">
        <f t="shared" si="314"/>
        <v>theater</v>
      </c>
      <c r="R3381" s="5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8271</v>
      </c>
      <c r="O3382" s="5">
        <f t="shared" si="312"/>
        <v>104</v>
      </c>
      <c r="P3382" s="5">
        <f t="shared" si="313"/>
        <v>112</v>
      </c>
      <c r="Q3382" s="5" t="str">
        <f t="shared" si="314"/>
        <v>theater</v>
      </c>
      <c r="R3382" s="5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8271</v>
      </c>
      <c r="O3383" s="5">
        <f t="shared" si="312"/>
        <v>102</v>
      </c>
      <c r="P3383" s="5">
        <f t="shared" si="313"/>
        <v>85</v>
      </c>
      <c r="Q3383" s="5" t="str">
        <f t="shared" si="314"/>
        <v>theater</v>
      </c>
      <c r="R3383" s="5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8271</v>
      </c>
      <c r="O3384" s="5">
        <f t="shared" si="312"/>
        <v>101</v>
      </c>
      <c r="P3384" s="5">
        <f t="shared" si="313"/>
        <v>77</v>
      </c>
      <c r="Q3384" s="5" t="str">
        <f t="shared" si="314"/>
        <v>theater</v>
      </c>
      <c r="R3384" s="5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8271</v>
      </c>
      <c r="O3385" s="5">
        <f t="shared" si="312"/>
        <v>112</v>
      </c>
      <c r="P3385" s="5">
        <f t="shared" si="313"/>
        <v>65</v>
      </c>
      <c r="Q3385" s="5" t="str">
        <f t="shared" si="314"/>
        <v>theater</v>
      </c>
      <c r="R3385" s="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8271</v>
      </c>
      <c r="O3386" s="5">
        <f t="shared" si="312"/>
        <v>100</v>
      </c>
      <c r="P3386" s="5">
        <f t="shared" si="313"/>
        <v>94</v>
      </c>
      <c r="Q3386" s="5" t="str">
        <f t="shared" si="314"/>
        <v>theater</v>
      </c>
      <c r="R3386" s="5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</v>
      </c>
      <c r="Q3387" s="5" t="str">
        <f t="shared" si="314"/>
        <v>theater</v>
      </c>
      <c r="R3387" s="5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</v>
      </c>
      <c r="Q3388" s="5" t="str">
        <f t="shared" si="314"/>
        <v>theater</v>
      </c>
      <c r="R3388" s="5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8271</v>
      </c>
      <c r="O3389" s="5">
        <f t="shared" si="312"/>
        <v>117</v>
      </c>
      <c r="P3389" s="5">
        <f t="shared" si="313"/>
        <v>100</v>
      </c>
      <c r="Q3389" s="5" t="str">
        <f t="shared" si="314"/>
        <v>theater</v>
      </c>
      <c r="R3389" s="5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8271</v>
      </c>
      <c r="O3390" s="5">
        <f t="shared" si="312"/>
        <v>104</v>
      </c>
      <c r="P3390" s="5">
        <f t="shared" si="313"/>
        <v>35</v>
      </c>
      <c r="Q3390" s="5" t="str">
        <f t="shared" si="314"/>
        <v>theater</v>
      </c>
      <c r="R3390" s="5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8271</v>
      </c>
      <c r="O3391" s="5">
        <f t="shared" si="312"/>
        <v>115</v>
      </c>
      <c r="P3391" s="5">
        <f t="shared" si="313"/>
        <v>185</v>
      </c>
      <c r="Q3391" s="5" t="str">
        <f t="shared" si="314"/>
        <v>theater</v>
      </c>
      <c r="R3391" s="5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8271</v>
      </c>
      <c r="O3392" s="5">
        <f t="shared" si="312"/>
        <v>102</v>
      </c>
      <c r="P3392" s="5">
        <f t="shared" si="313"/>
        <v>70</v>
      </c>
      <c r="Q3392" s="5" t="str">
        <f t="shared" si="314"/>
        <v>theater</v>
      </c>
      <c r="R3392" s="5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62</v>
      </c>
      <c r="Q3393" s="5" t="str">
        <f t="shared" si="314"/>
        <v>theater</v>
      </c>
      <c r="R3393" s="5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8271</v>
      </c>
      <c r="O3394" s="5">
        <f t="shared" ref="O3394:O3457" si="318">ROUND(100*E3394/D3394,0)</f>
        <v>100</v>
      </c>
      <c r="P3394" s="5">
        <f t="shared" si="313"/>
        <v>42</v>
      </c>
      <c r="Q3394" s="5" t="str">
        <f t="shared" si="314"/>
        <v>theater</v>
      </c>
      <c r="R3394" s="5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8271</v>
      </c>
      <c r="O3395" s="5">
        <f t="shared" si="318"/>
        <v>106</v>
      </c>
      <c r="P3395" s="5">
        <f t="shared" ref="P3395:P3458" si="319">ROUND(E3395/L3395,0)</f>
        <v>36</v>
      </c>
      <c r="Q3395" s="5" t="str">
        <f t="shared" ref="Q3395:Q3458" si="320">LEFT(N3395, SEARCH("/", N3395)-1)</f>
        <v>theater</v>
      </c>
      <c r="R3395" s="5" t="str">
        <f t="shared" ref="R3395:R3458" si="321">RIGHT(N3395,LEN(N3395)-SEARCH("/",N3395))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8271</v>
      </c>
      <c r="O3396" s="5">
        <f t="shared" si="318"/>
        <v>142</v>
      </c>
      <c r="P3396" s="5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</v>
      </c>
      <c r="Q3397" s="5" t="str">
        <f t="shared" si="320"/>
        <v>theater</v>
      </c>
      <c r="R3397" s="5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8271</v>
      </c>
      <c r="O3398" s="5">
        <f t="shared" si="318"/>
        <v>104</v>
      </c>
      <c r="P3398" s="5">
        <f t="shared" si="319"/>
        <v>56</v>
      </c>
      <c r="Q3398" s="5" t="str">
        <f t="shared" si="320"/>
        <v>theater</v>
      </c>
      <c r="R3398" s="5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8271</v>
      </c>
      <c r="O3399" s="5">
        <f t="shared" si="318"/>
        <v>112</v>
      </c>
      <c r="P3399" s="5">
        <f t="shared" si="319"/>
        <v>12</v>
      </c>
      <c r="Q3399" s="5" t="str">
        <f t="shared" si="320"/>
        <v>theater</v>
      </c>
      <c r="R3399" s="5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8271</v>
      </c>
      <c r="O3400" s="5">
        <f t="shared" si="318"/>
        <v>111</v>
      </c>
      <c r="P3400" s="5">
        <f t="shared" si="319"/>
        <v>68</v>
      </c>
      <c r="Q3400" s="5" t="str">
        <f t="shared" si="320"/>
        <v>theater</v>
      </c>
      <c r="R3400" s="5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8271</v>
      </c>
      <c r="O3401" s="5">
        <f t="shared" si="318"/>
        <v>104</v>
      </c>
      <c r="P3401" s="5">
        <f t="shared" si="319"/>
        <v>27</v>
      </c>
      <c r="Q3401" s="5" t="str">
        <f t="shared" si="320"/>
        <v>theater</v>
      </c>
      <c r="R3401" s="5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8271</v>
      </c>
      <c r="O3402" s="5">
        <f t="shared" si="318"/>
        <v>100</v>
      </c>
      <c r="P3402" s="5">
        <f t="shared" si="319"/>
        <v>118</v>
      </c>
      <c r="Q3402" s="5" t="str">
        <f t="shared" si="320"/>
        <v>theater</v>
      </c>
      <c r="R3402" s="5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8271</v>
      </c>
      <c r="O3403" s="5">
        <f t="shared" si="318"/>
        <v>102</v>
      </c>
      <c r="P3403" s="5">
        <f t="shared" si="319"/>
        <v>45</v>
      </c>
      <c r="Q3403" s="5" t="str">
        <f t="shared" si="320"/>
        <v>theater</v>
      </c>
      <c r="R3403" s="5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8271</v>
      </c>
      <c r="O3404" s="5">
        <f t="shared" si="318"/>
        <v>110</v>
      </c>
      <c r="P3404" s="5">
        <f t="shared" si="319"/>
        <v>100</v>
      </c>
      <c r="Q3404" s="5" t="str">
        <f t="shared" si="320"/>
        <v>theater</v>
      </c>
      <c r="R3404" s="5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118</v>
      </c>
      <c r="Q3405" s="5" t="str">
        <f t="shared" si="320"/>
        <v>theater</v>
      </c>
      <c r="R3405" s="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</v>
      </c>
      <c r="Q3406" s="5" t="str">
        <f t="shared" si="320"/>
        <v>theater</v>
      </c>
      <c r="R3406" s="5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8271</v>
      </c>
      <c r="O3407" s="5">
        <f t="shared" si="318"/>
        <v>138</v>
      </c>
      <c r="P3407" s="5">
        <f t="shared" si="319"/>
        <v>28</v>
      </c>
      <c r="Q3407" s="5" t="str">
        <f t="shared" si="320"/>
        <v>theater</v>
      </c>
      <c r="R3407" s="5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8271</v>
      </c>
      <c r="O3408" s="5">
        <f t="shared" si="318"/>
        <v>100</v>
      </c>
      <c r="P3408" s="5">
        <f t="shared" si="319"/>
        <v>110</v>
      </c>
      <c r="Q3408" s="5" t="str">
        <f t="shared" si="320"/>
        <v>theater</v>
      </c>
      <c r="R3408" s="5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8271</v>
      </c>
      <c r="O3409" s="5">
        <f t="shared" si="318"/>
        <v>107</v>
      </c>
      <c r="P3409" s="5">
        <f t="shared" si="319"/>
        <v>32</v>
      </c>
      <c r="Q3409" s="5" t="str">
        <f t="shared" si="320"/>
        <v>theater</v>
      </c>
      <c r="R3409" s="5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59</v>
      </c>
      <c r="Q3410" s="5" t="str">
        <f t="shared" si="320"/>
        <v>theater</v>
      </c>
      <c r="R3410" s="5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8271</v>
      </c>
      <c r="O3411" s="5">
        <f t="shared" si="318"/>
        <v>124</v>
      </c>
      <c r="P3411" s="5">
        <f t="shared" si="319"/>
        <v>29</v>
      </c>
      <c r="Q3411" s="5" t="str">
        <f t="shared" si="320"/>
        <v>theater</v>
      </c>
      <c r="R3411" s="5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8271</v>
      </c>
      <c r="O3412" s="5">
        <f t="shared" si="318"/>
        <v>109</v>
      </c>
      <c r="P3412" s="5">
        <f t="shared" si="319"/>
        <v>81</v>
      </c>
      <c r="Q3412" s="5" t="str">
        <f t="shared" si="320"/>
        <v>theater</v>
      </c>
      <c r="R3412" s="5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8271</v>
      </c>
      <c r="O3413" s="5">
        <f t="shared" si="318"/>
        <v>104</v>
      </c>
      <c r="P3413" s="5">
        <f t="shared" si="319"/>
        <v>199</v>
      </c>
      <c r="Q3413" s="5" t="str">
        <f t="shared" si="320"/>
        <v>theater</v>
      </c>
      <c r="R3413" s="5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</v>
      </c>
      <c r="Q3414" s="5" t="str">
        <f t="shared" si="320"/>
        <v>theater</v>
      </c>
      <c r="R3414" s="5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</v>
      </c>
      <c r="Q3415" s="5" t="str">
        <f t="shared" si="320"/>
        <v>theater</v>
      </c>
      <c r="R3415" s="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8271</v>
      </c>
      <c r="O3416" s="5">
        <f t="shared" si="318"/>
        <v>104</v>
      </c>
      <c r="P3416" s="5">
        <f t="shared" si="319"/>
        <v>71</v>
      </c>
      <c r="Q3416" s="5" t="str">
        <f t="shared" si="320"/>
        <v>theater</v>
      </c>
      <c r="R3416" s="5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</v>
      </c>
      <c r="Q3417" s="5" t="str">
        <f t="shared" si="320"/>
        <v>theater</v>
      </c>
      <c r="R3417" s="5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8271</v>
      </c>
      <c r="O3418" s="5">
        <f t="shared" si="318"/>
        <v>120</v>
      </c>
      <c r="P3418" s="5">
        <f t="shared" si="319"/>
        <v>159</v>
      </c>
      <c r="Q3418" s="5" t="str">
        <f t="shared" si="320"/>
        <v>theater</v>
      </c>
      <c r="R3418" s="5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8271</v>
      </c>
      <c r="O3419" s="5">
        <f t="shared" si="318"/>
        <v>100</v>
      </c>
      <c r="P3419" s="5">
        <f t="shared" si="319"/>
        <v>38</v>
      </c>
      <c r="Q3419" s="5" t="str">
        <f t="shared" si="320"/>
        <v>theater</v>
      </c>
      <c r="R3419" s="5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8271</v>
      </c>
      <c r="O3420" s="5">
        <f t="shared" si="318"/>
        <v>101</v>
      </c>
      <c r="P3420" s="5">
        <f t="shared" si="319"/>
        <v>72</v>
      </c>
      <c r="Q3420" s="5" t="str">
        <f t="shared" si="320"/>
        <v>theater</v>
      </c>
      <c r="R3420" s="5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8271</v>
      </c>
      <c r="O3421" s="5">
        <f t="shared" si="318"/>
        <v>107</v>
      </c>
      <c r="P3421" s="5">
        <f t="shared" si="319"/>
        <v>64</v>
      </c>
      <c r="Q3421" s="5" t="str">
        <f t="shared" si="320"/>
        <v>theater</v>
      </c>
      <c r="R3421" s="5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</v>
      </c>
      <c r="Q3422" s="5" t="str">
        <f t="shared" si="320"/>
        <v>theater</v>
      </c>
      <c r="R3422" s="5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8271</v>
      </c>
      <c r="O3423" s="5">
        <f t="shared" si="318"/>
        <v>101</v>
      </c>
      <c r="P3423" s="5">
        <f t="shared" si="319"/>
        <v>103</v>
      </c>
      <c r="Q3423" s="5" t="str">
        <f t="shared" si="320"/>
        <v>theater</v>
      </c>
      <c r="R3423" s="5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8271</v>
      </c>
      <c r="O3424" s="5">
        <f t="shared" si="318"/>
        <v>109</v>
      </c>
      <c r="P3424" s="5">
        <f t="shared" si="319"/>
        <v>71</v>
      </c>
      <c r="Q3424" s="5" t="str">
        <f t="shared" si="320"/>
        <v>theater</v>
      </c>
      <c r="R3424" s="5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8271</v>
      </c>
      <c r="O3426" s="5">
        <f t="shared" si="318"/>
        <v>104</v>
      </c>
      <c r="P3426" s="5">
        <f t="shared" si="319"/>
        <v>82</v>
      </c>
      <c r="Q3426" s="5" t="str">
        <f t="shared" si="320"/>
        <v>theater</v>
      </c>
      <c r="R3426" s="5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8271</v>
      </c>
      <c r="O3427" s="5">
        <f t="shared" si="318"/>
        <v>103</v>
      </c>
      <c r="P3427" s="5">
        <f t="shared" si="319"/>
        <v>297</v>
      </c>
      <c r="Q3427" s="5" t="str">
        <f t="shared" si="320"/>
        <v>theater</v>
      </c>
      <c r="R3427" s="5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8271</v>
      </c>
      <c r="O3428" s="5">
        <f t="shared" si="318"/>
        <v>108</v>
      </c>
      <c r="P3428" s="5">
        <f t="shared" si="319"/>
        <v>47</v>
      </c>
      <c r="Q3428" s="5" t="str">
        <f t="shared" si="320"/>
        <v>theater</v>
      </c>
      <c r="R3428" s="5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52</v>
      </c>
      <c r="Q3429" s="5" t="str">
        <f t="shared" si="320"/>
        <v>theater</v>
      </c>
      <c r="R3429" s="5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8271</v>
      </c>
      <c r="O3430" s="5">
        <f t="shared" si="318"/>
        <v>103</v>
      </c>
      <c r="P3430" s="5">
        <f t="shared" si="319"/>
        <v>40</v>
      </c>
      <c r="Q3430" s="5" t="str">
        <f t="shared" si="320"/>
        <v>theater</v>
      </c>
      <c r="R3430" s="5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</v>
      </c>
      <c r="Q3431" s="5" t="str">
        <f t="shared" si="320"/>
        <v>theater</v>
      </c>
      <c r="R3431" s="5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8271</v>
      </c>
      <c r="O3432" s="5">
        <f t="shared" si="318"/>
        <v>109</v>
      </c>
      <c r="P3432" s="5">
        <f t="shared" si="319"/>
        <v>30</v>
      </c>
      <c r="Q3432" s="5" t="str">
        <f t="shared" si="320"/>
        <v>theater</v>
      </c>
      <c r="R3432" s="5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</v>
      </c>
      <c r="Q3433" s="5" t="str">
        <f t="shared" si="320"/>
        <v>theater</v>
      </c>
      <c r="R3433" s="5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8271</v>
      </c>
      <c r="O3434" s="5">
        <f t="shared" si="318"/>
        <v>110</v>
      </c>
      <c r="P3434" s="5">
        <f t="shared" si="319"/>
        <v>52</v>
      </c>
      <c r="Q3434" s="5" t="str">
        <f t="shared" si="320"/>
        <v>theater</v>
      </c>
      <c r="R3434" s="5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8271</v>
      </c>
      <c r="O3435" s="5">
        <f t="shared" si="318"/>
        <v>100</v>
      </c>
      <c r="P3435" s="5">
        <f t="shared" si="319"/>
        <v>134</v>
      </c>
      <c r="Q3435" s="5" t="str">
        <f t="shared" si="320"/>
        <v>theater</v>
      </c>
      <c r="R3435" s="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8271</v>
      </c>
      <c r="O3436" s="5">
        <f t="shared" si="318"/>
        <v>106</v>
      </c>
      <c r="P3436" s="5">
        <f t="shared" si="319"/>
        <v>63</v>
      </c>
      <c r="Q3436" s="5" t="str">
        <f t="shared" si="320"/>
        <v>theater</v>
      </c>
      <c r="R3436" s="5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8271</v>
      </c>
      <c r="O3437" s="5">
        <f t="shared" si="318"/>
        <v>112</v>
      </c>
      <c r="P3437" s="5">
        <f t="shared" si="319"/>
        <v>59</v>
      </c>
      <c r="Q3437" s="5" t="str">
        <f t="shared" si="320"/>
        <v>theater</v>
      </c>
      <c r="R3437" s="5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8271</v>
      </c>
      <c r="O3438" s="5">
        <f t="shared" si="318"/>
        <v>106</v>
      </c>
      <c r="P3438" s="5">
        <f t="shared" si="319"/>
        <v>143</v>
      </c>
      <c r="Q3438" s="5" t="str">
        <f t="shared" si="320"/>
        <v>theater</v>
      </c>
      <c r="R3438" s="5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</v>
      </c>
      <c r="Q3439" s="5" t="str">
        <f t="shared" si="320"/>
        <v>theater</v>
      </c>
      <c r="R3439" s="5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8271</v>
      </c>
      <c r="O3440" s="5">
        <f t="shared" si="318"/>
        <v>104</v>
      </c>
      <c r="P3440" s="5">
        <f t="shared" si="319"/>
        <v>186</v>
      </c>
      <c r="Q3440" s="5" t="str">
        <f t="shared" si="320"/>
        <v>theater</v>
      </c>
      <c r="R3440" s="5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8271</v>
      </c>
      <c r="O3441" s="5">
        <f t="shared" si="318"/>
        <v>135</v>
      </c>
      <c r="P3441" s="5">
        <f t="shared" si="319"/>
        <v>90</v>
      </c>
      <c r="Q3441" s="5" t="str">
        <f t="shared" si="320"/>
        <v>theater</v>
      </c>
      <c r="R3441" s="5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8271</v>
      </c>
      <c r="O3442" s="5">
        <f t="shared" si="318"/>
        <v>105</v>
      </c>
      <c r="P3442" s="5">
        <f t="shared" si="319"/>
        <v>64</v>
      </c>
      <c r="Q3442" s="5" t="str">
        <f t="shared" si="320"/>
        <v>theater</v>
      </c>
      <c r="R3442" s="5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8271</v>
      </c>
      <c r="O3443" s="5">
        <f t="shared" si="318"/>
        <v>103</v>
      </c>
      <c r="P3443" s="5">
        <f t="shared" si="319"/>
        <v>60</v>
      </c>
      <c r="Q3443" s="5" t="str">
        <f t="shared" si="320"/>
        <v>theater</v>
      </c>
      <c r="R3443" s="5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</v>
      </c>
      <c r="Q3444" s="5" t="str">
        <f t="shared" si="320"/>
        <v>theater</v>
      </c>
      <c r="R3444" s="5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8271</v>
      </c>
      <c r="O3445" s="5">
        <f t="shared" si="318"/>
        <v>186</v>
      </c>
      <c r="P3445" s="5">
        <f t="shared" si="319"/>
        <v>41</v>
      </c>
      <c r="Q3445" s="5" t="str">
        <f t="shared" si="320"/>
        <v>theater</v>
      </c>
      <c r="R3445" s="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</v>
      </c>
      <c r="Q3446" s="5" t="str">
        <f t="shared" si="320"/>
        <v>theater</v>
      </c>
      <c r="R3446" s="5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65</v>
      </c>
      <c r="Q3447" s="5" t="str">
        <f t="shared" si="320"/>
        <v>theater</v>
      </c>
      <c r="R3447" s="5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8271</v>
      </c>
      <c r="O3448" s="5">
        <f t="shared" si="318"/>
        <v>108</v>
      </c>
      <c r="P3448" s="5">
        <f t="shared" si="319"/>
        <v>43</v>
      </c>
      <c r="Q3448" s="5" t="str">
        <f t="shared" si="320"/>
        <v>theater</v>
      </c>
      <c r="R3448" s="5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8271</v>
      </c>
      <c r="O3449" s="5">
        <f t="shared" si="318"/>
        <v>108</v>
      </c>
      <c r="P3449" s="5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8271</v>
      </c>
      <c r="O3450" s="5">
        <f t="shared" si="318"/>
        <v>110</v>
      </c>
      <c r="P3450" s="5">
        <f t="shared" si="319"/>
        <v>51</v>
      </c>
      <c r="Q3450" s="5" t="str">
        <f t="shared" si="320"/>
        <v>theater</v>
      </c>
      <c r="R3450" s="5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8271</v>
      </c>
      <c r="O3451" s="5">
        <f t="shared" si="318"/>
        <v>171</v>
      </c>
      <c r="P3451" s="5">
        <f t="shared" si="319"/>
        <v>68</v>
      </c>
      <c r="Q3451" s="5" t="str">
        <f t="shared" si="320"/>
        <v>theater</v>
      </c>
      <c r="R3451" s="5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</v>
      </c>
      <c r="Q3452" s="5" t="str">
        <f t="shared" si="320"/>
        <v>theater</v>
      </c>
      <c r="R3452" s="5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8271</v>
      </c>
      <c r="O3453" s="5">
        <f t="shared" si="318"/>
        <v>101</v>
      </c>
      <c r="P3453" s="5">
        <f t="shared" si="319"/>
        <v>41</v>
      </c>
      <c r="Q3453" s="5" t="str">
        <f t="shared" si="320"/>
        <v>theater</v>
      </c>
      <c r="R3453" s="5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8271</v>
      </c>
      <c r="O3454" s="5">
        <f t="shared" si="318"/>
        <v>153</v>
      </c>
      <c r="P3454" s="5">
        <f t="shared" si="319"/>
        <v>41</v>
      </c>
      <c r="Q3454" s="5" t="str">
        <f t="shared" si="320"/>
        <v>theater</v>
      </c>
      <c r="R3454" s="5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8271</v>
      </c>
      <c r="O3455" s="5">
        <f t="shared" si="318"/>
        <v>128</v>
      </c>
      <c r="P3455" s="5">
        <f t="shared" si="319"/>
        <v>28</v>
      </c>
      <c r="Q3455" s="5" t="str">
        <f t="shared" si="320"/>
        <v>theater</v>
      </c>
      <c r="R3455" s="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8271</v>
      </c>
      <c r="O3456" s="5">
        <f t="shared" si="318"/>
        <v>101</v>
      </c>
      <c r="P3456" s="5">
        <f t="shared" si="319"/>
        <v>34</v>
      </c>
      <c r="Q3456" s="5" t="str">
        <f t="shared" si="320"/>
        <v>theater</v>
      </c>
      <c r="R3456" s="5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8271</v>
      </c>
      <c r="O3457" s="5">
        <f t="shared" si="318"/>
        <v>101</v>
      </c>
      <c r="P3457" s="5">
        <f t="shared" si="319"/>
        <v>146</v>
      </c>
      <c r="Q3457" s="5" t="str">
        <f t="shared" si="320"/>
        <v>theater</v>
      </c>
      <c r="R3457" s="5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8271</v>
      </c>
      <c r="O3458" s="5">
        <f t="shared" ref="O3458:O3521" si="324">ROUND(100*E3458/D3458,0)</f>
        <v>191</v>
      </c>
      <c r="P3458" s="5">
        <f t="shared" si="319"/>
        <v>359</v>
      </c>
      <c r="Q3458" s="5" t="str">
        <f t="shared" si="320"/>
        <v>theater</v>
      </c>
      <c r="R3458" s="5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8271</v>
      </c>
      <c r="O3459" s="5">
        <f t="shared" si="324"/>
        <v>140</v>
      </c>
      <c r="P3459" s="5">
        <f t="shared" ref="P3459:P3522" si="325">ROUND(E3459/L3459,0)</f>
        <v>51</v>
      </c>
      <c r="Q3459" s="5" t="str">
        <f t="shared" ref="Q3459:Q3522" si="326">LEFT(N3459, SEARCH("/", N3459)-1)</f>
        <v>theater</v>
      </c>
      <c r="R3459" s="5" t="str">
        <f t="shared" ref="R3459:R3522" si="327">RIGHT(N3459,LEN(N3459)-SEARCH("/",N3459))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8271</v>
      </c>
      <c r="O3460" s="5">
        <f t="shared" si="324"/>
        <v>124</v>
      </c>
      <c r="P3460" s="5">
        <f t="shared" si="325"/>
        <v>45</v>
      </c>
      <c r="Q3460" s="5" t="str">
        <f t="shared" si="326"/>
        <v>theater</v>
      </c>
      <c r="R3460" s="5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8271</v>
      </c>
      <c r="O3461" s="5">
        <f t="shared" si="324"/>
        <v>126</v>
      </c>
      <c r="P3461" s="5">
        <f t="shared" si="325"/>
        <v>18</v>
      </c>
      <c r="Q3461" s="5" t="str">
        <f t="shared" si="326"/>
        <v>theater</v>
      </c>
      <c r="R3461" s="5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58</v>
      </c>
      <c r="Q3463" s="5" t="str">
        <f t="shared" si="326"/>
        <v>theater</v>
      </c>
      <c r="R3463" s="5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30</v>
      </c>
      <c r="Q3464" s="5" t="str">
        <f t="shared" si="326"/>
        <v>theater</v>
      </c>
      <c r="R3464" s="5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8271</v>
      </c>
      <c r="O3465" s="5">
        <f t="shared" si="324"/>
        <v>103</v>
      </c>
      <c r="P3465" s="5">
        <f t="shared" si="325"/>
        <v>91</v>
      </c>
      <c r="Q3465" s="5" t="str">
        <f t="shared" si="326"/>
        <v>theater</v>
      </c>
      <c r="R3465" s="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8271</v>
      </c>
      <c r="O3466" s="5">
        <f t="shared" si="324"/>
        <v>102</v>
      </c>
      <c r="P3466" s="5">
        <f t="shared" si="325"/>
        <v>55</v>
      </c>
      <c r="Q3466" s="5" t="str">
        <f t="shared" si="326"/>
        <v>theater</v>
      </c>
      <c r="R3466" s="5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</v>
      </c>
      <c r="Q3467" s="5" t="str">
        <f t="shared" si="326"/>
        <v>theater</v>
      </c>
      <c r="R3467" s="5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8271</v>
      </c>
      <c r="O3468" s="5">
        <f t="shared" si="324"/>
        <v>127</v>
      </c>
      <c r="P3468" s="5">
        <f t="shared" si="325"/>
        <v>73</v>
      </c>
      <c r="Q3468" s="5" t="str">
        <f t="shared" si="326"/>
        <v>theater</v>
      </c>
      <c r="R3468" s="5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</v>
      </c>
      <c r="Q3469" s="5" t="str">
        <f t="shared" si="326"/>
        <v>theater</v>
      </c>
      <c r="R3469" s="5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8271</v>
      </c>
      <c r="O3470" s="5">
        <f t="shared" si="324"/>
        <v>122</v>
      </c>
      <c r="P3470" s="5">
        <f t="shared" si="325"/>
        <v>716</v>
      </c>
      <c r="Q3470" s="5" t="str">
        <f t="shared" si="326"/>
        <v>theater</v>
      </c>
      <c r="R3470" s="5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8271</v>
      </c>
      <c r="O3471" s="5">
        <f t="shared" si="324"/>
        <v>113</v>
      </c>
      <c r="P3471" s="5">
        <f t="shared" si="325"/>
        <v>50</v>
      </c>
      <c r="Q3471" s="5" t="str">
        <f t="shared" si="326"/>
        <v>theater</v>
      </c>
      <c r="R3471" s="5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42</v>
      </c>
      <c r="Q3472" s="5" t="str">
        <f t="shared" si="326"/>
        <v>theater</v>
      </c>
      <c r="R3472" s="5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8271</v>
      </c>
      <c r="O3473" s="5">
        <f t="shared" si="324"/>
        <v>215</v>
      </c>
      <c r="P3473" s="5">
        <f t="shared" si="325"/>
        <v>36</v>
      </c>
      <c r="Q3473" s="5" t="str">
        <f t="shared" si="326"/>
        <v>theater</v>
      </c>
      <c r="R3473" s="5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8271</v>
      </c>
      <c r="O3474" s="5">
        <f t="shared" si="324"/>
        <v>102</v>
      </c>
      <c r="P3474" s="5">
        <f t="shared" si="325"/>
        <v>89</v>
      </c>
      <c r="Q3474" s="5" t="str">
        <f t="shared" si="326"/>
        <v>theater</v>
      </c>
      <c r="R3474" s="5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</v>
      </c>
      <c r="Q3475" s="5" t="str">
        <f t="shared" si="326"/>
        <v>theater</v>
      </c>
      <c r="R3475" s="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52</v>
      </c>
      <c r="Q3476" s="5" t="str">
        <f t="shared" si="326"/>
        <v>theater</v>
      </c>
      <c r="R3476" s="5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8271</v>
      </c>
      <c r="O3477" s="5">
        <f t="shared" si="324"/>
        <v>113</v>
      </c>
      <c r="P3477" s="5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8271</v>
      </c>
      <c r="O3479" s="5">
        <f t="shared" si="324"/>
        <v>115</v>
      </c>
      <c r="P3479" s="5">
        <f t="shared" si="325"/>
        <v>53</v>
      </c>
      <c r="Q3479" s="5" t="str">
        <f t="shared" si="326"/>
        <v>theater</v>
      </c>
      <c r="R3479" s="5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8271</v>
      </c>
      <c r="O3480" s="5">
        <f t="shared" si="324"/>
        <v>113</v>
      </c>
      <c r="P3480" s="5">
        <f t="shared" si="325"/>
        <v>40</v>
      </c>
      <c r="Q3480" s="5" t="str">
        <f t="shared" si="326"/>
        <v>theater</v>
      </c>
      <c r="R3480" s="5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8271</v>
      </c>
      <c r="O3481" s="5">
        <f t="shared" si="324"/>
        <v>128</v>
      </c>
      <c r="P3481" s="5">
        <f t="shared" si="325"/>
        <v>34</v>
      </c>
      <c r="Q3481" s="5" t="str">
        <f t="shared" si="326"/>
        <v>theater</v>
      </c>
      <c r="R3481" s="5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8271</v>
      </c>
      <c r="O3482" s="5">
        <f t="shared" si="324"/>
        <v>143</v>
      </c>
      <c r="P3482" s="5">
        <f t="shared" si="325"/>
        <v>165</v>
      </c>
      <c r="Q3482" s="5" t="str">
        <f t="shared" si="326"/>
        <v>theater</v>
      </c>
      <c r="R3482" s="5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8271</v>
      </c>
      <c r="O3483" s="5">
        <f t="shared" si="324"/>
        <v>119</v>
      </c>
      <c r="P3483" s="5">
        <f t="shared" si="325"/>
        <v>125</v>
      </c>
      <c r="Q3483" s="5" t="str">
        <f t="shared" si="326"/>
        <v>theater</v>
      </c>
      <c r="R3483" s="5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8271</v>
      </c>
      <c r="O3484" s="5">
        <f t="shared" si="324"/>
        <v>138</v>
      </c>
      <c r="P3484" s="5">
        <f t="shared" si="325"/>
        <v>52</v>
      </c>
      <c r="Q3484" s="5" t="str">
        <f t="shared" si="326"/>
        <v>theater</v>
      </c>
      <c r="R3484" s="5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8271</v>
      </c>
      <c r="O3485" s="5">
        <f t="shared" si="324"/>
        <v>160</v>
      </c>
      <c r="P3485" s="5">
        <f t="shared" si="325"/>
        <v>40</v>
      </c>
      <c r="Q3485" s="5" t="str">
        <f t="shared" si="326"/>
        <v>theater</v>
      </c>
      <c r="R3485" s="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8271</v>
      </c>
      <c r="O3486" s="5">
        <f t="shared" si="324"/>
        <v>114</v>
      </c>
      <c r="P3486" s="5">
        <f t="shared" si="325"/>
        <v>65</v>
      </c>
      <c r="Q3486" s="5" t="str">
        <f t="shared" si="326"/>
        <v>theater</v>
      </c>
      <c r="R3486" s="5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8271</v>
      </c>
      <c r="O3487" s="5">
        <f t="shared" si="324"/>
        <v>101</v>
      </c>
      <c r="P3487" s="5">
        <f t="shared" si="325"/>
        <v>55</v>
      </c>
      <c r="Q3487" s="5" t="str">
        <f t="shared" si="326"/>
        <v>theater</v>
      </c>
      <c r="R3487" s="5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8271</v>
      </c>
      <c r="O3488" s="5">
        <f t="shared" si="324"/>
        <v>155</v>
      </c>
      <c r="P3488" s="5">
        <f t="shared" si="325"/>
        <v>83</v>
      </c>
      <c r="Q3488" s="5" t="str">
        <f t="shared" si="326"/>
        <v>theater</v>
      </c>
      <c r="R3488" s="5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8271</v>
      </c>
      <c r="O3489" s="5">
        <f t="shared" si="324"/>
        <v>128</v>
      </c>
      <c r="P3489" s="5">
        <f t="shared" si="325"/>
        <v>39</v>
      </c>
      <c r="Q3489" s="5" t="str">
        <f t="shared" si="326"/>
        <v>theater</v>
      </c>
      <c r="R3489" s="5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8271</v>
      </c>
      <c r="O3490" s="5">
        <f t="shared" si="324"/>
        <v>121</v>
      </c>
      <c r="P3490" s="5">
        <f t="shared" si="325"/>
        <v>125</v>
      </c>
      <c r="Q3490" s="5" t="str">
        <f t="shared" si="326"/>
        <v>theater</v>
      </c>
      <c r="R3490" s="5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8271</v>
      </c>
      <c r="O3491" s="5">
        <f t="shared" si="324"/>
        <v>113</v>
      </c>
      <c r="P3491" s="5">
        <f t="shared" si="325"/>
        <v>78</v>
      </c>
      <c r="Q3491" s="5" t="str">
        <f t="shared" si="326"/>
        <v>theater</v>
      </c>
      <c r="R3491" s="5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8271</v>
      </c>
      <c r="O3492" s="5">
        <f t="shared" si="324"/>
        <v>128</v>
      </c>
      <c r="P3492" s="5">
        <f t="shared" si="325"/>
        <v>47</v>
      </c>
      <c r="Q3492" s="5" t="str">
        <f t="shared" si="326"/>
        <v>theater</v>
      </c>
      <c r="R3492" s="5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8271</v>
      </c>
      <c r="O3493" s="5">
        <f t="shared" si="324"/>
        <v>158</v>
      </c>
      <c r="P3493" s="5">
        <f t="shared" si="325"/>
        <v>79</v>
      </c>
      <c r="Q3493" s="5" t="str">
        <f t="shared" si="326"/>
        <v>theater</v>
      </c>
      <c r="R3493" s="5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8271</v>
      </c>
      <c r="O3494" s="5">
        <f t="shared" si="324"/>
        <v>105</v>
      </c>
      <c r="P3494" s="5">
        <f t="shared" si="325"/>
        <v>114</v>
      </c>
      <c r="Q3494" s="5" t="str">
        <f t="shared" si="326"/>
        <v>theater</v>
      </c>
      <c r="R3494" s="5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52</v>
      </c>
      <c r="Q3495" s="5" t="str">
        <f t="shared" si="326"/>
        <v>theater</v>
      </c>
      <c r="R3495" s="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31</v>
      </c>
      <c r="Q3496" s="5" t="str">
        <f t="shared" si="326"/>
        <v>theater</v>
      </c>
      <c r="R3496" s="5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8271</v>
      </c>
      <c r="O3497" s="5">
        <f t="shared" si="324"/>
        <v>107</v>
      </c>
      <c r="P3497" s="5">
        <f t="shared" si="325"/>
        <v>74</v>
      </c>
      <c r="Q3497" s="5" t="str">
        <f t="shared" si="326"/>
        <v>theater</v>
      </c>
      <c r="R3497" s="5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8271</v>
      </c>
      <c r="O3498" s="5">
        <f t="shared" si="324"/>
        <v>124</v>
      </c>
      <c r="P3498" s="5">
        <f t="shared" si="325"/>
        <v>48</v>
      </c>
      <c r="Q3498" s="5" t="str">
        <f t="shared" si="326"/>
        <v>theater</v>
      </c>
      <c r="R3498" s="5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8271</v>
      </c>
      <c r="O3499" s="5">
        <f t="shared" si="324"/>
        <v>109</v>
      </c>
      <c r="P3499" s="5">
        <f t="shared" si="325"/>
        <v>34</v>
      </c>
      <c r="Q3499" s="5" t="str">
        <f t="shared" si="326"/>
        <v>theater</v>
      </c>
      <c r="R3499" s="5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8271</v>
      </c>
      <c r="O3500" s="5">
        <f t="shared" si="324"/>
        <v>102</v>
      </c>
      <c r="P3500" s="5">
        <f t="shared" si="325"/>
        <v>40</v>
      </c>
      <c r="Q3500" s="5" t="str">
        <f t="shared" si="326"/>
        <v>theater</v>
      </c>
      <c r="R3500" s="5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8271</v>
      </c>
      <c r="O3501" s="5">
        <f t="shared" si="324"/>
        <v>106</v>
      </c>
      <c r="P3501" s="5">
        <f t="shared" si="325"/>
        <v>60</v>
      </c>
      <c r="Q3501" s="5" t="str">
        <f t="shared" si="326"/>
        <v>theater</v>
      </c>
      <c r="R3501" s="5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8271</v>
      </c>
      <c r="O3502" s="5">
        <f t="shared" si="324"/>
        <v>106</v>
      </c>
      <c r="P3502" s="5">
        <f t="shared" si="325"/>
        <v>25</v>
      </c>
      <c r="Q3502" s="5" t="str">
        <f t="shared" si="326"/>
        <v>theater</v>
      </c>
      <c r="R3502" s="5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8271</v>
      </c>
      <c r="O3503" s="5">
        <f t="shared" si="324"/>
        <v>101</v>
      </c>
      <c r="P3503" s="5">
        <f t="shared" si="325"/>
        <v>36</v>
      </c>
      <c r="Q3503" s="5" t="str">
        <f t="shared" si="326"/>
        <v>theater</v>
      </c>
      <c r="R3503" s="5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8271</v>
      </c>
      <c r="O3504" s="5">
        <f t="shared" si="324"/>
        <v>105</v>
      </c>
      <c r="P3504" s="5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8271</v>
      </c>
      <c r="O3505" s="5">
        <f t="shared" si="324"/>
        <v>108</v>
      </c>
      <c r="P3505" s="5">
        <f t="shared" si="325"/>
        <v>71</v>
      </c>
      <c r="Q3505" s="5" t="str">
        <f t="shared" si="326"/>
        <v>theater</v>
      </c>
      <c r="R3505" s="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8271</v>
      </c>
      <c r="O3507" s="5">
        <f t="shared" si="324"/>
        <v>104</v>
      </c>
      <c r="P3507" s="5">
        <f t="shared" si="325"/>
        <v>67</v>
      </c>
      <c r="Q3507" s="5" t="str">
        <f t="shared" si="326"/>
        <v>theater</v>
      </c>
      <c r="R3507" s="5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8271</v>
      </c>
      <c r="O3508" s="5">
        <f t="shared" si="324"/>
        <v>102</v>
      </c>
      <c r="P3508" s="5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8271</v>
      </c>
      <c r="O3509" s="5">
        <f t="shared" si="324"/>
        <v>104</v>
      </c>
      <c r="P3509" s="5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8271</v>
      </c>
      <c r="O3511" s="5">
        <f t="shared" si="324"/>
        <v>106</v>
      </c>
      <c r="P3511" s="5">
        <f t="shared" si="325"/>
        <v>97</v>
      </c>
      <c r="Q3511" s="5" t="str">
        <f t="shared" si="326"/>
        <v>theater</v>
      </c>
      <c r="R3511" s="5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8271</v>
      </c>
      <c r="O3512" s="5">
        <f t="shared" si="324"/>
        <v>101</v>
      </c>
      <c r="P3512" s="5">
        <f t="shared" si="325"/>
        <v>60</v>
      </c>
      <c r="Q3512" s="5" t="str">
        <f t="shared" si="326"/>
        <v>theater</v>
      </c>
      <c r="R3512" s="5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8271</v>
      </c>
      <c r="O3513" s="5">
        <f t="shared" si="324"/>
        <v>101</v>
      </c>
      <c r="P3513" s="5">
        <f t="shared" si="325"/>
        <v>80</v>
      </c>
      <c r="Q3513" s="5" t="str">
        <f t="shared" si="326"/>
        <v>theater</v>
      </c>
      <c r="R3513" s="5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59</v>
      </c>
      <c r="Q3514" s="5" t="str">
        <f t="shared" si="326"/>
        <v>theater</v>
      </c>
      <c r="R3514" s="5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8271</v>
      </c>
      <c r="O3515" s="5">
        <f t="shared" si="324"/>
        <v>118</v>
      </c>
      <c r="P3515" s="5">
        <f t="shared" si="325"/>
        <v>75</v>
      </c>
      <c r="Q3515" s="5" t="str">
        <f t="shared" si="326"/>
        <v>theater</v>
      </c>
      <c r="R3515" s="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8271</v>
      </c>
      <c r="O3516" s="5">
        <f t="shared" si="324"/>
        <v>110</v>
      </c>
      <c r="P3516" s="5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8271</v>
      </c>
      <c r="O3517" s="5">
        <f t="shared" si="324"/>
        <v>103</v>
      </c>
      <c r="P3517" s="5">
        <f t="shared" si="325"/>
        <v>67</v>
      </c>
      <c r="Q3517" s="5" t="str">
        <f t="shared" si="326"/>
        <v>theater</v>
      </c>
      <c r="R3517" s="5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</v>
      </c>
      <c r="Q3518" s="5" t="str">
        <f t="shared" si="326"/>
        <v>theater</v>
      </c>
      <c r="R3518" s="5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308</v>
      </c>
      <c r="Q3519" s="5" t="str">
        <f t="shared" si="326"/>
        <v>theater</v>
      </c>
      <c r="R3519" s="5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8271</v>
      </c>
      <c r="O3520" s="5">
        <f t="shared" si="324"/>
        <v>110</v>
      </c>
      <c r="P3520" s="5">
        <f t="shared" si="325"/>
        <v>50</v>
      </c>
      <c r="Q3520" s="5" t="str">
        <f t="shared" si="326"/>
        <v>theater</v>
      </c>
      <c r="R3520" s="5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8271</v>
      </c>
      <c r="O3521" s="5">
        <f t="shared" si="324"/>
        <v>101</v>
      </c>
      <c r="P3521" s="5">
        <f t="shared" si="325"/>
        <v>72</v>
      </c>
      <c r="Q3521" s="5" t="str">
        <f t="shared" si="326"/>
        <v>theater</v>
      </c>
      <c r="R3521" s="5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8271</v>
      </c>
      <c r="O3522" s="5">
        <f t="shared" ref="O3522:O3585" si="330">ROUND(100*E3522/D3522,0)</f>
        <v>101</v>
      </c>
      <c r="P3522" s="5">
        <f t="shared" si="325"/>
        <v>96</v>
      </c>
      <c r="Q3522" s="5" t="str">
        <f t="shared" si="326"/>
        <v>theater</v>
      </c>
      <c r="R3522" s="5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8271</v>
      </c>
      <c r="O3523" s="5">
        <f t="shared" si="330"/>
        <v>169</v>
      </c>
      <c r="P3523" s="5">
        <f t="shared" ref="P3523:P3586" si="331">ROUND(E3523/L3523,0)</f>
        <v>46</v>
      </c>
      <c r="Q3523" s="5" t="str">
        <f t="shared" ref="Q3523:Q3586" si="332">LEFT(N3523, SEARCH("/", N3523)-1)</f>
        <v>theater</v>
      </c>
      <c r="R3523" s="5" t="str">
        <f t="shared" ref="R3523:R3586" si="333">RIGHT(N3523,LEN(N3523)-SEARCH("/",N3523))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</v>
      </c>
      <c r="Q3524" s="5" t="str">
        <f t="shared" si="332"/>
        <v>theater</v>
      </c>
      <c r="R3524" s="5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8271</v>
      </c>
      <c r="O3525" s="5">
        <f t="shared" si="330"/>
        <v>114</v>
      </c>
      <c r="P3525" s="5">
        <f t="shared" si="331"/>
        <v>57</v>
      </c>
      <c r="Q3525" s="5" t="str">
        <f t="shared" si="332"/>
        <v>theater</v>
      </c>
      <c r="R3525" s="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8271</v>
      </c>
      <c r="O3526" s="5">
        <f t="shared" si="330"/>
        <v>102</v>
      </c>
      <c r="P3526" s="5">
        <f t="shared" si="331"/>
        <v>137</v>
      </c>
      <c r="Q3526" s="5" t="str">
        <f t="shared" si="332"/>
        <v>theater</v>
      </c>
      <c r="R3526" s="5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76</v>
      </c>
      <c r="Q3527" s="5" t="str">
        <f t="shared" si="332"/>
        <v>theater</v>
      </c>
      <c r="R3527" s="5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8271</v>
      </c>
      <c r="O3529" s="5">
        <f t="shared" si="330"/>
        <v>117</v>
      </c>
      <c r="P3529" s="5">
        <f t="shared" si="331"/>
        <v>82</v>
      </c>
      <c r="Q3529" s="5" t="str">
        <f t="shared" si="332"/>
        <v>theater</v>
      </c>
      <c r="R3529" s="5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8271</v>
      </c>
      <c r="O3530" s="5">
        <f t="shared" si="330"/>
        <v>101</v>
      </c>
      <c r="P3530" s="5">
        <f t="shared" si="331"/>
        <v>45</v>
      </c>
      <c r="Q3530" s="5" t="str">
        <f t="shared" si="332"/>
        <v>theater</v>
      </c>
      <c r="R3530" s="5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37</v>
      </c>
      <c r="Q3531" s="5" t="str">
        <f t="shared" si="332"/>
        <v>theater</v>
      </c>
      <c r="R3531" s="5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</v>
      </c>
      <c r="Q3533" s="5" t="str">
        <f t="shared" si="332"/>
        <v>theater</v>
      </c>
      <c r="R3533" s="5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8271</v>
      </c>
      <c r="O3534" s="5">
        <f t="shared" si="330"/>
        <v>119</v>
      </c>
      <c r="P3534" s="5">
        <f t="shared" si="331"/>
        <v>42</v>
      </c>
      <c r="Q3534" s="5" t="str">
        <f t="shared" si="332"/>
        <v>theater</v>
      </c>
      <c r="R3534" s="5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8271</v>
      </c>
      <c r="O3535" s="5">
        <f t="shared" si="330"/>
        <v>126</v>
      </c>
      <c r="P3535" s="5">
        <f t="shared" si="331"/>
        <v>79</v>
      </c>
      <c r="Q3535" s="5" t="str">
        <f t="shared" si="332"/>
        <v>theater</v>
      </c>
      <c r="R3535" s="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8271</v>
      </c>
      <c r="O3536" s="5">
        <f t="shared" si="330"/>
        <v>156</v>
      </c>
      <c r="P3536" s="5">
        <f t="shared" si="331"/>
        <v>38</v>
      </c>
      <c r="Q3536" s="5" t="str">
        <f t="shared" si="332"/>
        <v>theater</v>
      </c>
      <c r="R3536" s="5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8271</v>
      </c>
      <c r="O3537" s="5">
        <f t="shared" si="330"/>
        <v>103</v>
      </c>
      <c r="P3537" s="5">
        <f t="shared" si="331"/>
        <v>45</v>
      </c>
      <c r="Q3537" s="5" t="str">
        <f t="shared" si="332"/>
        <v>theater</v>
      </c>
      <c r="R3537" s="5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8271</v>
      </c>
      <c r="O3538" s="5">
        <f t="shared" si="330"/>
        <v>153</v>
      </c>
      <c r="P3538" s="5">
        <f t="shared" si="331"/>
        <v>14</v>
      </c>
      <c r="Q3538" s="5" t="str">
        <f t="shared" si="332"/>
        <v>theater</v>
      </c>
      <c r="R3538" s="5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8271</v>
      </c>
      <c r="O3539" s="5">
        <f t="shared" si="330"/>
        <v>180</v>
      </c>
      <c r="P3539" s="5">
        <f t="shared" si="331"/>
        <v>44</v>
      </c>
      <c r="Q3539" s="5" t="str">
        <f t="shared" si="332"/>
        <v>theater</v>
      </c>
      <c r="R3539" s="5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8271</v>
      </c>
      <c r="O3540" s="5">
        <f t="shared" si="330"/>
        <v>128</v>
      </c>
      <c r="P3540" s="5">
        <f t="shared" si="331"/>
        <v>31</v>
      </c>
      <c r="Q3540" s="5" t="str">
        <f t="shared" si="332"/>
        <v>theater</v>
      </c>
      <c r="R3540" s="5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8271</v>
      </c>
      <c r="O3541" s="5">
        <f t="shared" si="330"/>
        <v>120</v>
      </c>
      <c r="P3541" s="5">
        <f t="shared" si="331"/>
        <v>55</v>
      </c>
      <c r="Q3541" s="5" t="str">
        <f t="shared" si="332"/>
        <v>theater</v>
      </c>
      <c r="R3541" s="5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</v>
      </c>
      <c r="Q3542" s="5" t="str">
        <f t="shared" si="332"/>
        <v>theater</v>
      </c>
      <c r="R3542" s="5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</v>
      </c>
      <c r="Q3543" s="5" t="str">
        <f t="shared" si="332"/>
        <v>theater</v>
      </c>
      <c r="R3543" s="5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8271</v>
      </c>
      <c r="O3544" s="5">
        <f t="shared" si="330"/>
        <v>102</v>
      </c>
      <c r="P3544" s="5">
        <f t="shared" si="331"/>
        <v>66</v>
      </c>
      <c r="Q3544" s="5" t="str">
        <f t="shared" si="332"/>
        <v>theater</v>
      </c>
      <c r="R3544" s="5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8271</v>
      </c>
      <c r="O3545" s="5">
        <f t="shared" si="330"/>
        <v>105</v>
      </c>
      <c r="P3545" s="5">
        <f t="shared" si="331"/>
        <v>54</v>
      </c>
      <c r="Q3545" s="5" t="str">
        <f t="shared" si="332"/>
        <v>theater</v>
      </c>
      <c r="R3545" s="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</v>
      </c>
      <c r="Q3546" s="5" t="str">
        <f t="shared" si="332"/>
        <v>theater</v>
      </c>
      <c r="R3546" s="5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8271</v>
      </c>
      <c r="O3547" s="5">
        <f t="shared" si="330"/>
        <v>100</v>
      </c>
      <c r="P3547" s="5">
        <f t="shared" si="331"/>
        <v>31</v>
      </c>
      <c r="Q3547" s="5" t="str">
        <f t="shared" si="332"/>
        <v>theater</v>
      </c>
      <c r="R3547" s="5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8271</v>
      </c>
      <c r="O3548" s="5">
        <f t="shared" si="330"/>
        <v>102</v>
      </c>
      <c r="P3548" s="5">
        <f t="shared" si="331"/>
        <v>59</v>
      </c>
      <c r="Q3548" s="5" t="str">
        <f t="shared" si="332"/>
        <v>theater</v>
      </c>
      <c r="R3548" s="5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8271</v>
      </c>
      <c r="O3549" s="5">
        <f t="shared" si="330"/>
        <v>114</v>
      </c>
      <c r="P3549" s="5">
        <f t="shared" si="331"/>
        <v>119</v>
      </c>
      <c r="Q3549" s="5" t="str">
        <f t="shared" si="332"/>
        <v>theater</v>
      </c>
      <c r="R3549" s="5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8271</v>
      </c>
      <c r="O3550" s="5">
        <f t="shared" si="330"/>
        <v>102</v>
      </c>
      <c r="P3550" s="5">
        <f t="shared" si="331"/>
        <v>165</v>
      </c>
      <c r="Q3550" s="5" t="str">
        <f t="shared" si="332"/>
        <v>theater</v>
      </c>
      <c r="R3550" s="5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</v>
      </c>
      <c r="Q3551" s="5" t="str">
        <f t="shared" si="332"/>
        <v>theater</v>
      </c>
      <c r="R3551" s="5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8271</v>
      </c>
      <c r="O3552" s="5">
        <f t="shared" si="330"/>
        <v>105</v>
      </c>
      <c r="P3552" s="5">
        <f t="shared" si="331"/>
        <v>41</v>
      </c>
      <c r="Q3552" s="5" t="str">
        <f t="shared" si="332"/>
        <v>theater</v>
      </c>
      <c r="R3552" s="5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8271</v>
      </c>
      <c r="O3553" s="5">
        <f t="shared" si="330"/>
        <v>102</v>
      </c>
      <c r="P3553" s="5">
        <f t="shared" si="331"/>
        <v>61</v>
      </c>
      <c r="Q3553" s="5" t="str">
        <f t="shared" si="332"/>
        <v>theater</v>
      </c>
      <c r="R3553" s="5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39</v>
      </c>
      <c r="Q3554" s="5" t="str">
        <f t="shared" si="332"/>
        <v>theater</v>
      </c>
      <c r="R3554" s="5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8271</v>
      </c>
      <c r="O3555" s="5">
        <f t="shared" si="330"/>
        <v>106</v>
      </c>
      <c r="P3555" s="5">
        <f t="shared" si="331"/>
        <v>56</v>
      </c>
      <c r="Q3555" s="5" t="str">
        <f t="shared" si="332"/>
        <v>theater</v>
      </c>
      <c r="R3555" s="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8271</v>
      </c>
      <c r="O3556" s="5">
        <f t="shared" si="330"/>
        <v>113</v>
      </c>
      <c r="P3556" s="5">
        <f t="shared" si="331"/>
        <v>107</v>
      </c>
      <c r="Q3556" s="5" t="str">
        <f t="shared" si="332"/>
        <v>theater</v>
      </c>
      <c r="R3556" s="5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</v>
      </c>
      <c r="Q3557" s="5" t="str">
        <f t="shared" si="332"/>
        <v>theater</v>
      </c>
      <c r="R3557" s="5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8271</v>
      </c>
      <c r="O3558" s="5">
        <f t="shared" si="330"/>
        <v>100</v>
      </c>
      <c r="P3558" s="5">
        <f t="shared" si="331"/>
        <v>111</v>
      </c>
      <c r="Q3558" s="5" t="str">
        <f t="shared" si="332"/>
        <v>theater</v>
      </c>
      <c r="R3558" s="5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8271</v>
      </c>
      <c r="O3559" s="5">
        <f t="shared" si="330"/>
        <v>100</v>
      </c>
      <c r="P3559" s="5">
        <f t="shared" si="331"/>
        <v>179</v>
      </c>
      <c r="Q3559" s="5" t="str">
        <f t="shared" si="332"/>
        <v>theater</v>
      </c>
      <c r="R3559" s="5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23</v>
      </c>
      <c r="Q3560" s="5" t="str">
        <f t="shared" si="332"/>
        <v>theater</v>
      </c>
      <c r="R3560" s="5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8271</v>
      </c>
      <c r="O3561" s="5">
        <f t="shared" si="330"/>
        <v>104</v>
      </c>
      <c r="P3561" s="5">
        <f t="shared" si="331"/>
        <v>43</v>
      </c>
      <c r="Q3561" s="5" t="str">
        <f t="shared" si="332"/>
        <v>theater</v>
      </c>
      <c r="R3561" s="5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8271</v>
      </c>
      <c r="O3562" s="5">
        <f t="shared" si="330"/>
        <v>108</v>
      </c>
      <c r="P3562" s="5">
        <f t="shared" si="331"/>
        <v>47</v>
      </c>
      <c r="Q3562" s="5" t="str">
        <f t="shared" si="332"/>
        <v>theater</v>
      </c>
      <c r="R3562" s="5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8271</v>
      </c>
      <c r="O3563" s="5">
        <f t="shared" si="330"/>
        <v>102</v>
      </c>
      <c r="P3563" s="5">
        <f t="shared" si="331"/>
        <v>47</v>
      </c>
      <c r="Q3563" s="5" t="str">
        <f t="shared" si="332"/>
        <v>theater</v>
      </c>
      <c r="R3563" s="5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8271</v>
      </c>
      <c r="O3564" s="5">
        <f t="shared" si="330"/>
        <v>149</v>
      </c>
      <c r="P3564" s="5">
        <f t="shared" si="331"/>
        <v>15</v>
      </c>
      <c r="Q3564" s="5" t="str">
        <f t="shared" si="332"/>
        <v>theater</v>
      </c>
      <c r="R3564" s="5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8271</v>
      </c>
      <c r="O3565" s="5">
        <f t="shared" si="330"/>
        <v>105</v>
      </c>
      <c r="P3565" s="5">
        <f t="shared" si="331"/>
        <v>21</v>
      </c>
      <c r="Q3565" s="5" t="str">
        <f t="shared" si="332"/>
        <v>theater</v>
      </c>
      <c r="R3565" s="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8271</v>
      </c>
      <c r="O3566" s="5">
        <f t="shared" si="330"/>
        <v>101</v>
      </c>
      <c r="P3566" s="5">
        <f t="shared" si="331"/>
        <v>59</v>
      </c>
      <c r="Q3566" s="5" t="str">
        <f t="shared" si="332"/>
        <v>theater</v>
      </c>
      <c r="R3566" s="5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8271</v>
      </c>
      <c r="O3567" s="5">
        <f t="shared" si="330"/>
        <v>131</v>
      </c>
      <c r="P3567" s="5">
        <f t="shared" si="331"/>
        <v>98</v>
      </c>
      <c r="Q3567" s="5" t="str">
        <f t="shared" si="332"/>
        <v>theater</v>
      </c>
      <c r="R3567" s="5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8271</v>
      </c>
      <c r="O3568" s="5">
        <f t="shared" si="330"/>
        <v>105</v>
      </c>
      <c r="P3568" s="5">
        <f t="shared" si="331"/>
        <v>55</v>
      </c>
      <c r="Q3568" s="5" t="str">
        <f t="shared" si="332"/>
        <v>theater</v>
      </c>
      <c r="R3568" s="5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8271</v>
      </c>
      <c r="O3569" s="5">
        <f t="shared" si="330"/>
        <v>109</v>
      </c>
      <c r="P3569" s="5">
        <f t="shared" si="331"/>
        <v>27</v>
      </c>
      <c r="Q3569" s="5" t="str">
        <f t="shared" si="332"/>
        <v>theater</v>
      </c>
      <c r="R3569" s="5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8271</v>
      </c>
      <c r="O3570" s="5">
        <f t="shared" si="330"/>
        <v>111</v>
      </c>
      <c r="P3570" s="5">
        <f t="shared" si="331"/>
        <v>58</v>
      </c>
      <c r="Q3570" s="5" t="str">
        <f t="shared" si="332"/>
        <v>theater</v>
      </c>
      <c r="R3570" s="5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8271</v>
      </c>
      <c r="O3571" s="5">
        <f t="shared" si="330"/>
        <v>100</v>
      </c>
      <c r="P3571" s="5">
        <f t="shared" si="331"/>
        <v>123</v>
      </c>
      <c r="Q3571" s="5" t="str">
        <f t="shared" si="332"/>
        <v>theater</v>
      </c>
      <c r="R3571" s="5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8271</v>
      </c>
      <c r="O3572" s="5">
        <f t="shared" si="330"/>
        <v>114</v>
      </c>
      <c r="P3572" s="5">
        <f t="shared" si="331"/>
        <v>88</v>
      </c>
      <c r="Q3572" s="5" t="str">
        <f t="shared" si="332"/>
        <v>theater</v>
      </c>
      <c r="R3572" s="5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8271</v>
      </c>
      <c r="O3573" s="5">
        <f t="shared" si="330"/>
        <v>122</v>
      </c>
      <c r="P3573" s="5">
        <f t="shared" si="331"/>
        <v>73</v>
      </c>
      <c r="Q3573" s="5" t="str">
        <f t="shared" si="332"/>
        <v>theater</v>
      </c>
      <c r="R3573" s="5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56</v>
      </c>
      <c r="Q3574" s="5" t="str">
        <f t="shared" si="332"/>
        <v>theater</v>
      </c>
      <c r="R3574" s="5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8271</v>
      </c>
      <c r="O3575" s="5">
        <f t="shared" si="330"/>
        <v>103</v>
      </c>
      <c r="P3575" s="5">
        <f t="shared" si="331"/>
        <v>40</v>
      </c>
      <c r="Q3575" s="5" t="str">
        <f t="shared" si="332"/>
        <v>theater</v>
      </c>
      <c r="R3575" s="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8271</v>
      </c>
      <c r="O3576" s="5">
        <f t="shared" si="330"/>
        <v>106</v>
      </c>
      <c r="P3576" s="5">
        <f t="shared" si="331"/>
        <v>137</v>
      </c>
      <c r="Q3576" s="5" t="str">
        <f t="shared" si="332"/>
        <v>theater</v>
      </c>
      <c r="R3576" s="5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8271</v>
      </c>
      <c r="O3577" s="5">
        <f t="shared" si="330"/>
        <v>101</v>
      </c>
      <c r="P3577" s="5">
        <f t="shared" si="331"/>
        <v>99</v>
      </c>
      <c r="Q3577" s="5" t="str">
        <f t="shared" si="332"/>
        <v>theater</v>
      </c>
      <c r="R3577" s="5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29</v>
      </c>
      <c r="Q3579" s="5" t="str">
        <f t="shared" si="332"/>
        <v>theater</v>
      </c>
      <c r="R3579" s="5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8271</v>
      </c>
      <c r="O3580" s="5">
        <f t="shared" si="330"/>
        <v>100</v>
      </c>
      <c r="P3580" s="5">
        <f t="shared" si="331"/>
        <v>41</v>
      </c>
      <c r="Q3580" s="5" t="str">
        <f t="shared" si="332"/>
        <v>theater</v>
      </c>
      <c r="R3580" s="5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36</v>
      </c>
      <c r="Q3581" s="5" t="str">
        <f t="shared" si="332"/>
        <v>theater</v>
      </c>
      <c r="R3581" s="5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8271</v>
      </c>
      <c r="O3582" s="5">
        <f t="shared" si="330"/>
        <v>114</v>
      </c>
      <c r="P3582" s="5">
        <f t="shared" si="331"/>
        <v>38</v>
      </c>
      <c r="Q3582" s="5" t="str">
        <f t="shared" si="332"/>
        <v>theater</v>
      </c>
      <c r="R3582" s="5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</v>
      </c>
      <c r="Q3583" s="5" t="str">
        <f t="shared" si="332"/>
        <v>theater</v>
      </c>
      <c r="R3583" s="5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59</v>
      </c>
      <c r="Q3584" s="5" t="str">
        <f t="shared" si="332"/>
        <v>theater</v>
      </c>
      <c r="R3584" s="5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8271</v>
      </c>
      <c r="O3585" s="5">
        <f t="shared" si="330"/>
        <v>109</v>
      </c>
      <c r="P3585" s="5">
        <f t="shared" si="331"/>
        <v>136</v>
      </c>
      <c r="Q3585" s="5" t="str">
        <f t="shared" si="332"/>
        <v>theater</v>
      </c>
      <c r="R3585" s="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8271</v>
      </c>
      <c r="O3586" s="5">
        <f t="shared" ref="O3586:O3649" si="336">ROUND(100*E3586/D3586,0)</f>
        <v>116</v>
      </c>
      <c r="P3586" s="5">
        <f t="shared" si="331"/>
        <v>31</v>
      </c>
      <c r="Q3586" s="5" t="str">
        <f t="shared" si="332"/>
        <v>theater</v>
      </c>
      <c r="R3586" s="5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8271</v>
      </c>
      <c r="O3587" s="5">
        <f t="shared" si="336"/>
        <v>119</v>
      </c>
      <c r="P3587" s="5">
        <f t="shared" ref="P3587:P3650" si="337">ROUND(E3587/L3587,0)</f>
        <v>176</v>
      </c>
      <c r="Q3587" s="5" t="str">
        <f t="shared" ref="Q3587:Q3650" si="338">LEFT(N3587, SEARCH("/", N3587)-1)</f>
        <v>theater</v>
      </c>
      <c r="R3587" s="5" t="str">
        <f t="shared" ref="R3587:R3650" si="339">RIGHT(N3587,LEN(N3587)-SEARCH("/",N3587))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8271</v>
      </c>
      <c r="O3588" s="5">
        <f t="shared" si="336"/>
        <v>109</v>
      </c>
      <c r="P3588" s="5">
        <f t="shared" si="337"/>
        <v>152</v>
      </c>
      <c r="Q3588" s="5" t="str">
        <f t="shared" si="338"/>
        <v>theater</v>
      </c>
      <c r="R3588" s="5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8271</v>
      </c>
      <c r="O3589" s="5">
        <f t="shared" si="336"/>
        <v>127</v>
      </c>
      <c r="P3589" s="5">
        <f t="shared" si="337"/>
        <v>23</v>
      </c>
      <c r="Q3589" s="5" t="str">
        <f t="shared" si="338"/>
        <v>theater</v>
      </c>
      <c r="R3589" s="5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8271</v>
      </c>
      <c r="O3590" s="5">
        <f t="shared" si="336"/>
        <v>101</v>
      </c>
      <c r="P3590" s="5">
        <f t="shared" si="337"/>
        <v>18</v>
      </c>
      <c r="Q3590" s="5" t="str">
        <f t="shared" si="338"/>
        <v>theater</v>
      </c>
      <c r="R3590" s="5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8271</v>
      </c>
      <c r="O3591" s="5">
        <f t="shared" si="336"/>
        <v>128</v>
      </c>
      <c r="P3591" s="5">
        <f t="shared" si="337"/>
        <v>82</v>
      </c>
      <c r="Q3591" s="5" t="str">
        <f t="shared" si="338"/>
        <v>theater</v>
      </c>
      <c r="R3591" s="5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8271</v>
      </c>
      <c r="O3592" s="5">
        <f t="shared" si="336"/>
        <v>100</v>
      </c>
      <c r="P3592" s="5">
        <f t="shared" si="337"/>
        <v>69</v>
      </c>
      <c r="Q3592" s="5" t="str">
        <f t="shared" si="338"/>
        <v>theater</v>
      </c>
      <c r="R3592" s="5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</v>
      </c>
      <c r="Q3593" s="5" t="str">
        <f t="shared" si="338"/>
        <v>theater</v>
      </c>
      <c r="R3593" s="5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8271</v>
      </c>
      <c r="O3594" s="5">
        <f t="shared" si="336"/>
        <v>127</v>
      </c>
      <c r="P3594" s="5">
        <f t="shared" si="337"/>
        <v>73</v>
      </c>
      <c r="Q3594" s="5" t="str">
        <f t="shared" si="338"/>
        <v>theater</v>
      </c>
      <c r="R3594" s="5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8271</v>
      </c>
      <c r="O3595" s="5">
        <f t="shared" si="336"/>
        <v>111</v>
      </c>
      <c r="P3595" s="5">
        <f t="shared" si="337"/>
        <v>77</v>
      </c>
      <c r="Q3595" s="5" t="str">
        <f t="shared" si="338"/>
        <v>theater</v>
      </c>
      <c r="R3595" s="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8271</v>
      </c>
      <c r="O3596" s="5">
        <f t="shared" si="336"/>
        <v>126</v>
      </c>
      <c r="P3596" s="5">
        <f t="shared" si="337"/>
        <v>56</v>
      </c>
      <c r="Q3596" s="5" t="str">
        <f t="shared" si="338"/>
        <v>theater</v>
      </c>
      <c r="R3596" s="5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8271</v>
      </c>
      <c r="O3597" s="5">
        <f t="shared" si="336"/>
        <v>119</v>
      </c>
      <c r="P3597" s="5">
        <f t="shared" si="337"/>
        <v>50</v>
      </c>
      <c r="Q3597" s="5" t="str">
        <f t="shared" si="338"/>
        <v>theater</v>
      </c>
      <c r="R3597" s="5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8271</v>
      </c>
      <c r="O3598" s="5">
        <f t="shared" si="336"/>
        <v>108</v>
      </c>
      <c r="P3598" s="5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8271</v>
      </c>
      <c r="O3599" s="5">
        <f t="shared" si="336"/>
        <v>103</v>
      </c>
      <c r="P3599" s="5">
        <f t="shared" si="337"/>
        <v>78</v>
      </c>
      <c r="Q3599" s="5" t="str">
        <f t="shared" si="338"/>
        <v>theater</v>
      </c>
      <c r="R3599" s="5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8271</v>
      </c>
      <c r="O3600" s="5">
        <f t="shared" si="336"/>
        <v>110</v>
      </c>
      <c r="P3600" s="5">
        <f t="shared" si="337"/>
        <v>41</v>
      </c>
      <c r="Q3600" s="5" t="str">
        <f t="shared" si="338"/>
        <v>theater</v>
      </c>
      <c r="R3600" s="5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</v>
      </c>
      <c r="Q3601" s="5" t="str">
        <f t="shared" si="338"/>
        <v>theater</v>
      </c>
      <c r="R3601" s="5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</v>
      </c>
      <c r="Q3602" s="5" t="str">
        <f t="shared" si="338"/>
        <v>theater</v>
      </c>
      <c r="R3602" s="5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8271</v>
      </c>
      <c r="O3603" s="5">
        <f t="shared" si="336"/>
        <v>104</v>
      </c>
      <c r="P3603" s="5">
        <f t="shared" si="337"/>
        <v>39</v>
      </c>
      <c r="Q3603" s="5" t="str">
        <f t="shared" si="338"/>
        <v>theater</v>
      </c>
      <c r="R3603" s="5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8271</v>
      </c>
      <c r="O3604" s="5">
        <f t="shared" si="336"/>
        <v>100</v>
      </c>
      <c r="P3604" s="5">
        <f t="shared" si="337"/>
        <v>82</v>
      </c>
      <c r="Q3604" s="5" t="str">
        <f t="shared" si="338"/>
        <v>theater</v>
      </c>
      <c r="R3604" s="5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8271</v>
      </c>
      <c r="O3605" s="5">
        <f t="shared" si="336"/>
        <v>171</v>
      </c>
      <c r="P3605" s="5">
        <f t="shared" si="337"/>
        <v>45</v>
      </c>
      <c r="Q3605" s="5" t="str">
        <f t="shared" si="338"/>
        <v>theater</v>
      </c>
      <c r="R3605" s="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8271</v>
      </c>
      <c r="O3606" s="5">
        <f t="shared" si="336"/>
        <v>113</v>
      </c>
      <c r="P3606" s="5">
        <f t="shared" si="337"/>
        <v>49</v>
      </c>
      <c r="Q3606" s="5" t="str">
        <f t="shared" si="338"/>
        <v>theater</v>
      </c>
      <c r="R3606" s="5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31</v>
      </c>
      <c r="Q3607" s="5" t="str">
        <f t="shared" si="338"/>
        <v>theater</v>
      </c>
      <c r="R3607" s="5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8271</v>
      </c>
      <c r="O3608" s="5">
        <f t="shared" si="336"/>
        <v>130</v>
      </c>
      <c r="P3608" s="5">
        <f t="shared" si="337"/>
        <v>61</v>
      </c>
      <c r="Q3608" s="5" t="str">
        <f t="shared" si="338"/>
        <v>theater</v>
      </c>
      <c r="R3608" s="5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8271</v>
      </c>
      <c r="O3609" s="5">
        <f t="shared" si="336"/>
        <v>105</v>
      </c>
      <c r="P3609" s="5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30</v>
      </c>
      <c r="Q3610" s="5" t="str">
        <f t="shared" si="338"/>
        <v>theater</v>
      </c>
      <c r="R3610" s="5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8271</v>
      </c>
      <c r="O3611" s="5">
        <f t="shared" si="336"/>
        <v>153</v>
      </c>
      <c r="P3611" s="5">
        <f t="shared" si="337"/>
        <v>143</v>
      </c>
      <c r="Q3611" s="5" t="str">
        <f t="shared" si="338"/>
        <v>theater</v>
      </c>
      <c r="R3611" s="5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8271</v>
      </c>
      <c r="O3612" s="5">
        <f t="shared" si="336"/>
        <v>162</v>
      </c>
      <c r="P3612" s="5">
        <f t="shared" si="337"/>
        <v>52</v>
      </c>
      <c r="Q3612" s="5" t="str">
        <f t="shared" si="338"/>
        <v>theater</v>
      </c>
      <c r="R3612" s="5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67</v>
      </c>
      <c r="Q3613" s="5" t="str">
        <f t="shared" si="338"/>
        <v>theater</v>
      </c>
      <c r="R3613" s="5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8271</v>
      </c>
      <c r="O3614" s="5">
        <f t="shared" si="336"/>
        <v>144</v>
      </c>
      <c r="P3614" s="5">
        <f t="shared" si="337"/>
        <v>127</v>
      </c>
      <c r="Q3614" s="5" t="str">
        <f t="shared" si="338"/>
        <v>theater</v>
      </c>
      <c r="R3614" s="5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63</v>
      </c>
      <c r="Q3615" s="5" t="str">
        <f t="shared" si="338"/>
        <v>theater</v>
      </c>
      <c r="R3615" s="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8271</v>
      </c>
      <c r="O3616" s="5">
        <f t="shared" si="336"/>
        <v>101</v>
      </c>
      <c r="P3616" s="5">
        <f t="shared" si="337"/>
        <v>35</v>
      </c>
      <c r="Q3616" s="5" t="str">
        <f t="shared" si="338"/>
        <v>theater</v>
      </c>
      <c r="R3616" s="5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8271</v>
      </c>
      <c r="O3617" s="5">
        <f t="shared" si="336"/>
        <v>107</v>
      </c>
      <c r="P3617" s="5">
        <f t="shared" si="337"/>
        <v>37</v>
      </c>
      <c r="Q3617" s="5" t="str">
        <f t="shared" si="338"/>
        <v>theater</v>
      </c>
      <c r="R3617" s="5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8271</v>
      </c>
      <c r="O3618" s="5">
        <f t="shared" si="336"/>
        <v>125</v>
      </c>
      <c r="P3618" s="5">
        <f t="shared" si="337"/>
        <v>69</v>
      </c>
      <c r="Q3618" s="5" t="str">
        <f t="shared" si="338"/>
        <v>theater</v>
      </c>
      <c r="R3618" s="5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8271</v>
      </c>
      <c r="O3619" s="5">
        <f t="shared" si="336"/>
        <v>119</v>
      </c>
      <c r="P3619" s="5">
        <f t="shared" si="337"/>
        <v>17</v>
      </c>
      <c r="Q3619" s="5" t="str">
        <f t="shared" si="338"/>
        <v>theater</v>
      </c>
      <c r="R3619" s="5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</v>
      </c>
      <c r="Q3620" s="5" t="str">
        <f t="shared" si="338"/>
        <v>theater</v>
      </c>
      <c r="R3620" s="5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8271</v>
      </c>
      <c r="O3621" s="5">
        <f t="shared" si="336"/>
        <v>113</v>
      </c>
      <c r="P3621" s="5">
        <f t="shared" si="337"/>
        <v>66</v>
      </c>
      <c r="Q3621" s="5" t="str">
        <f t="shared" si="338"/>
        <v>theater</v>
      </c>
      <c r="R3621" s="5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8271</v>
      </c>
      <c r="O3622" s="5">
        <f t="shared" si="336"/>
        <v>105</v>
      </c>
      <c r="P3622" s="5">
        <f t="shared" si="337"/>
        <v>56</v>
      </c>
      <c r="Q3622" s="5" t="str">
        <f t="shared" si="338"/>
        <v>theater</v>
      </c>
      <c r="R3622" s="5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8271</v>
      </c>
      <c r="O3623" s="5">
        <f t="shared" si="336"/>
        <v>110</v>
      </c>
      <c r="P3623" s="5">
        <f t="shared" si="337"/>
        <v>47</v>
      </c>
      <c r="Q3623" s="5" t="str">
        <f t="shared" si="338"/>
        <v>theater</v>
      </c>
      <c r="R3623" s="5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8271</v>
      </c>
      <c r="O3624" s="5">
        <f t="shared" si="336"/>
        <v>100</v>
      </c>
      <c r="P3624" s="5">
        <f t="shared" si="337"/>
        <v>48</v>
      </c>
      <c r="Q3624" s="5" t="str">
        <f t="shared" si="338"/>
        <v>theater</v>
      </c>
      <c r="R3624" s="5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</v>
      </c>
      <c r="Q3625" s="5" t="str">
        <f t="shared" si="338"/>
        <v>theater</v>
      </c>
      <c r="R3625" s="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8271</v>
      </c>
      <c r="O3626" s="5">
        <f t="shared" si="336"/>
        <v>105</v>
      </c>
      <c r="P3626" s="5">
        <f t="shared" si="337"/>
        <v>81</v>
      </c>
      <c r="Q3626" s="5" t="str">
        <f t="shared" si="338"/>
        <v>theater</v>
      </c>
      <c r="R3626" s="5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8271</v>
      </c>
      <c r="O3627" s="5">
        <f t="shared" si="336"/>
        <v>103</v>
      </c>
      <c r="P3627" s="5">
        <f t="shared" si="337"/>
        <v>39</v>
      </c>
      <c r="Q3627" s="5" t="str">
        <f t="shared" si="338"/>
        <v>theater</v>
      </c>
      <c r="R3627" s="5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8271</v>
      </c>
      <c r="O3628" s="5">
        <f t="shared" si="336"/>
        <v>102</v>
      </c>
      <c r="P3628" s="5">
        <f t="shared" si="337"/>
        <v>85</v>
      </c>
      <c r="Q3628" s="5" t="str">
        <f t="shared" si="338"/>
        <v>theater</v>
      </c>
      <c r="R3628" s="5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69</v>
      </c>
      <c r="Q3629" s="5" t="str">
        <f t="shared" si="338"/>
        <v>theater</v>
      </c>
      <c r="R3629" s="5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8305</v>
      </c>
      <c r="O3631" s="5">
        <f t="shared" si="336"/>
        <v>0</v>
      </c>
      <c r="P3631" s="5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8305</v>
      </c>
      <c r="O3632" s="5">
        <f t="shared" si="336"/>
        <v>0</v>
      </c>
      <c r="P3632" s="5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8305</v>
      </c>
      <c r="O3633" s="5">
        <f t="shared" si="336"/>
        <v>51</v>
      </c>
      <c r="P3633" s="5">
        <f t="shared" si="337"/>
        <v>148</v>
      </c>
      <c r="Q3633" s="5" t="str">
        <f t="shared" si="338"/>
        <v>theater</v>
      </c>
      <c r="R3633" s="5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8305</v>
      </c>
      <c r="O3635" s="5">
        <f t="shared" si="336"/>
        <v>35</v>
      </c>
      <c r="P3635" s="5">
        <f t="shared" si="337"/>
        <v>57</v>
      </c>
      <c r="Q3635" s="5" t="str">
        <f t="shared" si="338"/>
        <v>theater</v>
      </c>
      <c r="R3635" s="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8305</v>
      </c>
      <c r="O3636" s="5">
        <f t="shared" si="336"/>
        <v>4</v>
      </c>
      <c r="P3636" s="5">
        <f t="shared" si="337"/>
        <v>177</v>
      </c>
      <c r="Q3636" s="5" t="str">
        <f t="shared" si="338"/>
        <v>theater</v>
      </c>
      <c r="R3636" s="5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8305</v>
      </c>
      <c r="O3637" s="5">
        <f t="shared" si="336"/>
        <v>36</v>
      </c>
      <c r="P3637" s="5">
        <f t="shared" si="337"/>
        <v>128</v>
      </c>
      <c r="Q3637" s="5" t="str">
        <f t="shared" si="338"/>
        <v>theater</v>
      </c>
      <c r="R3637" s="5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8305</v>
      </c>
      <c r="O3639" s="5">
        <f t="shared" si="336"/>
        <v>31</v>
      </c>
      <c r="P3639" s="5">
        <f t="shared" si="337"/>
        <v>66</v>
      </c>
      <c r="Q3639" s="5" t="str">
        <f t="shared" si="338"/>
        <v>theater</v>
      </c>
      <c r="R3639" s="5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8305</v>
      </c>
      <c r="O3640" s="5">
        <f t="shared" si="336"/>
        <v>7</v>
      </c>
      <c r="P3640" s="5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8305</v>
      </c>
      <c r="O3641" s="5">
        <f t="shared" si="336"/>
        <v>0</v>
      </c>
      <c r="P3641" s="5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8305</v>
      </c>
      <c r="O3642" s="5">
        <f t="shared" si="336"/>
        <v>6</v>
      </c>
      <c r="P3642" s="5">
        <f t="shared" si="337"/>
        <v>18</v>
      </c>
      <c r="Q3642" s="5" t="str">
        <f t="shared" si="338"/>
        <v>theater</v>
      </c>
      <c r="R3642" s="5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8305</v>
      </c>
      <c r="O3644" s="5">
        <f t="shared" si="336"/>
        <v>2</v>
      </c>
      <c r="P3644" s="5">
        <f t="shared" si="337"/>
        <v>8</v>
      </c>
      <c r="Q3644" s="5" t="str">
        <f t="shared" si="338"/>
        <v>theater</v>
      </c>
      <c r="R3644" s="5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8305</v>
      </c>
      <c r="O3646" s="5">
        <f t="shared" si="336"/>
        <v>16</v>
      </c>
      <c r="P3646" s="5">
        <f t="shared" si="337"/>
        <v>68</v>
      </c>
      <c r="Q3646" s="5" t="str">
        <f t="shared" si="338"/>
        <v>theater</v>
      </c>
      <c r="R3646" s="5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8305</v>
      </c>
      <c r="O3647" s="5">
        <f t="shared" si="336"/>
        <v>0</v>
      </c>
      <c r="P3647" s="5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8305</v>
      </c>
      <c r="O3648" s="5">
        <f t="shared" si="336"/>
        <v>5</v>
      </c>
      <c r="P3648" s="5">
        <f t="shared" si="337"/>
        <v>60</v>
      </c>
      <c r="Q3648" s="5" t="str">
        <f t="shared" si="338"/>
        <v>theater</v>
      </c>
      <c r="R3648" s="5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8271</v>
      </c>
      <c r="O3650" s="5">
        <f t="shared" ref="O3650:O3713" si="342">ROUND(100*E3650/D3650,0)</f>
        <v>100</v>
      </c>
      <c r="P3650" s="5">
        <f t="shared" si="337"/>
        <v>550</v>
      </c>
      <c r="Q3650" s="5" t="str">
        <f t="shared" si="338"/>
        <v>theater</v>
      </c>
      <c r="R3650" s="5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8271</v>
      </c>
      <c r="O3651" s="5">
        <f t="shared" si="342"/>
        <v>104</v>
      </c>
      <c r="P3651" s="5">
        <f t="shared" ref="P3651:P3714" si="343">ROUND(E3651/L3651,0)</f>
        <v>98</v>
      </c>
      <c r="Q3651" s="5" t="str">
        <f t="shared" ref="Q3651:Q3714" si="344">LEFT(N3651, SEARCH("/", N3651)-1)</f>
        <v>theater</v>
      </c>
      <c r="R3651" s="5" t="str">
        <f t="shared" ref="R3651:R3714" si="345">RIGHT(N3651,LEN(N3651)-SEARCH("/",N3651))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</v>
      </c>
      <c r="Q3652" s="5" t="str">
        <f t="shared" si="344"/>
        <v>theater</v>
      </c>
      <c r="R3652" s="5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58</v>
      </c>
      <c r="Q3653" s="5" t="str">
        <f t="shared" si="344"/>
        <v>theater</v>
      </c>
      <c r="R3653" s="5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8271</v>
      </c>
      <c r="O3654" s="5">
        <f t="shared" si="342"/>
        <v>251</v>
      </c>
      <c r="P3654" s="5">
        <f t="shared" si="343"/>
        <v>44</v>
      </c>
      <c r="Q3654" s="5" t="str">
        <f t="shared" si="344"/>
        <v>theater</v>
      </c>
      <c r="R3654" s="5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8271</v>
      </c>
      <c r="O3655" s="5">
        <f t="shared" si="342"/>
        <v>101</v>
      </c>
      <c r="P3655" s="5">
        <f t="shared" si="343"/>
        <v>61</v>
      </c>
      <c r="Q3655" s="5" t="str">
        <f t="shared" si="344"/>
        <v>theater</v>
      </c>
      <c r="R3655" s="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8271</v>
      </c>
      <c r="O3656" s="5">
        <f t="shared" si="342"/>
        <v>174</v>
      </c>
      <c r="P3656" s="5">
        <f t="shared" si="343"/>
        <v>69</v>
      </c>
      <c r="Q3656" s="5" t="str">
        <f t="shared" si="344"/>
        <v>theater</v>
      </c>
      <c r="R3656" s="5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8271</v>
      </c>
      <c r="O3657" s="5">
        <f t="shared" si="342"/>
        <v>116</v>
      </c>
      <c r="P3657" s="5">
        <f t="shared" si="343"/>
        <v>74</v>
      </c>
      <c r="Q3657" s="5" t="str">
        <f t="shared" si="344"/>
        <v>theater</v>
      </c>
      <c r="R3657" s="5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8271</v>
      </c>
      <c r="O3658" s="5">
        <f t="shared" si="342"/>
        <v>106</v>
      </c>
      <c r="P3658" s="5">
        <f t="shared" si="343"/>
        <v>115</v>
      </c>
      <c r="Q3658" s="5" t="str">
        <f t="shared" si="344"/>
        <v>theater</v>
      </c>
      <c r="R3658" s="5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8271</v>
      </c>
      <c r="O3659" s="5">
        <f t="shared" si="342"/>
        <v>111</v>
      </c>
      <c r="P3659" s="5">
        <f t="shared" si="343"/>
        <v>111</v>
      </c>
      <c r="Q3659" s="5" t="str">
        <f t="shared" si="344"/>
        <v>theater</v>
      </c>
      <c r="R3659" s="5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8271</v>
      </c>
      <c r="O3660" s="5">
        <f t="shared" si="342"/>
        <v>101</v>
      </c>
      <c r="P3660" s="5">
        <f t="shared" si="343"/>
        <v>76</v>
      </c>
      <c r="Q3660" s="5" t="str">
        <f t="shared" si="344"/>
        <v>theater</v>
      </c>
      <c r="R3660" s="5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8271</v>
      </c>
      <c r="O3661" s="5">
        <f t="shared" si="342"/>
        <v>102</v>
      </c>
      <c r="P3661" s="5">
        <f t="shared" si="343"/>
        <v>235</v>
      </c>
      <c r="Q3661" s="5" t="str">
        <f t="shared" si="344"/>
        <v>theater</v>
      </c>
      <c r="R3661" s="5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</v>
      </c>
      <c r="Q3662" s="5" t="str">
        <f t="shared" si="344"/>
        <v>theater</v>
      </c>
      <c r="R3662" s="5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8271</v>
      </c>
      <c r="O3663" s="5">
        <f t="shared" si="342"/>
        <v>111</v>
      </c>
      <c r="P3663" s="5">
        <f t="shared" si="343"/>
        <v>93</v>
      </c>
      <c r="Q3663" s="5" t="str">
        <f t="shared" si="344"/>
        <v>theater</v>
      </c>
      <c r="R3663" s="5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8271</v>
      </c>
      <c r="O3664" s="5">
        <f t="shared" si="342"/>
        <v>101</v>
      </c>
      <c r="P3664" s="5">
        <f t="shared" si="343"/>
        <v>203</v>
      </c>
      <c r="Q3664" s="5" t="str">
        <f t="shared" si="344"/>
        <v>theater</v>
      </c>
      <c r="R3664" s="5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8271</v>
      </c>
      <c r="O3666" s="5">
        <f t="shared" si="342"/>
        <v>109</v>
      </c>
      <c r="P3666" s="5">
        <f t="shared" si="343"/>
        <v>46</v>
      </c>
      <c r="Q3666" s="5" t="str">
        <f t="shared" si="344"/>
        <v>theater</v>
      </c>
      <c r="R3666" s="5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8271</v>
      </c>
      <c r="O3667" s="5">
        <f t="shared" si="342"/>
        <v>115</v>
      </c>
      <c r="P3667" s="5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32</v>
      </c>
      <c r="Q3668" s="5" t="str">
        <f t="shared" si="344"/>
        <v>theater</v>
      </c>
      <c r="R3668" s="5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8271</v>
      </c>
      <c r="O3669" s="5">
        <f t="shared" si="342"/>
        <v>103</v>
      </c>
      <c r="P3669" s="5">
        <f t="shared" si="343"/>
        <v>53</v>
      </c>
      <c r="Q3669" s="5" t="str">
        <f t="shared" si="344"/>
        <v>theater</v>
      </c>
      <c r="R3669" s="5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8271</v>
      </c>
      <c r="O3670" s="5">
        <f t="shared" si="342"/>
        <v>104</v>
      </c>
      <c r="P3670" s="5">
        <f t="shared" si="343"/>
        <v>37</v>
      </c>
      <c r="Q3670" s="5" t="str">
        <f t="shared" si="344"/>
        <v>theater</v>
      </c>
      <c r="R3670" s="5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8271</v>
      </c>
      <c r="O3671" s="5">
        <f t="shared" si="342"/>
        <v>138</v>
      </c>
      <c r="P3671" s="5">
        <f t="shared" si="343"/>
        <v>81</v>
      </c>
      <c r="Q3671" s="5" t="str">
        <f t="shared" si="344"/>
        <v>theater</v>
      </c>
      <c r="R3671" s="5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8271</v>
      </c>
      <c r="O3672" s="5">
        <f t="shared" si="342"/>
        <v>110</v>
      </c>
      <c r="P3672" s="5">
        <f t="shared" si="343"/>
        <v>20</v>
      </c>
      <c r="Q3672" s="5" t="str">
        <f t="shared" si="344"/>
        <v>theater</v>
      </c>
      <c r="R3672" s="5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8271</v>
      </c>
      <c r="O3673" s="5">
        <f t="shared" si="342"/>
        <v>101</v>
      </c>
      <c r="P3673" s="5">
        <f t="shared" si="343"/>
        <v>88</v>
      </c>
      <c r="Q3673" s="5" t="str">
        <f t="shared" si="344"/>
        <v>theater</v>
      </c>
      <c r="R3673" s="5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8271</v>
      </c>
      <c r="O3674" s="5">
        <f t="shared" si="342"/>
        <v>102</v>
      </c>
      <c r="P3674" s="5">
        <f t="shared" si="343"/>
        <v>53</v>
      </c>
      <c r="Q3674" s="5" t="str">
        <f t="shared" si="344"/>
        <v>theater</v>
      </c>
      <c r="R3674" s="5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8271</v>
      </c>
      <c r="O3675" s="5">
        <f t="shared" si="342"/>
        <v>114</v>
      </c>
      <c r="P3675" s="5">
        <f t="shared" si="343"/>
        <v>40</v>
      </c>
      <c r="Q3675" s="5" t="str">
        <f t="shared" si="344"/>
        <v>theater</v>
      </c>
      <c r="R3675" s="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</v>
      </c>
      <c r="Q3676" s="5" t="str">
        <f t="shared" si="344"/>
        <v>theater</v>
      </c>
      <c r="R3676" s="5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</v>
      </c>
      <c r="Q3677" s="5" t="str">
        <f t="shared" si="344"/>
        <v>theater</v>
      </c>
      <c r="R3677" s="5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8271</v>
      </c>
      <c r="O3678" s="5">
        <f t="shared" si="342"/>
        <v>129</v>
      </c>
      <c r="P3678" s="5">
        <f t="shared" si="343"/>
        <v>64</v>
      </c>
      <c r="Q3678" s="5" t="str">
        <f t="shared" si="344"/>
        <v>theater</v>
      </c>
      <c r="R3678" s="5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8271</v>
      </c>
      <c r="O3679" s="5">
        <f t="shared" si="342"/>
        <v>103</v>
      </c>
      <c r="P3679" s="5">
        <f t="shared" si="343"/>
        <v>62</v>
      </c>
      <c r="Q3679" s="5" t="str">
        <f t="shared" si="344"/>
        <v>theater</v>
      </c>
      <c r="R3679" s="5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8271</v>
      </c>
      <c r="O3680" s="5">
        <f t="shared" si="342"/>
        <v>103</v>
      </c>
      <c r="P3680" s="5">
        <f t="shared" si="343"/>
        <v>66</v>
      </c>
      <c r="Q3680" s="5" t="str">
        <f t="shared" si="344"/>
        <v>theater</v>
      </c>
      <c r="R3680" s="5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8271</v>
      </c>
      <c r="O3681" s="5">
        <f t="shared" si="342"/>
        <v>110</v>
      </c>
      <c r="P3681" s="5">
        <f t="shared" si="343"/>
        <v>73</v>
      </c>
      <c r="Q3681" s="5" t="str">
        <f t="shared" si="344"/>
        <v>theater</v>
      </c>
      <c r="R3681" s="5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8271</v>
      </c>
      <c r="O3682" s="5">
        <f t="shared" si="342"/>
        <v>113</v>
      </c>
      <c r="P3682" s="5">
        <f t="shared" si="343"/>
        <v>100</v>
      </c>
      <c r="Q3682" s="5" t="str">
        <f t="shared" si="344"/>
        <v>theater</v>
      </c>
      <c r="R3682" s="5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8271</v>
      </c>
      <c r="O3683" s="5">
        <f t="shared" si="342"/>
        <v>112</v>
      </c>
      <c r="P3683" s="5">
        <f t="shared" si="343"/>
        <v>62</v>
      </c>
      <c r="Q3683" s="5" t="str">
        <f t="shared" si="344"/>
        <v>theater</v>
      </c>
      <c r="R3683" s="5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8271</v>
      </c>
      <c r="O3684" s="5">
        <f t="shared" si="342"/>
        <v>139</v>
      </c>
      <c r="P3684" s="5">
        <f t="shared" si="343"/>
        <v>62</v>
      </c>
      <c r="Q3684" s="5" t="str">
        <f t="shared" si="344"/>
        <v>theater</v>
      </c>
      <c r="R3684" s="5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8271</v>
      </c>
      <c r="O3685" s="5">
        <f t="shared" si="342"/>
        <v>111</v>
      </c>
      <c r="P3685" s="5">
        <f t="shared" si="343"/>
        <v>59</v>
      </c>
      <c r="Q3685" s="5" t="str">
        <f t="shared" si="344"/>
        <v>theater</v>
      </c>
      <c r="R3685" s="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8271</v>
      </c>
      <c r="O3686" s="5">
        <f t="shared" si="342"/>
        <v>139</v>
      </c>
      <c r="P3686" s="5">
        <f t="shared" si="343"/>
        <v>45</v>
      </c>
      <c r="Q3686" s="5" t="str">
        <f t="shared" si="344"/>
        <v>theater</v>
      </c>
      <c r="R3686" s="5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8271</v>
      </c>
      <c r="O3687" s="5">
        <f t="shared" si="342"/>
        <v>106</v>
      </c>
      <c r="P3687" s="5">
        <f t="shared" si="343"/>
        <v>42</v>
      </c>
      <c r="Q3687" s="5" t="str">
        <f t="shared" si="344"/>
        <v>theater</v>
      </c>
      <c r="R3687" s="5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8271</v>
      </c>
      <c r="O3688" s="5">
        <f t="shared" si="342"/>
        <v>101</v>
      </c>
      <c r="P3688" s="5">
        <f t="shared" si="343"/>
        <v>59</v>
      </c>
      <c r="Q3688" s="5" t="str">
        <f t="shared" si="344"/>
        <v>theater</v>
      </c>
      <c r="R3688" s="5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8271</v>
      </c>
      <c r="O3689" s="5">
        <f t="shared" si="342"/>
        <v>100</v>
      </c>
      <c r="P3689" s="5">
        <f t="shared" si="343"/>
        <v>200</v>
      </c>
      <c r="Q3689" s="5" t="str">
        <f t="shared" si="344"/>
        <v>theater</v>
      </c>
      <c r="R3689" s="5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8271</v>
      </c>
      <c r="O3690" s="5">
        <f t="shared" si="342"/>
        <v>109</v>
      </c>
      <c r="P3690" s="5">
        <f t="shared" si="343"/>
        <v>84</v>
      </c>
      <c r="Q3690" s="5" t="str">
        <f t="shared" si="344"/>
        <v>theater</v>
      </c>
      <c r="R3690" s="5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8271</v>
      </c>
      <c r="O3691" s="5">
        <f t="shared" si="342"/>
        <v>118</v>
      </c>
      <c r="P3691" s="5">
        <f t="shared" si="343"/>
        <v>57</v>
      </c>
      <c r="Q3691" s="5" t="str">
        <f t="shared" si="344"/>
        <v>theater</v>
      </c>
      <c r="R3691" s="5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</v>
      </c>
      <c r="Q3692" s="5" t="str">
        <f t="shared" si="344"/>
        <v>theater</v>
      </c>
      <c r="R3692" s="5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8271</v>
      </c>
      <c r="O3693" s="5">
        <f t="shared" si="342"/>
        <v>128</v>
      </c>
      <c r="P3693" s="5">
        <f t="shared" si="343"/>
        <v>187</v>
      </c>
      <c r="Q3693" s="5" t="str">
        <f t="shared" si="344"/>
        <v>theater</v>
      </c>
      <c r="R3693" s="5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</v>
      </c>
      <c r="Q3694" s="5" t="str">
        <f t="shared" si="344"/>
        <v>theater</v>
      </c>
      <c r="R3694" s="5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8271</v>
      </c>
      <c r="O3695" s="5">
        <f t="shared" si="342"/>
        <v>129</v>
      </c>
      <c r="P3695" s="5">
        <f t="shared" si="343"/>
        <v>31</v>
      </c>
      <c r="Q3695" s="5" t="str">
        <f t="shared" si="344"/>
        <v>theater</v>
      </c>
      <c r="R3695" s="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8271</v>
      </c>
      <c r="O3696" s="5">
        <f t="shared" si="342"/>
        <v>107</v>
      </c>
      <c r="P3696" s="5">
        <f t="shared" si="343"/>
        <v>63</v>
      </c>
      <c r="Q3696" s="5" t="str">
        <f t="shared" si="344"/>
        <v>theater</v>
      </c>
      <c r="R3696" s="5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8271</v>
      </c>
      <c r="O3697" s="5">
        <f t="shared" si="342"/>
        <v>100</v>
      </c>
      <c r="P3697" s="5">
        <f t="shared" si="343"/>
        <v>121</v>
      </c>
      <c r="Q3697" s="5" t="str">
        <f t="shared" si="344"/>
        <v>theater</v>
      </c>
      <c r="R3697" s="5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40</v>
      </c>
      <c r="Q3698" s="5" t="str">
        <f t="shared" si="344"/>
        <v>theater</v>
      </c>
      <c r="R3698" s="5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8271</v>
      </c>
      <c r="O3700" s="5">
        <f t="shared" si="342"/>
        <v>111</v>
      </c>
      <c r="P3700" s="5">
        <f t="shared" si="343"/>
        <v>41</v>
      </c>
      <c r="Q3700" s="5" t="str">
        <f t="shared" si="344"/>
        <v>theater</v>
      </c>
      <c r="R3700" s="5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8271</v>
      </c>
      <c r="O3701" s="5">
        <f t="shared" si="342"/>
        <v>101</v>
      </c>
      <c r="P3701" s="5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8271</v>
      </c>
      <c r="O3702" s="5">
        <f t="shared" si="342"/>
        <v>121</v>
      </c>
      <c r="P3702" s="5">
        <f t="shared" si="343"/>
        <v>34</v>
      </c>
      <c r="Q3702" s="5" t="str">
        <f t="shared" si="344"/>
        <v>theater</v>
      </c>
      <c r="R3702" s="5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8271</v>
      </c>
      <c r="O3703" s="5">
        <f t="shared" si="342"/>
        <v>100</v>
      </c>
      <c r="P3703" s="5">
        <f t="shared" si="343"/>
        <v>39</v>
      </c>
      <c r="Q3703" s="5" t="str">
        <f t="shared" si="344"/>
        <v>theater</v>
      </c>
      <c r="R3703" s="5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8271</v>
      </c>
      <c r="O3704" s="5">
        <f t="shared" si="342"/>
        <v>109</v>
      </c>
      <c r="P3704" s="5">
        <f t="shared" si="343"/>
        <v>156</v>
      </c>
      <c r="Q3704" s="5" t="str">
        <f t="shared" si="344"/>
        <v>theater</v>
      </c>
      <c r="R3704" s="5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8271</v>
      </c>
      <c r="O3705" s="5">
        <f t="shared" si="342"/>
        <v>123</v>
      </c>
      <c r="P3705" s="5">
        <f t="shared" si="343"/>
        <v>43</v>
      </c>
      <c r="Q3705" s="5" t="str">
        <f t="shared" si="344"/>
        <v>theater</v>
      </c>
      <c r="R3705" s="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8271</v>
      </c>
      <c r="O3706" s="5">
        <f t="shared" si="342"/>
        <v>136</v>
      </c>
      <c r="P3706" s="5">
        <f t="shared" si="343"/>
        <v>15</v>
      </c>
      <c r="Q3706" s="5" t="str">
        <f t="shared" si="344"/>
        <v>theater</v>
      </c>
      <c r="R3706" s="5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8271</v>
      </c>
      <c r="O3707" s="5">
        <f t="shared" si="342"/>
        <v>103</v>
      </c>
      <c r="P3707" s="5">
        <f t="shared" si="343"/>
        <v>84</v>
      </c>
      <c r="Q3707" s="5" t="str">
        <f t="shared" si="344"/>
        <v>theater</v>
      </c>
      <c r="R3707" s="5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8271</v>
      </c>
      <c r="O3708" s="5">
        <f t="shared" si="342"/>
        <v>121</v>
      </c>
      <c r="P3708" s="5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81</v>
      </c>
      <c r="Q3709" s="5" t="str">
        <f t="shared" si="344"/>
        <v>theater</v>
      </c>
      <c r="R3709" s="5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54</v>
      </c>
      <c r="Q3710" s="5" t="str">
        <f t="shared" si="344"/>
        <v>theater</v>
      </c>
      <c r="R3710" s="5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8271</v>
      </c>
      <c r="O3711" s="5">
        <f t="shared" si="342"/>
        <v>108</v>
      </c>
      <c r="P3711" s="5">
        <f t="shared" si="343"/>
        <v>31</v>
      </c>
      <c r="Q3711" s="5" t="str">
        <f t="shared" si="344"/>
        <v>theater</v>
      </c>
      <c r="R3711" s="5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8271</v>
      </c>
      <c r="O3712" s="5">
        <f t="shared" si="342"/>
        <v>141</v>
      </c>
      <c r="P3712" s="5">
        <f t="shared" si="343"/>
        <v>68</v>
      </c>
      <c r="Q3712" s="5" t="str">
        <f t="shared" si="344"/>
        <v>theater</v>
      </c>
      <c r="R3712" s="5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8271</v>
      </c>
      <c r="O3713" s="5">
        <f t="shared" si="342"/>
        <v>114</v>
      </c>
      <c r="P3713" s="5">
        <f t="shared" si="343"/>
        <v>27</v>
      </c>
      <c r="Q3713" s="5" t="str">
        <f t="shared" si="344"/>
        <v>theater</v>
      </c>
      <c r="R3713" s="5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8271</v>
      </c>
      <c r="O3714" s="5">
        <f t="shared" ref="O3714:O3777" si="348">ROUND(100*E3714/D3714,0)</f>
        <v>154</v>
      </c>
      <c r="P3714" s="5">
        <f t="shared" si="343"/>
        <v>111</v>
      </c>
      <c r="Q3714" s="5" t="str">
        <f t="shared" si="344"/>
        <v>theater</v>
      </c>
      <c r="R3714" s="5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8271</v>
      </c>
      <c r="O3715" s="5">
        <f t="shared" si="348"/>
        <v>102</v>
      </c>
      <c r="P3715" s="5">
        <f t="shared" ref="P3715:P3778" si="349">ROUND(E3715/L3715,0)</f>
        <v>107</v>
      </c>
      <c r="Q3715" s="5" t="str">
        <f t="shared" ref="Q3715:Q3778" si="350">LEFT(N3715, SEARCH("/", N3715)-1)</f>
        <v>theater</v>
      </c>
      <c r="R3715" s="5" t="str">
        <f t="shared" ref="R3715:R3778" si="351">RIGHT(N3715,LEN(N3715)-SEARCH("/",N3715))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8271</v>
      </c>
      <c r="O3716" s="5">
        <f t="shared" si="348"/>
        <v>102</v>
      </c>
      <c r="P3716" s="5">
        <f t="shared" si="349"/>
        <v>106</v>
      </c>
      <c r="Q3716" s="5" t="str">
        <f t="shared" si="350"/>
        <v>theater</v>
      </c>
      <c r="R3716" s="5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8271</v>
      </c>
      <c r="O3717" s="5">
        <f t="shared" si="348"/>
        <v>103</v>
      </c>
      <c r="P3717" s="5">
        <f t="shared" si="349"/>
        <v>133</v>
      </c>
      <c r="Q3717" s="5" t="str">
        <f t="shared" si="350"/>
        <v>theater</v>
      </c>
      <c r="R3717" s="5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8271</v>
      </c>
      <c r="O3718" s="5">
        <f t="shared" si="348"/>
        <v>156</v>
      </c>
      <c r="P3718" s="5">
        <f t="shared" si="349"/>
        <v>52</v>
      </c>
      <c r="Q3718" s="5" t="str">
        <f t="shared" si="350"/>
        <v>theater</v>
      </c>
      <c r="R3718" s="5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8271</v>
      </c>
      <c r="O3719" s="5">
        <f t="shared" si="348"/>
        <v>101</v>
      </c>
      <c r="P3719" s="5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8271</v>
      </c>
      <c r="O3720" s="5">
        <f t="shared" si="348"/>
        <v>239</v>
      </c>
      <c r="P3720" s="5">
        <f t="shared" si="349"/>
        <v>26</v>
      </c>
      <c r="Q3720" s="5" t="str">
        <f t="shared" si="350"/>
        <v>theater</v>
      </c>
      <c r="R3720" s="5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8271</v>
      </c>
      <c r="O3722" s="5">
        <f t="shared" si="348"/>
        <v>105</v>
      </c>
      <c r="P3722" s="5">
        <f t="shared" si="349"/>
        <v>86</v>
      </c>
      <c r="Q3722" s="5" t="str">
        <f t="shared" si="350"/>
        <v>theater</v>
      </c>
      <c r="R3722" s="5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8271</v>
      </c>
      <c r="O3723" s="5">
        <f t="shared" si="348"/>
        <v>101</v>
      </c>
      <c r="P3723" s="5">
        <f t="shared" si="349"/>
        <v>115</v>
      </c>
      <c r="Q3723" s="5" t="str">
        <f t="shared" si="350"/>
        <v>theater</v>
      </c>
      <c r="R3723" s="5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8271</v>
      </c>
      <c r="O3724" s="5">
        <f t="shared" si="348"/>
        <v>111</v>
      </c>
      <c r="P3724" s="5">
        <f t="shared" si="349"/>
        <v>48</v>
      </c>
      <c r="Q3724" s="5" t="str">
        <f t="shared" si="350"/>
        <v>theater</v>
      </c>
      <c r="R3724" s="5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8271</v>
      </c>
      <c r="O3725" s="5">
        <f t="shared" si="348"/>
        <v>102</v>
      </c>
      <c r="P3725" s="5">
        <f t="shared" si="349"/>
        <v>73</v>
      </c>
      <c r="Q3725" s="5" t="str">
        <f t="shared" si="350"/>
        <v>theater</v>
      </c>
      <c r="R3725" s="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8271</v>
      </c>
      <c r="O3726" s="5">
        <f t="shared" si="348"/>
        <v>103</v>
      </c>
      <c r="P3726" s="5">
        <f t="shared" si="349"/>
        <v>50</v>
      </c>
      <c r="Q3726" s="5" t="str">
        <f t="shared" si="350"/>
        <v>theater</v>
      </c>
      <c r="R3726" s="5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</v>
      </c>
      <c r="Q3727" s="5" t="str">
        <f t="shared" si="350"/>
        <v>theater</v>
      </c>
      <c r="R3727" s="5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8271</v>
      </c>
      <c r="O3728" s="5">
        <f t="shared" si="348"/>
        <v>339</v>
      </c>
      <c r="P3728" s="5">
        <f t="shared" si="349"/>
        <v>63</v>
      </c>
      <c r="Q3728" s="5" t="str">
        <f t="shared" si="350"/>
        <v>theater</v>
      </c>
      <c r="R3728" s="5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8271</v>
      </c>
      <c r="O3729" s="5">
        <f t="shared" si="348"/>
        <v>101</v>
      </c>
      <c r="P3729" s="5">
        <f t="shared" si="349"/>
        <v>61</v>
      </c>
      <c r="Q3729" s="5" t="str">
        <f t="shared" si="350"/>
        <v>theater</v>
      </c>
      <c r="R3729" s="5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8271</v>
      </c>
      <c r="O3730" s="5">
        <f t="shared" si="348"/>
        <v>9</v>
      </c>
      <c r="P3730" s="5">
        <f t="shared" si="349"/>
        <v>60</v>
      </c>
      <c r="Q3730" s="5" t="str">
        <f t="shared" si="350"/>
        <v>theater</v>
      </c>
      <c r="R3730" s="5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8271</v>
      </c>
      <c r="O3731" s="5">
        <f t="shared" si="348"/>
        <v>7</v>
      </c>
      <c r="P3731" s="5">
        <f t="shared" si="349"/>
        <v>72</v>
      </c>
      <c r="Q3731" s="5" t="str">
        <f t="shared" si="350"/>
        <v>theater</v>
      </c>
      <c r="R3731" s="5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8271</v>
      </c>
      <c r="O3733" s="5">
        <f t="shared" si="348"/>
        <v>11</v>
      </c>
      <c r="P3733" s="5">
        <f t="shared" si="349"/>
        <v>52</v>
      </c>
      <c r="Q3733" s="5" t="str">
        <f t="shared" si="350"/>
        <v>theater</v>
      </c>
      <c r="R3733" s="5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8271</v>
      </c>
      <c r="O3734" s="5">
        <f t="shared" si="348"/>
        <v>15</v>
      </c>
      <c r="P3734" s="5">
        <f t="shared" si="349"/>
        <v>33</v>
      </c>
      <c r="Q3734" s="5" t="str">
        <f t="shared" si="350"/>
        <v>theater</v>
      </c>
      <c r="R3734" s="5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8271</v>
      </c>
      <c r="O3736" s="5">
        <f t="shared" si="348"/>
        <v>28</v>
      </c>
      <c r="P3736" s="5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8271</v>
      </c>
      <c r="O3737" s="5">
        <f t="shared" si="348"/>
        <v>13</v>
      </c>
      <c r="P3737" s="5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8271</v>
      </c>
      <c r="O3738" s="5">
        <f t="shared" si="348"/>
        <v>1</v>
      </c>
      <c r="P3738" s="5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8271</v>
      </c>
      <c r="O3739" s="5">
        <f t="shared" si="348"/>
        <v>21</v>
      </c>
      <c r="P3739" s="5">
        <f t="shared" si="349"/>
        <v>38</v>
      </c>
      <c r="Q3739" s="5" t="str">
        <f t="shared" si="350"/>
        <v>theater</v>
      </c>
      <c r="R3739" s="5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8271</v>
      </c>
      <c r="O3741" s="5">
        <f t="shared" si="348"/>
        <v>20</v>
      </c>
      <c r="P3741" s="5">
        <f t="shared" si="349"/>
        <v>101</v>
      </c>
      <c r="Q3741" s="5" t="str">
        <f t="shared" si="350"/>
        <v>theater</v>
      </c>
      <c r="R3741" s="5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8271</v>
      </c>
      <c r="O3742" s="5">
        <f t="shared" si="348"/>
        <v>18</v>
      </c>
      <c r="P3742" s="5">
        <f t="shared" si="349"/>
        <v>26</v>
      </c>
      <c r="Q3742" s="5" t="str">
        <f t="shared" si="350"/>
        <v>theater</v>
      </c>
      <c r="R3742" s="5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8271</v>
      </c>
      <c r="O3748" s="5">
        <f t="shared" si="348"/>
        <v>2</v>
      </c>
      <c r="P3748" s="5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8305</v>
      </c>
      <c r="O3750" s="5">
        <f t="shared" si="348"/>
        <v>104</v>
      </c>
      <c r="P3750" s="5">
        <f t="shared" si="349"/>
        <v>100</v>
      </c>
      <c r="Q3750" s="5" t="str">
        <f t="shared" si="350"/>
        <v>theater</v>
      </c>
      <c r="R3750" s="5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8305</v>
      </c>
      <c r="O3752" s="5">
        <f t="shared" si="348"/>
        <v>100</v>
      </c>
      <c r="P3752" s="5">
        <f t="shared" si="349"/>
        <v>215</v>
      </c>
      <c r="Q3752" s="5" t="str">
        <f t="shared" si="350"/>
        <v>theater</v>
      </c>
      <c r="R3752" s="5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8305</v>
      </c>
      <c r="O3753" s="5">
        <f t="shared" si="348"/>
        <v>133</v>
      </c>
      <c r="P3753" s="5">
        <f t="shared" si="349"/>
        <v>121</v>
      </c>
      <c r="Q3753" s="5" t="str">
        <f t="shared" si="350"/>
        <v>theater</v>
      </c>
      <c r="R3753" s="5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8305</v>
      </c>
      <c r="O3754" s="5">
        <f t="shared" si="348"/>
        <v>113</v>
      </c>
      <c r="P3754" s="5">
        <f t="shared" si="349"/>
        <v>38</v>
      </c>
      <c r="Q3754" s="5" t="str">
        <f t="shared" si="350"/>
        <v>theater</v>
      </c>
      <c r="R3754" s="5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8305</v>
      </c>
      <c r="O3755" s="5">
        <f t="shared" si="348"/>
        <v>103</v>
      </c>
      <c r="P3755" s="5">
        <f t="shared" si="349"/>
        <v>172</v>
      </c>
      <c r="Q3755" s="5" t="str">
        <f t="shared" si="350"/>
        <v>theater</v>
      </c>
      <c r="R3755" s="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</v>
      </c>
      <c r="Q3756" s="5" t="str">
        <f t="shared" si="350"/>
        <v>theater</v>
      </c>
      <c r="R3756" s="5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8305</v>
      </c>
      <c r="O3757" s="5">
        <f t="shared" si="348"/>
        <v>130</v>
      </c>
      <c r="P3757" s="5">
        <f t="shared" si="349"/>
        <v>25</v>
      </c>
      <c r="Q3757" s="5" t="str">
        <f t="shared" si="350"/>
        <v>theater</v>
      </c>
      <c r="R3757" s="5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8305</v>
      </c>
      <c r="O3758" s="5">
        <f t="shared" si="348"/>
        <v>101</v>
      </c>
      <c r="P3758" s="5">
        <f t="shared" si="349"/>
        <v>268</v>
      </c>
      <c r="Q3758" s="5" t="str">
        <f t="shared" si="350"/>
        <v>theater</v>
      </c>
      <c r="R3758" s="5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8305</v>
      </c>
      <c r="O3759" s="5">
        <f t="shared" si="348"/>
        <v>109</v>
      </c>
      <c r="P3759" s="5">
        <f t="shared" si="349"/>
        <v>76</v>
      </c>
      <c r="Q3759" s="5" t="str">
        <f t="shared" si="350"/>
        <v>theater</v>
      </c>
      <c r="R3759" s="5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8305</v>
      </c>
      <c r="O3760" s="5">
        <f t="shared" si="348"/>
        <v>102</v>
      </c>
      <c r="P3760" s="5">
        <f t="shared" si="349"/>
        <v>59</v>
      </c>
      <c r="Q3760" s="5" t="str">
        <f t="shared" si="350"/>
        <v>theater</v>
      </c>
      <c r="R3760" s="5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8305</v>
      </c>
      <c r="O3761" s="5">
        <f t="shared" si="348"/>
        <v>110</v>
      </c>
      <c r="P3761" s="5">
        <f t="shared" si="349"/>
        <v>50</v>
      </c>
      <c r="Q3761" s="5" t="str">
        <f t="shared" si="350"/>
        <v>theater</v>
      </c>
      <c r="R3761" s="5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8305</v>
      </c>
      <c r="O3762" s="5">
        <f t="shared" si="348"/>
        <v>101</v>
      </c>
      <c r="P3762" s="5">
        <f t="shared" si="349"/>
        <v>56</v>
      </c>
      <c r="Q3762" s="5" t="str">
        <f t="shared" si="350"/>
        <v>theater</v>
      </c>
      <c r="R3762" s="5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167</v>
      </c>
      <c r="Q3763" s="5" t="str">
        <f t="shared" si="350"/>
        <v>theater</v>
      </c>
      <c r="R3763" s="5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8305</v>
      </c>
      <c r="O3764" s="5">
        <f t="shared" si="348"/>
        <v>106</v>
      </c>
      <c r="P3764" s="5">
        <f t="shared" si="349"/>
        <v>47</v>
      </c>
      <c r="Q3764" s="5" t="str">
        <f t="shared" si="350"/>
        <v>theater</v>
      </c>
      <c r="R3764" s="5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65</v>
      </c>
      <c r="Q3765" s="5" t="str">
        <f t="shared" si="350"/>
        <v>theater</v>
      </c>
      <c r="R3765" s="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56</v>
      </c>
      <c r="Q3766" s="5" t="str">
        <f t="shared" si="350"/>
        <v>theater</v>
      </c>
      <c r="R3766" s="5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8305</v>
      </c>
      <c r="O3767" s="5">
        <f t="shared" si="348"/>
        <v>113</v>
      </c>
      <c r="P3767" s="5">
        <f t="shared" si="349"/>
        <v>74</v>
      </c>
      <c r="Q3767" s="5" t="str">
        <f t="shared" si="350"/>
        <v>theater</v>
      </c>
      <c r="R3767" s="5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8305</v>
      </c>
      <c r="O3768" s="5">
        <f t="shared" si="348"/>
        <v>103</v>
      </c>
      <c r="P3768" s="5">
        <f t="shared" si="349"/>
        <v>107</v>
      </c>
      <c r="Q3768" s="5" t="str">
        <f t="shared" si="350"/>
        <v>theater</v>
      </c>
      <c r="R3768" s="5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8305</v>
      </c>
      <c r="O3769" s="5">
        <f t="shared" si="348"/>
        <v>117</v>
      </c>
      <c r="P3769" s="5">
        <f t="shared" si="349"/>
        <v>42</v>
      </c>
      <c r="Q3769" s="5" t="str">
        <f t="shared" si="350"/>
        <v>theater</v>
      </c>
      <c r="R3769" s="5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8305</v>
      </c>
      <c r="O3770" s="5">
        <f t="shared" si="348"/>
        <v>108</v>
      </c>
      <c r="P3770" s="5">
        <f t="shared" si="349"/>
        <v>74</v>
      </c>
      <c r="Q3770" s="5" t="str">
        <f t="shared" si="350"/>
        <v>theater</v>
      </c>
      <c r="R3770" s="5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</v>
      </c>
      <c r="Q3771" s="5" t="str">
        <f t="shared" si="350"/>
        <v>theater</v>
      </c>
      <c r="R3771" s="5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</v>
      </c>
      <c r="Q3773" s="5" t="str">
        <f t="shared" si="350"/>
        <v>theater</v>
      </c>
      <c r="R3773" s="5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8305</v>
      </c>
      <c r="O3774" s="5">
        <f t="shared" si="348"/>
        <v>110</v>
      </c>
      <c r="P3774" s="5">
        <f t="shared" si="349"/>
        <v>167</v>
      </c>
      <c r="Q3774" s="5" t="str">
        <f t="shared" si="350"/>
        <v>theater</v>
      </c>
      <c r="R3774" s="5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8305</v>
      </c>
      <c r="O3775" s="5">
        <f t="shared" si="348"/>
        <v>108</v>
      </c>
      <c r="P3775" s="5">
        <f t="shared" si="349"/>
        <v>95</v>
      </c>
      <c r="Q3775" s="5" t="str">
        <f t="shared" si="350"/>
        <v>theater</v>
      </c>
      <c r="R3775" s="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8305</v>
      </c>
      <c r="O3777" s="5">
        <f t="shared" si="348"/>
        <v>100</v>
      </c>
      <c r="P3777" s="5">
        <f t="shared" si="349"/>
        <v>143</v>
      </c>
      <c r="Q3777" s="5" t="str">
        <f t="shared" si="350"/>
        <v>theater</v>
      </c>
      <c r="R3777" s="5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8305</v>
      </c>
      <c r="O3778" s="5">
        <f t="shared" ref="O3778:O3841" si="354">ROUND(100*E3778/D3778,0)</f>
        <v>107</v>
      </c>
      <c r="P3778" s="5">
        <f t="shared" si="349"/>
        <v>91</v>
      </c>
      <c r="Q3778" s="5" t="str">
        <f t="shared" si="350"/>
        <v>theater</v>
      </c>
      <c r="R3778" s="5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8305</v>
      </c>
      <c r="O3779" s="5">
        <f t="shared" si="354"/>
        <v>143</v>
      </c>
      <c r="P3779" s="5">
        <f t="shared" ref="P3779:P3842" si="355">ROUND(E3779/L3779,0)</f>
        <v>49</v>
      </c>
      <c r="Q3779" s="5" t="str">
        <f t="shared" ref="Q3779:Q3842" si="356">LEFT(N3779, SEARCH("/", N3779)-1)</f>
        <v>theater</v>
      </c>
      <c r="R3779" s="5" t="str">
        <f t="shared" ref="R3779:R3842" si="357">RIGHT(N3779,LEN(N3779)-SEARCH("/",N3779))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8305</v>
      </c>
      <c r="O3780" s="5">
        <f t="shared" si="354"/>
        <v>105</v>
      </c>
      <c r="P3780" s="5">
        <f t="shared" si="355"/>
        <v>70</v>
      </c>
      <c r="Q3780" s="5" t="str">
        <f t="shared" si="356"/>
        <v>theater</v>
      </c>
      <c r="R3780" s="5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8305</v>
      </c>
      <c r="O3781" s="5">
        <f t="shared" si="354"/>
        <v>104</v>
      </c>
      <c r="P3781" s="5">
        <f t="shared" si="355"/>
        <v>136</v>
      </c>
      <c r="Q3781" s="5" t="str">
        <f t="shared" si="356"/>
        <v>theater</v>
      </c>
      <c r="R3781" s="5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8305</v>
      </c>
      <c r="O3783" s="5">
        <f t="shared" si="354"/>
        <v>110</v>
      </c>
      <c r="P3783" s="5">
        <f t="shared" si="355"/>
        <v>95</v>
      </c>
      <c r="Q3783" s="5" t="str">
        <f t="shared" si="356"/>
        <v>theater</v>
      </c>
      <c r="R3783" s="5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8305</v>
      </c>
      <c r="O3784" s="5">
        <f t="shared" si="354"/>
        <v>102</v>
      </c>
      <c r="P3784" s="5">
        <f t="shared" si="355"/>
        <v>75</v>
      </c>
      <c r="Q3784" s="5" t="str">
        <f t="shared" si="356"/>
        <v>theater</v>
      </c>
      <c r="R3784" s="5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8305</v>
      </c>
      <c r="O3785" s="5">
        <f t="shared" si="354"/>
        <v>129</v>
      </c>
      <c r="P3785" s="5">
        <f t="shared" si="355"/>
        <v>64</v>
      </c>
      <c r="Q3785" s="5" t="str">
        <f t="shared" si="356"/>
        <v>theater</v>
      </c>
      <c r="R3785" s="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8305</v>
      </c>
      <c r="O3786" s="5">
        <f t="shared" si="354"/>
        <v>115</v>
      </c>
      <c r="P3786" s="5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8305</v>
      </c>
      <c r="O3787" s="5">
        <f t="shared" si="354"/>
        <v>151</v>
      </c>
      <c r="P3787" s="5">
        <f t="shared" si="355"/>
        <v>101</v>
      </c>
      <c r="Q3787" s="5" t="str">
        <f t="shared" si="356"/>
        <v>theater</v>
      </c>
      <c r="R3787" s="5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8305</v>
      </c>
      <c r="O3788" s="5">
        <f t="shared" si="354"/>
        <v>111</v>
      </c>
      <c r="P3788" s="5">
        <f t="shared" si="355"/>
        <v>94</v>
      </c>
      <c r="Q3788" s="5" t="str">
        <f t="shared" si="356"/>
        <v>theater</v>
      </c>
      <c r="R3788" s="5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8305</v>
      </c>
      <c r="O3789" s="5">
        <f t="shared" si="354"/>
        <v>100</v>
      </c>
      <c r="P3789" s="5">
        <f t="shared" si="355"/>
        <v>35</v>
      </c>
      <c r="Q3789" s="5" t="str">
        <f t="shared" si="356"/>
        <v>theater</v>
      </c>
      <c r="R3789" s="5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8305</v>
      </c>
      <c r="O3790" s="5">
        <f t="shared" si="354"/>
        <v>1</v>
      </c>
      <c r="P3790" s="5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8305</v>
      </c>
      <c r="O3791" s="5">
        <f t="shared" si="354"/>
        <v>3</v>
      </c>
      <c r="P3791" s="5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8305</v>
      </c>
      <c r="O3794" s="5">
        <f t="shared" si="354"/>
        <v>0</v>
      </c>
      <c r="P3794" s="5">
        <f t="shared" si="355"/>
        <v>18</v>
      </c>
      <c r="Q3794" s="5" t="str">
        <f t="shared" si="356"/>
        <v>theater</v>
      </c>
      <c r="R3794" s="5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8305</v>
      </c>
      <c r="O3795" s="5">
        <f t="shared" si="354"/>
        <v>60</v>
      </c>
      <c r="P3795" s="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8305</v>
      </c>
      <c r="O3797" s="5">
        <f t="shared" si="354"/>
        <v>2</v>
      </c>
      <c r="P3797" s="5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8305</v>
      </c>
      <c r="O3798" s="5">
        <f t="shared" si="354"/>
        <v>0</v>
      </c>
      <c r="P3798" s="5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8305</v>
      </c>
      <c r="O3799" s="5">
        <f t="shared" si="354"/>
        <v>90</v>
      </c>
      <c r="P3799" s="5">
        <f t="shared" si="355"/>
        <v>145</v>
      </c>
      <c r="Q3799" s="5" t="str">
        <f t="shared" si="356"/>
        <v>theater</v>
      </c>
      <c r="R3799" s="5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8305</v>
      </c>
      <c r="O3800" s="5">
        <f t="shared" si="354"/>
        <v>1</v>
      </c>
      <c r="P3800" s="5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8305</v>
      </c>
      <c r="O3801" s="5">
        <f t="shared" si="354"/>
        <v>4</v>
      </c>
      <c r="P3801" s="5">
        <f t="shared" si="355"/>
        <v>101</v>
      </c>
      <c r="Q3801" s="5" t="str">
        <f t="shared" si="356"/>
        <v>theater</v>
      </c>
      <c r="R3801" s="5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8305</v>
      </c>
      <c r="O3802" s="5">
        <f t="shared" si="354"/>
        <v>4</v>
      </c>
      <c r="P3802" s="5">
        <f t="shared" si="355"/>
        <v>55</v>
      </c>
      <c r="Q3802" s="5" t="str">
        <f t="shared" si="356"/>
        <v>theater</v>
      </c>
      <c r="R3802" s="5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8305</v>
      </c>
      <c r="O3803" s="5">
        <f t="shared" si="354"/>
        <v>9</v>
      </c>
      <c r="P3803" s="5">
        <f t="shared" si="355"/>
        <v>47</v>
      </c>
      <c r="Q3803" s="5" t="str">
        <f t="shared" si="356"/>
        <v>theater</v>
      </c>
      <c r="R3803" s="5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8305</v>
      </c>
      <c r="O3805" s="5">
        <f t="shared" si="354"/>
        <v>20</v>
      </c>
      <c r="P3805" s="5">
        <f t="shared" si="355"/>
        <v>59</v>
      </c>
      <c r="Q3805" s="5" t="str">
        <f t="shared" si="356"/>
        <v>theater</v>
      </c>
      <c r="R3805" s="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8305</v>
      </c>
      <c r="O3807" s="5">
        <f t="shared" si="354"/>
        <v>0</v>
      </c>
      <c r="P3807" s="5">
        <f t="shared" si="355"/>
        <v>2</v>
      </c>
      <c r="Q3807" s="5" t="str">
        <f t="shared" si="356"/>
        <v>theater</v>
      </c>
      <c r="R3807" s="5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8305</v>
      </c>
      <c r="O3808" s="5">
        <f t="shared" si="354"/>
        <v>0</v>
      </c>
      <c r="P3808" s="5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8305</v>
      </c>
      <c r="O3809" s="5">
        <f t="shared" si="354"/>
        <v>30</v>
      </c>
      <c r="P3809" s="5">
        <f t="shared" si="355"/>
        <v>51</v>
      </c>
      <c r="Q3809" s="5" t="str">
        <f t="shared" si="356"/>
        <v>theater</v>
      </c>
      <c r="R3809" s="5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42</v>
      </c>
      <c r="Q3810" s="5" t="str">
        <f t="shared" si="356"/>
        <v>theater</v>
      </c>
      <c r="R3810" s="5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8271</v>
      </c>
      <c r="O3811" s="5">
        <f t="shared" si="354"/>
        <v>101</v>
      </c>
      <c r="P3811" s="5">
        <f t="shared" si="355"/>
        <v>53</v>
      </c>
      <c r="Q3811" s="5" t="str">
        <f t="shared" si="356"/>
        <v>theater</v>
      </c>
      <c r="R3811" s="5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8271</v>
      </c>
      <c r="O3812" s="5">
        <f t="shared" si="354"/>
        <v>122</v>
      </c>
      <c r="P3812" s="5">
        <f t="shared" si="355"/>
        <v>70</v>
      </c>
      <c r="Q3812" s="5" t="str">
        <f t="shared" si="356"/>
        <v>theater</v>
      </c>
      <c r="R3812" s="5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</v>
      </c>
      <c r="Q3813" s="5" t="str">
        <f t="shared" si="356"/>
        <v>theater</v>
      </c>
      <c r="R3813" s="5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8271</v>
      </c>
      <c r="O3814" s="5">
        <f t="shared" si="354"/>
        <v>110</v>
      </c>
      <c r="P3814" s="5">
        <f t="shared" si="355"/>
        <v>199</v>
      </c>
      <c r="Q3814" s="5" t="str">
        <f t="shared" si="356"/>
        <v>theater</v>
      </c>
      <c r="R3814" s="5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8271</v>
      </c>
      <c r="O3815" s="5">
        <f t="shared" si="354"/>
        <v>101</v>
      </c>
      <c r="P3815" s="5">
        <f t="shared" si="355"/>
        <v>79</v>
      </c>
      <c r="Q3815" s="5" t="str">
        <f t="shared" si="356"/>
        <v>theater</v>
      </c>
      <c r="R3815" s="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8271</v>
      </c>
      <c r="O3816" s="5">
        <f t="shared" si="354"/>
        <v>140</v>
      </c>
      <c r="P3816" s="5">
        <f t="shared" si="355"/>
        <v>62</v>
      </c>
      <c r="Q3816" s="5" t="str">
        <f t="shared" si="356"/>
        <v>theater</v>
      </c>
      <c r="R3816" s="5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8271</v>
      </c>
      <c r="O3817" s="5">
        <f t="shared" si="354"/>
        <v>100</v>
      </c>
      <c r="P3817" s="5">
        <f t="shared" si="355"/>
        <v>50</v>
      </c>
      <c r="Q3817" s="5" t="str">
        <f t="shared" si="356"/>
        <v>theater</v>
      </c>
      <c r="R3817" s="5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8271</v>
      </c>
      <c r="O3818" s="5">
        <f t="shared" si="354"/>
        <v>119</v>
      </c>
      <c r="P3818" s="5">
        <f t="shared" si="355"/>
        <v>48</v>
      </c>
      <c r="Q3818" s="5" t="str">
        <f t="shared" si="356"/>
        <v>theater</v>
      </c>
      <c r="R3818" s="5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8271</v>
      </c>
      <c r="O3819" s="5">
        <f t="shared" si="354"/>
        <v>107</v>
      </c>
      <c r="P3819" s="5">
        <f t="shared" si="355"/>
        <v>107</v>
      </c>
      <c r="Q3819" s="5" t="str">
        <f t="shared" si="356"/>
        <v>theater</v>
      </c>
      <c r="R3819" s="5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8271</v>
      </c>
      <c r="O3820" s="5">
        <f t="shared" si="354"/>
        <v>228</v>
      </c>
      <c r="P3820" s="5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8271</v>
      </c>
      <c r="O3821" s="5">
        <f t="shared" si="354"/>
        <v>106</v>
      </c>
      <c r="P3821" s="5">
        <f t="shared" si="355"/>
        <v>41</v>
      </c>
      <c r="Q3821" s="5" t="str">
        <f t="shared" si="356"/>
        <v>theater</v>
      </c>
      <c r="R3821" s="5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8271</v>
      </c>
      <c r="O3822" s="5">
        <f t="shared" si="354"/>
        <v>143</v>
      </c>
      <c r="P3822" s="5">
        <f t="shared" si="355"/>
        <v>22</v>
      </c>
      <c r="Q3822" s="5" t="str">
        <f t="shared" si="356"/>
        <v>theater</v>
      </c>
      <c r="R3822" s="5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8271</v>
      </c>
      <c r="O3823" s="5">
        <f t="shared" si="354"/>
        <v>105</v>
      </c>
      <c r="P3823" s="5">
        <f t="shared" si="355"/>
        <v>80</v>
      </c>
      <c r="Q3823" s="5" t="str">
        <f t="shared" si="356"/>
        <v>theater</v>
      </c>
      <c r="R3823" s="5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8271</v>
      </c>
      <c r="O3824" s="5">
        <f t="shared" si="354"/>
        <v>110</v>
      </c>
      <c r="P3824" s="5">
        <f t="shared" si="355"/>
        <v>72</v>
      </c>
      <c r="Q3824" s="5" t="str">
        <f t="shared" si="356"/>
        <v>theater</v>
      </c>
      <c r="R3824" s="5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65</v>
      </c>
      <c r="Q3825" s="5" t="str">
        <f t="shared" si="356"/>
        <v>theater</v>
      </c>
      <c r="R3825" s="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39</v>
      </c>
      <c r="Q3826" s="5" t="str">
        <f t="shared" si="356"/>
        <v>theater</v>
      </c>
      <c r="R3826" s="5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8271</v>
      </c>
      <c r="O3827" s="5">
        <f t="shared" si="354"/>
        <v>105</v>
      </c>
      <c r="P3827" s="5">
        <f t="shared" si="355"/>
        <v>108</v>
      </c>
      <c r="Q3827" s="5" t="str">
        <f t="shared" si="356"/>
        <v>theater</v>
      </c>
      <c r="R3827" s="5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8271</v>
      </c>
      <c r="O3828" s="5">
        <f t="shared" si="354"/>
        <v>119</v>
      </c>
      <c r="P3828" s="5">
        <f t="shared" si="355"/>
        <v>28</v>
      </c>
      <c r="Q3828" s="5" t="str">
        <f t="shared" si="356"/>
        <v>theater</v>
      </c>
      <c r="R3828" s="5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8271</v>
      </c>
      <c r="O3829" s="5">
        <f t="shared" si="354"/>
        <v>153</v>
      </c>
      <c r="P3829" s="5">
        <f t="shared" si="355"/>
        <v>70</v>
      </c>
      <c r="Q3829" s="5" t="str">
        <f t="shared" si="356"/>
        <v>theater</v>
      </c>
      <c r="R3829" s="5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179</v>
      </c>
      <c r="Q3830" s="5" t="str">
        <f t="shared" si="356"/>
        <v>theater</v>
      </c>
      <c r="R3830" s="5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8271</v>
      </c>
      <c r="O3831" s="5">
        <f t="shared" si="354"/>
        <v>100</v>
      </c>
      <c r="P3831" s="5">
        <f t="shared" si="355"/>
        <v>63</v>
      </c>
      <c r="Q3831" s="5" t="str">
        <f t="shared" si="356"/>
        <v>theater</v>
      </c>
      <c r="R3831" s="5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8271</v>
      </c>
      <c r="O3833" s="5">
        <f t="shared" si="354"/>
        <v>106</v>
      </c>
      <c r="P3833" s="5">
        <f t="shared" si="355"/>
        <v>59</v>
      </c>
      <c r="Q3833" s="5" t="str">
        <f t="shared" si="356"/>
        <v>theater</v>
      </c>
      <c r="R3833" s="5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8271</v>
      </c>
      <c r="O3834" s="5">
        <f t="shared" si="354"/>
        <v>105</v>
      </c>
      <c r="P3834" s="5">
        <f t="shared" si="355"/>
        <v>140</v>
      </c>
      <c r="Q3834" s="5" t="str">
        <f t="shared" si="356"/>
        <v>theater</v>
      </c>
      <c r="R3834" s="5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8271</v>
      </c>
      <c r="O3835" s="5">
        <f t="shared" si="354"/>
        <v>117</v>
      </c>
      <c r="P3835" s="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8271</v>
      </c>
      <c r="O3836" s="5">
        <f t="shared" si="354"/>
        <v>109</v>
      </c>
      <c r="P3836" s="5">
        <f t="shared" si="355"/>
        <v>57</v>
      </c>
      <c r="Q3836" s="5" t="str">
        <f t="shared" si="356"/>
        <v>theater</v>
      </c>
      <c r="R3836" s="5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8271</v>
      </c>
      <c r="O3838" s="5">
        <f t="shared" si="354"/>
        <v>113</v>
      </c>
      <c r="P3838" s="5">
        <f t="shared" si="355"/>
        <v>64</v>
      </c>
      <c r="Q3838" s="5" t="str">
        <f t="shared" si="356"/>
        <v>theater</v>
      </c>
      <c r="R3838" s="5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8271</v>
      </c>
      <c r="O3839" s="5">
        <f t="shared" si="354"/>
        <v>102</v>
      </c>
      <c r="P3839" s="5">
        <f t="shared" si="355"/>
        <v>120</v>
      </c>
      <c r="Q3839" s="5" t="str">
        <f t="shared" si="356"/>
        <v>theater</v>
      </c>
      <c r="R3839" s="5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8271</v>
      </c>
      <c r="O3840" s="5">
        <f t="shared" si="354"/>
        <v>101</v>
      </c>
      <c r="P3840" s="5">
        <f t="shared" si="355"/>
        <v>1008</v>
      </c>
      <c r="Q3840" s="5" t="str">
        <f t="shared" si="356"/>
        <v>theater</v>
      </c>
      <c r="R3840" s="5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8271</v>
      </c>
      <c r="O3841" s="5">
        <f t="shared" si="354"/>
        <v>101</v>
      </c>
      <c r="P3841" s="5">
        <f t="shared" si="355"/>
        <v>63</v>
      </c>
      <c r="Q3841" s="5" t="str">
        <f t="shared" si="356"/>
        <v>theater</v>
      </c>
      <c r="R3841" s="5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8271</v>
      </c>
      <c r="O3842" s="5">
        <f t="shared" ref="O3842:O3905" si="360">ROUND(100*E3842/D3842,0)</f>
        <v>6500</v>
      </c>
      <c r="P3842" s="5">
        <f t="shared" si="355"/>
        <v>22</v>
      </c>
      <c r="Q3842" s="5" t="str">
        <f t="shared" si="356"/>
        <v>theater</v>
      </c>
      <c r="R3842" s="5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8271</v>
      </c>
      <c r="O3843" s="5">
        <f t="shared" si="360"/>
        <v>9</v>
      </c>
      <c r="P3843" s="5">
        <f t="shared" ref="P3843:P3906" si="361">ROUND(E3843/L3843,0)</f>
        <v>26</v>
      </c>
      <c r="Q3843" s="5" t="str">
        <f t="shared" ref="Q3843:Q3906" si="362">LEFT(N3843, SEARCH("/", N3843)-1)</f>
        <v>theater</v>
      </c>
      <c r="R3843" s="5" t="str">
        <f t="shared" ref="R3843:R3906" si="363">RIGHT(N3843,LEN(N3843)-SEARCH("/",N3843))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8271</v>
      </c>
      <c r="O3844" s="5">
        <f t="shared" si="360"/>
        <v>22</v>
      </c>
      <c r="P3844" s="5">
        <f t="shared" si="361"/>
        <v>48</v>
      </c>
      <c r="Q3844" s="5" t="str">
        <f t="shared" si="362"/>
        <v>theater</v>
      </c>
      <c r="R3844" s="5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8271</v>
      </c>
      <c r="O3845" s="5">
        <f t="shared" si="360"/>
        <v>21</v>
      </c>
      <c r="P3845" s="5">
        <f t="shared" si="361"/>
        <v>56</v>
      </c>
      <c r="Q3845" s="5" t="str">
        <f t="shared" si="362"/>
        <v>theater</v>
      </c>
      <c r="R3845" s="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8271</v>
      </c>
      <c r="O3846" s="5">
        <f t="shared" si="360"/>
        <v>41</v>
      </c>
      <c r="P3846" s="5">
        <f t="shared" si="361"/>
        <v>81</v>
      </c>
      <c r="Q3846" s="5" t="str">
        <f t="shared" si="362"/>
        <v>theater</v>
      </c>
      <c r="R3846" s="5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8271</v>
      </c>
      <c r="O3847" s="5">
        <f t="shared" si="360"/>
        <v>2</v>
      </c>
      <c r="P3847" s="5">
        <f t="shared" si="361"/>
        <v>70</v>
      </c>
      <c r="Q3847" s="5" t="str">
        <f t="shared" si="362"/>
        <v>theater</v>
      </c>
      <c r="R3847" s="5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8271</v>
      </c>
      <c r="O3848" s="5">
        <f t="shared" si="360"/>
        <v>3</v>
      </c>
      <c r="P3848" s="5">
        <f t="shared" si="361"/>
        <v>24</v>
      </c>
      <c r="Q3848" s="5" t="str">
        <f t="shared" si="362"/>
        <v>theater</v>
      </c>
      <c r="R3848" s="5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8271</v>
      </c>
      <c r="O3849" s="5">
        <f t="shared" si="360"/>
        <v>16</v>
      </c>
      <c r="P3849" s="5">
        <f t="shared" si="361"/>
        <v>189</v>
      </c>
      <c r="Q3849" s="5" t="str">
        <f t="shared" si="362"/>
        <v>theater</v>
      </c>
      <c r="R3849" s="5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8271</v>
      </c>
      <c r="O3850" s="5">
        <f t="shared" si="360"/>
        <v>16</v>
      </c>
      <c r="P3850" s="5">
        <f t="shared" si="361"/>
        <v>50</v>
      </c>
      <c r="Q3850" s="5" t="str">
        <f t="shared" si="362"/>
        <v>theater</v>
      </c>
      <c r="R3850" s="5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8271</v>
      </c>
      <c r="O3851" s="5">
        <f t="shared" si="360"/>
        <v>7</v>
      </c>
      <c r="P3851" s="5">
        <f t="shared" si="361"/>
        <v>75</v>
      </c>
      <c r="Q3851" s="5" t="str">
        <f t="shared" si="362"/>
        <v>theater</v>
      </c>
      <c r="R3851" s="5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8271</v>
      </c>
      <c r="O3852" s="5">
        <f t="shared" si="360"/>
        <v>4</v>
      </c>
      <c r="P3852" s="5">
        <f t="shared" si="361"/>
        <v>10</v>
      </c>
      <c r="Q3852" s="5" t="str">
        <f t="shared" si="362"/>
        <v>theater</v>
      </c>
      <c r="R3852" s="5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8271</v>
      </c>
      <c r="O3853" s="5">
        <f t="shared" si="360"/>
        <v>34</v>
      </c>
      <c r="P3853" s="5">
        <f t="shared" si="361"/>
        <v>36</v>
      </c>
      <c r="Q3853" s="5" t="str">
        <f t="shared" si="362"/>
        <v>theater</v>
      </c>
      <c r="R3853" s="5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8271</v>
      </c>
      <c r="O3854" s="5">
        <f t="shared" si="360"/>
        <v>0</v>
      </c>
      <c r="P3854" s="5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8271</v>
      </c>
      <c r="O3855" s="5">
        <f t="shared" si="360"/>
        <v>0</v>
      </c>
      <c r="P3855" s="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8271</v>
      </c>
      <c r="O3856" s="5">
        <f t="shared" si="360"/>
        <v>16</v>
      </c>
      <c r="P3856" s="5">
        <f t="shared" si="361"/>
        <v>89</v>
      </c>
      <c r="Q3856" s="5" t="str">
        <f t="shared" si="362"/>
        <v>theater</v>
      </c>
      <c r="R3856" s="5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8271</v>
      </c>
      <c r="O3857" s="5">
        <f t="shared" si="360"/>
        <v>3</v>
      </c>
      <c r="P3857" s="5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8271</v>
      </c>
      <c r="O3858" s="5">
        <f t="shared" si="360"/>
        <v>0</v>
      </c>
      <c r="P3858" s="5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8271</v>
      </c>
      <c r="O3859" s="5">
        <f t="shared" si="360"/>
        <v>5</v>
      </c>
      <c r="P3859" s="5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8271</v>
      </c>
      <c r="O3861" s="5">
        <f t="shared" si="360"/>
        <v>0</v>
      </c>
      <c r="P3861" s="5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8271</v>
      </c>
      <c r="O3862" s="5">
        <f t="shared" si="360"/>
        <v>18</v>
      </c>
      <c r="P3862" s="5">
        <f t="shared" si="361"/>
        <v>82</v>
      </c>
      <c r="Q3862" s="5" t="str">
        <f t="shared" si="362"/>
        <v>theater</v>
      </c>
      <c r="R3862" s="5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8271</v>
      </c>
      <c r="O3864" s="5">
        <f t="shared" si="360"/>
        <v>0</v>
      </c>
      <c r="P3864" s="5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8271</v>
      </c>
      <c r="O3866" s="5">
        <f t="shared" si="360"/>
        <v>1</v>
      </c>
      <c r="P3866" s="5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8271</v>
      </c>
      <c r="O3867" s="5">
        <f t="shared" si="360"/>
        <v>27</v>
      </c>
      <c r="P3867" s="5">
        <f t="shared" si="361"/>
        <v>46</v>
      </c>
      <c r="Q3867" s="5" t="str">
        <f t="shared" si="362"/>
        <v>theater</v>
      </c>
      <c r="R3867" s="5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8271</v>
      </c>
      <c r="O3868" s="5">
        <f t="shared" si="360"/>
        <v>1</v>
      </c>
      <c r="P3868" s="5">
        <f t="shared" si="361"/>
        <v>6</v>
      </c>
      <c r="Q3868" s="5" t="str">
        <f t="shared" si="362"/>
        <v>theater</v>
      </c>
      <c r="R3868" s="5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8271</v>
      </c>
      <c r="O3869" s="5">
        <f t="shared" si="360"/>
        <v>13</v>
      </c>
      <c r="P3869" s="5">
        <f t="shared" si="361"/>
        <v>50</v>
      </c>
      <c r="Q3869" s="5" t="str">
        <f t="shared" si="362"/>
        <v>theater</v>
      </c>
      <c r="R3869" s="5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8305</v>
      </c>
      <c r="O3870" s="5">
        <f t="shared" si="360"/>
        <v>0</v>
      </c>
      <c r="P3870" s="5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8305</v>
      </c>
      <c r="O3871" s="5">
        <f t="shared" si="360"/>
        <v>3</v>
      </c>
      <c r="P3871" s="5">
        <f t="shared" si="361"/>
        <v>30</v>
      </c>
      <c r="Q3871" s="5" t="str">
        <f t="shared" si="362"/>
        <v>theater</v>
      </c>
      <c r="R3871" s="5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8305</v>
      </c>
      <c r="O3873" s="5">
        <f t="shared" si="360"/>
        <v>3</v>
      </c>
      <c r="P3873" s="5">
        <f t="shared" si="361"/>
        <v>13</v>
      </c>
      <c r="Q3873" s="5" t="str">
        <f t="shared" si="362"/>
        <v>theater</v>
      </c>
      <c r="R3873" s="5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8305</v>
      </c>
      <c r="O3878" s="5">
        <f t="shared" si="360"/>
        <v>53</v>
      </c>
      <c r="P3878" s="5">
        <f t="shared" si="361"/>
        <v>45</v>
      </c>
      <c r="Q3878" s="5" t="str">
        <f t="shared" si="362"/>
        <v>theater</v>
      </c>
      <c r="R3878" s="5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8305</v>
      </c>
      <c r="O3879" s="5">
        <f t="shared" si="360"/>
        <v>5</v>
      </c>
      <c r="P3879" s="5">
        <f t="shared" si="361"/>
        <v>89</v>
      </c>
      <c r="Q3879" s="5" t="str">
        <f t="shared" si="362"/>
        <v>theater</v>
      </c>
      <c r="R3879" s="5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8305</v>
      </c>
      <c r="O3880" s="5">
        <f t="shared" si="360"/>
        <v>0</v>
      </c>
      <c r="P3880" s="5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8305</v>
      </c>
      <c r="O3882" s="5">
        <f t="shared" si="360"/>
        <v>13</v>
      </c>
      <c r="P3882" s="5">
        <f t="shared" si="361"/>
        <v>58</v>
      </c>
      <c r="Q3882" s="5" t="str">
        <f t="shared" si="362"/>
        <v>theater</v>
      </c>
      <c r="R3882" s="5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8305</v>
      </c>
      <c r="O3889" s="5">
        <f t="shared" si="360"/>
        <v>2</v>
      </c>
      <c r="P3889" s="5">
        <f t="shared" si="361"/>
        <v>18</v>
      </c>
      <c r="Q3889" s="5" t="str">
        <f t="shared" si="362"/>
        <v>theater</v>
      </c>
      <c r="R3889" s="5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8271</v>
      </c>
      <c r="O3890" s="5">
        <f t="shared" si="360"/>
        <v>27</v>
      </c>
      <c r="P3890" s="5">
        <f t="shared" si="361"/>
        <v>39</v>
      </c>
      <c r="Q3890" s="5" t="str">
        <f t="shared" si="362"/>
        <v>theater</v>
      </c>
      <c r="R3890" s="5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8271</v>
      </c>
      <c r="O3891" s="5">
        <f t="shared" si="360"/>
        <v>1</v>
      </c>
      <c r="P3891" s="5">
        <f t="shared" si="361"/>
        <v>13</v>
      </c>
      <c r="Q3891" s="5" t="str">
        <f t="shared" si="362"/>
        <v>theater</v>
      </c>
      <c r="R3891" s="5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8271</v>
      </c>
      <c r="O3892" s="5">
        <f t="shared" si="360"/>
        <v>17</v>
      </c>
      <c r="P3892" s="5">
        <f t="shared" si="361"/>
        <v>316</v>
      </c>
      <c r="Q3892" s="5" t="str">
        <f t="shared" si="362"/>
        <v>theater</v>
      </c>
      <c r="R3892" s="5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8271</v>
      </c>
      <c r="O3893" s="5">
        <f t="shared" si="360"/>
        <v>33</v>
      </c>
      <c r="P3893" s="5">
        <f t="shared" si="361"/>
        <v>37</v>
      </c>
      <c r="Q3893" s="5" t="str">
        <f t="shared" si="362"/>
        <v>theater</v>
      </c>
      <c r="R3893" s="5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8271</v>
      </c>
      <c r="O3895" s="5">
        <f t="shared" si="360"/>
        <v>22</v>
      </c>
      <c r="P3895" s="5">
        <f t="shared" si="361"/>
        <v>128</v>
      </c>
      <c r="Q3895" s="5" t="str">
        <f t="shared" si="362"/>
        <v>theater</v>
      </c>
      <c r="R3895" s="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8271</v>
      </c>
      <c r="O3896" s="5">
        <f t="shared" si="360"/>
        <v>3</v>
      </c>
      <c r="P3896" s="5">
        <f t="shared" si="361"/>
        <v>47</v>
      </c>
      <c r="Q3896" s="5" t="str">
        <f t="shared" si="362"/>
        <v>theater</v>
      </c>
      <c r="R3896" s="5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8271</v>
      </c>
      <c r="O3898" s="5">
        <f t="shared" si="360"/>
        <v>11</v>
      </c>
      <c r="P3898" s="5">
        <f t="shared" si="361"/>
        <v>43</v>
      </c>
      <c r="Q3898" s="5" t="str">
        <f t="shared" si="362"/>
        <v>theater</v>
      </c>
      <c r="R3898" s="5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8271</v>
      </c>
      <c r="O3899" s="5">
        <f t="shared" si="360"/>
        <v>18</v>
      </c>
      <c r="P3899" s="5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8271</v>
      </c>
      <c r="O3900" s="5">
        <f t="shared" si="360"/>
        <v>33</v>
      </c>
      <c r="P3900" s="5">
        <f t="shared" si="361"/>
        <v>51</v>
      </c>
      <c r="Q3900" s="5" t="str">
        <f t="shared" si="362"/>
        <v>theater</v>
      </c>
      <c r="R3900" s="5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8271</v>
      </c>
      <c r="O3901" s="5">
        <f t="shared" si="360"/>
        <v>1</v>
      </c>
      <c r="P3901" s="5">
        <f t="shared" si="361"/>
        <v>63</v>
      </c>
      <c r="Q3901" s="5" t="str">
        <f t="shared" si="362"/>
        <v>theater</v>
      </c>
      <c r="R3901" s="5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8271</v>
      </c>
      <c r="O3902" s="5">
        <f t="shared" si="360"/>
        <v>5</v>
      </c>
      <c r="P3902" s="5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8271</v>
      </c>
      <c r="O3903" s="5">
        <f t="shared" si="360"/>
        <v>1</v>
      </c>
      <c r="P3903" s="5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8271</v>
      </c>
      <c r="O3904" s="5">
        <f t="shared" si="360"/>
        <v>49</v>
      </c>
      <c r="P3904" s="5">
        <f t="shared" si="361"/>
        <v>47</v>
      </c>
      <c r="Q3904" s="5" t="str">
        <f t="shared" si="362"/>
        <v>theater</v>
      </c>
      <c r="R3904" s="5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8271</v>
      </c>
      <c r="O3906" s="5">
        <f t="shared" ref="O3906:O3969" si="366">ROUND(100*E3906/D3906,0)</f>
        <v>0</v>
      </c>
      <c r="P3906" s="5">
        <f t="shared" si="361"/>
        <v>2</v>
      </c>
      <c r="Q3906" s="5" t="str">
        <f t="shared" si="362"/>
        <v>theater</v>
      </c>
      <c r="R3906" s="5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8271</v>
      </c>
      <c r="O3907" s="5">
        <f t="shared" si="366"/>
        <v>12</v>
      </c>
      <c r="P3907" s="5">
        <f t="shared" ref="P3907:P3970" si="367">ROUND(E3907/L3907,0)</f>
        <v>25</v>
      </c>
      <c r="Q3907" s="5" t="str">
        <f t="shared" ref="Q3907:Q3970" si="368">LEFT(N3907, SEARCH("/", N3907)-1)</f>
        <v>theater</v>
      </c>
      <c r="R3907" s="5" t="str">
        <f t="shared" ref="R3907:R3970" si="369">RIGHT(N3907,LEN(N3907)-SEARCH("/",N3907))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8271</v>
      </c>
      <c r="O3908" s="5">
        <f t="shared" si="366"/>
        <v>67</v>
      </c>
      <c r="P3908" s="5">
        <f t="shared" si="367"/>
        <v>63</v>
      </c>
      <c r="Q3908" s="5" t="str">
        <f t="shared" si="368"/>
        <v>theater</v>
      </c>
      <c r="R3908" s="5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8271</v>
      </c>
      <c r="O3909" s="5">
        <f t="shared" si="366"/>
        <v>15</v>
      </c>
      <c r="P3909" s="5">
        <f t="shared" si="367"/>
        <v>38</v>
      </c>
      <c r="Q3909" s="5" t="str">
        <f t="shared" si="368"/>
        <v>theater</v>
      </c>
      <c r="R3909" s="5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8271</v>
      </c>
      <c r="O3910" s="5">
        <f t="shared" si="366"/>
        <v>9</v>
      </c>
      <c r="P3910" s="5">
        <f t="shared" si="367"/>
        <v>16</v>
      </c>
      <c r="Q3910" s="5" t="str">
        <f t="shared" si="368"/>
        <v>theater</v>
      </c>
      <c r="R3910" s="5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8271</v>
      </c>
      <c r="O3911" s="5">
        <f t="shared" si="366"/>
        <v>0</v>
      </c>
      <c r="P3911" s="5">
        <f t="shared" si="367"/>
        <v>34</v>
      </c>
      <c r="Q3911" s="5" t="str">
        <f t="shared" si="368"/>
        <v>theater</v>
      </c>
      <c r="R3911" s="5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8271</v>
      </c>
      <c r="O3912" s="5">
        <f t="shared" si="366"/>
        <v>3</v>
      </c>
      <c r="P3912" s="5">
        <f t="shared" si="367"/>
        <v>62</v>
      </c>
      <c r="Q3912" s="5" t="str">
        <f t="shared" si="368"/>
        <v>theater</v>
      </c>
      <c r="R3912" s="5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8271</v>
      </c>
      <c r="O3913" s="5">
        <f t="shared" si="366"/>
        <v>37</v>
      </c>
      <c r="P3913" s="5">
        <f t="shared" si="367"/>
        <v>83</v>
      </c>
      <c r="Q3913" s="5" t="str">
        <f t="shared" si="368"/>
        <v>theater</v>
      </c>
      <c r="R3913" s="5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8271</v>
      </c>
      <c r="O3914" s="5">
        <f t="shared" si="366"/>
        <v>0</v>
      </c>
      <c r="P3914" s="5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143</v>
      </c>
      <c r="Q3915" s="5" t="str">
        <f t="shared" si="368"/>
        <v>theater</v>
      </c>
      <c r="R3915" s="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8271</v>
      </c>
      <c r="O3916" s="5">
        <f t="shared" si="366"/>
        <v>36</v>
      </c>
      <c r="P3916" s="5">
        <f t="shared" si="367"/>
        <v>34</v>
      </c>
      <c r="Q3916" s="5" t="str">
        <f t="shared" si="368"/>
        <v>theater</v>
      </c>
      <c r="R3916" s="5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8271</v>
      </c>
      <c r="O3917" s="5">
        <f t="shared" si="366"/>
        <v>0</v>
      </c>
      <c r="P3917" s="5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8271</v>
      </c>
      <c r="O3919" s="5">
        <f t="shared" si="366"/>
        <v>0</v>
      </c>
      <c r="P3919" s="5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8271</v>
      </c>
      <c r="O3920" s="5">
        <f t="shared" si="366"/>
        <v>0</v>
      </c>
      <c r="P3920" s="5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8271</v>
      </c>
      <c r="O3921" s="5">
        <f t="shared" si="366"/>
        <v>2</v>
      </c>
      <c r="P3921" s="5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8271</v>
      </c>
      <c r="O3922" s="5">
        <f t="shared" si="366"/>
        <v>5</v>
      </c>
      <c r="P3922" s="5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8271</v>
      </c>
      <c r="O3924" s="5">
        <f t="shared" si="366"/>
        <v>8</v>
      </c>
      <c r="P3924" s="5">
        <f t="shared" si="367"/>
        <v>10</v>
      </c>
      <c r="Q3924" s="5" t="str">
        <f t="shared" si="368"/>
        <v>theater</v>
      </c>
      <c r="R3924" s="5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8271</v>
      </c>
      <c r="O3925" s="5">
        <f t="shared" si="366"/>
        <v>12</v>
      </c>
      <c r="P3925" s="5">
        <f t="shared" si="367"/>
        <v>81</v>
      </c>
      <c r="Q3925" s="5" t="str">
        <f t="shared" si="368"/>
        <v>theater</v>
      </c>
      <c r="R3925" s="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8271</v>
      </c>
      <c r="O3926" s="5">
        <f t="shared" si="366"/>
        <v>15</v>
      </c>
      <c r="P3926" s="5">
        <f t="shared" si="367"/>
        <v>57</v>
      </c>
      <c r="Q3926" s="5" t="str">
        <f t="shared" si="368"/>
        <v>theater</v>
      </c>
      <c r="R3926" s="5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8271</v>
      </c>
      <c r="O3928" s="5">
        <f t="shared" si="366"/>
        <v>0</v>
      </c>
      <c r="P3928" s="5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13</v>
      </c>
      <c r="Q3929" s="5" t="str">
        <f t="shared" si="368"/>
        <v>theater</v>
      </c>
      <c r="R3929" s="5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8271</v>
      </c>
      <c r="O3930" s="5">
        <f t="shared" si="366"/>
        <v>13</v>
      </c>
      <c r="P3930" s="5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8271</v>
      </c>
      <c r="O3931" s="5">
        <f t="shared" si="366"/>
        <v>2</v>
      </c>
      <c r="P3931" s="5">
        <f t="shared" si="367"/>
        <v>32</v>
      </c>
      <c r="Q3931" s="5" t="str">
        <f t="shared" si="368"/>
        <v>theater</v>
      </c>
      <c r="R3931" s="5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8271</v>
      </c>
      <c r="O3934" s="5">
        <f t="shared" si="366"/>
        <v>0</v>
      </c>
      <c r="P3934" s="5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8271</v>
      </c>
      <c r="O3935" s="5">
        <f t="shared" si="366"/>
        <v>16</v>
      </c>
      <c r="P3935" s="5">
        <f t="shared" si="367"/>
        <v>92</v>
      </c>
      <c r="Q3935" s="5" t="str">
        <f t="shared" si="368"/>
        <v>theater</v>
      </c>
      <c r="R3935" s="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46</v>
      </c>
      <c r="Q3936" s="5" t="str">
        <f t="shared" si="368"/>
        <v>theater</v>
      </c>
      <c r="R3936" s="5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8271</v>
      </c>
      <c r="O3937" s="5">
        <f t="shared" si="366"/>
        <v>44</v>
      </c>
      <c r="P3937" s="5">
        <f t="shared" si="367"/>
        <v>57</v>
      </c>
      <c r="Q3937" s="5" t="str">
        <f t="shared" si="368"/>
        <v>theater</v>
      </c>
      <c r="R3937" s="5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8271</v>
      </c>
      <c r="O3939" s="5">
        <f t="shared" si="366"/>
        <v>86</v>
      </c>
      <c r="P3939" s="5">
        <f t="shared" si="367"/>
        <v>249</v>
      </c>
      <c r="Q3939" s="5" t="str">
        <f t="shared" si="368"/>
        <v>theater</v>
      </c>
      <c r="R3939" s="5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8271</v>
      </c>
      <c r="O3940" s="5">
        <f t="shared" si="366"/>
        <v>12</v>
      </c>
      <c r="P3940" s="5">
        <f t="shared" si="367"/>
        <v>79</v>
      </c>
      <c r="Q3940" s="5" t="str">
        <f t="shared" si="368"/>
        <v>theater</v>
      </c>
      <c r="R3940" s="5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8271</v>
      </c>
      <c r="O3941" s="5">
        <f t="shared" si="366"/>
        <v>0</v>
      </c>
      <c r="P3941" s="5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8271</v>
      </c>
      <c r="O3942" s="5">
        <f t="shared" si="366"/>
        <v>0</v>
      </c>
      <c r="P3942" s="5">
        <f t="shared" si="367"/>
        <v>6</v>
      </c>
      <c r="Q3942" s="5" t="str">
        <f t="shared" si="368"/>
        <v>theater</v>
      </c>
      <c r="R3942" s="5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8271</v>
      </c>
      <c r="O3943" s="5">
        <f t="shared" si="366"/>
        <v>1</v>
      </c>
      <c r="P3943" s="5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8271</v>
      </c>
      <c r="O3945" s="5">
        <f t="shared" si="366"/>
        <v>36</v>
      </c>
      <c r="P3945" s="5">
        <f t="shared" si="367"/>
        <v>137</v>
      </c>
      <c r="Q3945" s="5" t="str">
        <f t="shared" si="368"/>
        <v>theater</v>
      </c>
      <c r="R3945" s="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8271</v>
      </c>
      <c r="O3947" s="5">
        <f t="shared" si="366"/>
        <v>0</v>
      </c>
      <c r="P3947" s="5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8271</v>
      </c>
      <c r="O3948" s="5">
        <f t="shared" si="366"/>
        <v>3</v>
      </c>
      <c r="P3948" s="5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8271</v>
      </c>
      <c r="O3949" s="5">
        <f t="shared" si="366"/>
        <v>3</v>
      </c>
      <c r="P3949" s="5">
        <f t="shared" si="367"/>
        <v>51</v>
      </c>
      <c r="Q3949" s="5" t="str">
        <f t="shared" si="368"/>
        <v>theater</v>
      </c>
      <c r="R3949" s="5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8271</v>
      </c>
      <c r="O3951" s="5">
        <f t="shared" si="366"/>
        <v>16</v>
      </c>
      <c r="P3951" s="5">
        <f t="shared" si="367"/>
        <v>49</v>
      </c>
      <c r="Q3951" s="5" t="str">
        <f t="shared" si="368"/>
        <v>theater</v>
      </c>
      <c r="R3951" s="5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8271</v>
      </c>
      <c r="O3952" s="5">
        <f t="shared" si="366"/>
        <v>1</v>
      </c>
      <c r="P3952" s="5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8271</v>
      </c>
      <c r="O3953" s="5">
        <f t="shared" si="366"/>
        <v>0</v>
      </c>
      <c r="P3953" s="5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8271</v>
      </c>
      <c r="O3954" s="5">
        <f t="shared" si="366"/>
        <v>0</v>
      </c>
      <c r="P3954" s="5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8271</v>
      </c>
      <c r="O3957" s="5">
        <f t="shared" si="366"/>
        <v>24</v>
      </c>
      <c r="P3957" s="5">
        <f t="shared" si="367"/>
        <v>53</v>
      </c>
      <c r="Q3957" s="5" t="str">
        <f t="shared" si="368"/>
        <v>theater</v>
      </c>
      <c r="R3957" s="5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8271</v>
      </c>
      <c r="O3959" s="5">
        <f t="shared" si="366"/>
        <v>0</v>
      </c>
      <c r="P3959" s="5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8271</v>
      </c>
      <c r="O3960" s="5">
        <f t="shared" si="366"/>
        <v>32</v>
      </c>
      <c r="P3960" s="5">
        <f t="shared" si="367"/>
        <v>40</v>
      </c>
      <c r="Q3960" s="5" t="str">
        <f t="shared" si="368"/>
        <v>theater</v>
      </c>
      <c r="R3960" s="5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8271</v>
      </c>
      <c r="O3961" s="5">
        <f t="shared" si="366"/>
        <v>24</v>
      </c>
      <c r="P3961" s="5">
        <f t="shared" si="367"/>
        <v>24</v>
      </c>
      <c r="Q3961" s="5" t="str">
        <f t="shared" si="368"/>
        <v>theater</v>
      </c>
      <c r="R3961" s="5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8271</v>
      </c>
      <c r="O3962" s="5">
        <f t="shared" si="366"/>
        <v>2</v>
      </c>
      <c r="P3962" s="5">
        <f t="shared" si="367"/>
        <v>11</v>
      </c>
      <c r="Q3962" s="5" t="str">
        <f t="shared" si="368"/>
        <v>theater</v>
      </c>
      <c r="R3962" s="5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8271</v>
      </c>
      <c r="O3963" s="5">
        <f t="shared" si="366"/>
        <v>0</v>
      </c>
      <c r="P3963" s="5">
        <f t="shared" si="367"/>
        <v>11</v>
      </c>
      <c r="Q3963" s="5" t="str">
        <f t="shared" si="368"/>
        <v>theater</v>
      </c>
      <c r="R3963" s="5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8271</v>
      </c>
      <c r="O3964" s="5">
        <f t="shared" si="366"/>
        <v>3</v>
      </c>
      <c r="P3964" s="5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8271</v>
      </c>
      <c r="O3966" s="5">
        <f t="shared" si="366"/>
        <v>6</v>
      </c>
      <c r="P3966" s="5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8271</v>
      </c>
      <c r="O3967" s="5">
        <f t="shared" si="366"/>
        <v>14</v>
      </c>
      <c r="P3967" s="5">
        <f t="shared" si="367"/>
        <v>71</v>
      </c>
      <c r="Q3967" s="5" t="str">
        <f t="shared" si="368"/>
        <v>theater</v>
      </c>
      <c r="R3967" s="5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8271</v>
      </c>
      <c r="O3968" s="5">
        <f t="shared" si="366"/>
        <v>1</v>
      </c>
      <c r="P3968" s="5">
        <f t="shared" si="367"/>
        <v>23</v>
      </c>
      <c r="Q3968" s="5" t="str">
        <f t="shared" si="368"/>
        <v>theater</v>
      </c>
      <c r="R3968" s="5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8271</v>
      </c>
      <c r="O3969" s="5">
        <f t="shared" si="366"/>
        <v>24</v>
      </c>
      <c r="P3969" s="5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8271</v>
      </c>
      <c r="O3970" s="5">
        <f t="shared" ref="O3970:O4033" si="372">ROUND(100*E3970/D3970,0)</f>
        <v>11</v>
      </c>
      <c r="P3970" s="5">
        <f t="shared" si="367"/>
        <v>48</v>
      </c>
      <c r="Q3970" s="5" t="str">
        <f t="shared" si="368"/>
        <v>theater</v>
      </c>
      <c r="R3970" s="5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8271</v>
      </c>
      <c r="O3971" s="5">
        <f t="shared" si="372"/>
        <v>7</v>
      </c>
      <c r="P3971" s="5">
        <f t="shared" ref="P3971:P4034" si="373">ROUND(E3971/L3971,0)</f>
        <v>35</v>
      </c>
      <c r="Q3971" s="5" t="str">
        <f t="shared" ref="Q3971:Q4034" si="374">LEFT(N3971, SEARCH("/", N3971)-1)</f>
        <v>theater</v>
      </c>
      <c r="R3971" s="5" t="str">
        <f t="shared" ref="R3971:R4034" si="375">RIGHT(N3971,LEN(N3971)-SEARCH("/",N3971))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8271</v>
      </c>
      <c r="O3972" s="5">
        <f t="shared" si="372"/>
        <v>0</v>
      </c>
      <c r="P3972" s="5">
        <f t="shared" si="373"/>
        <v>6</v>
      </c>
      <c r="Q3972" s="5" t="str">
        <f t="shared" si="374"/>
        <v>theater</v>
      </c>
      <c r="R3972" s="5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8271</v>
      </c>
      <c r="O3973" s="5">
        <f t="shared" si="372"/>
        <v>1</v>
      </c>
      <c r="P3973" s="5">
        <f t="shared" si="373"/>
        <v>23</v>
      </c>
      <c r="Q3973" s="5" t="str">
        <f t="shared" si="374"/>
        <v>theater</v>
      </c>
      <c r="R3973" s="5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8271</v>
      </c>
      <c r="O3974" s="5">
        <f t="shared" si="372"/>
        <v>21</v>
      </c>
      <c r="P3974" s="5">
        <f t="shared" si="373"/>
        <v>26</v>
      </c>
      <c r="Q3974" s="5" t="str">
        <f t="shared" si="374"/>
        <v>theater</v>
      </c>
      <c r="R3974" s="5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8271</v>
      </c>
      <c r="O3975" s="5">
        <f t="shared" si="372"/>
        <v>78</v>
      </c>
      <c r="P3975" s="5">
        <f t="shared" si="373"/>
        <v>106</v>
      </c>
      <c r="Q3975" s="5" t="str">
        <f t="shared" si="374"/>
        <v>theater</v>
      </c>
      <c r="R3975" s="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</v>
      </c>
      <c r="Q3976" s="5" t="str">
        <f t="shared" si="374"/>
        <v>theater</v>
      </c>
      <c r="R3976" s="5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8271</v>
      </c>
      <c r="O3978" s="5">
        <f t="shared" si="372"/>
        <v>48</v>
      </c>
      <c r="P3978" s="5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8271</v>
      </c>
      <c r="O3979" s="5">
        <f t="shared" si="372"/>
        <v>1</v>
      </c>
      <c r="P3979" s="5">
        <f t="shared" si="373"/>
        <v>218</v>
      </c>
      <c r="Q3979" s="5" t="str">
        <f t="shared" si="374"/>
        <v>theater</v>
      </c>
      <c r="R3979" s="5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8271</v>
      </c>
      <c r="O3980" s="5">
        <f t="shared" si="372"/>
        <v>11</v>
      </c>
      <c r="P3980" s="5">
        <f t="shared" si="373"/>
        <v>27</v>
      </c>
      <c r="Q3980" s="5" t="str">
        <f t="shared" si="374"/>
        <v>theater</v>
      </c>
      <c r="R3980" s="5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8271</v>
      </c>
      <c r="O3981" s="5">
        <f t="shared" si="372"/>
        <v>2</v>
      </c>
      <c r="P3981" s="5">
        <f t="shared" si="373"/>
        <v>18</v>
      </c>
      <c r="Q3981" s="5" t="str">
        <f t="shared" si="374"/>
        <v>theater</v>
      </c>
      <c r="R3981" s="5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</v>
      </c>
      <c r="Q3982" s="5" t="str">
        <f t="shared" si="374"/>
        <v>theater</v>
      </c>
      <c r="R3982" s="5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8271</v>
      </c>
      <c r="O3983" s="5">
        <f t="shared" si="372"/>
        <v>4</v>
      </c>
      <c r="P3983" s="5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8271</v>
      </c>
      <c r="O3985" s="5">
        <f t="shared" si="372"/>
        <v>35</v>
      </c>
      <c r="P3985" s="5">
        <f t="shared" si="373"/>
        <v>84</v>
      </c>
      <c r="Q3985" s="5" t="str">
        <f t="shared" si="374"/>
        <v>theater</v>
      </c>
      <c r="R3985" s="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8271</v>
      </c>
      <c r="O3986" s="5">
        <f t="shared" si="372"/>
        <v>6</v>
      </c>
      <c r="P3986" s="5">
        <f t="shared" si="373"/>
        <v>10</v>
      </c>
      <c r="Q3986" s="5" t="str">
        <f t="shared" si="374"/>
        <v>theater</v>
      </c>
      <c r="R3986" s="5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8271</v>
      </c>
      <c r="O3987" s="5">
        <f t="shared" si="372"/>
        <v>32</v>
      </c>
      <c r="P3987" s="5">
        <f t="shared" si="373"/>
        <v>34</v>
      </c>
      <c r="Q3987" s="5" t="str">
        <f t="shared" si="374"/>
        <v>theater</v>
      </c>
      <c r="R3987" s="5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8271</v>
      </c>
      <c r="O3988" s="5">
        <f t="shared" si="372"/>
        <v>10</v>
      </c>
      <c r="P3988" s="5">
        <f t="shared" si="373"/>
        <v>38</v>
      </c>
      <c r="Q3988" s="5" t="str">
        <f t="shared" si="374"/>
        <v>theater</v>
      </c>
      <c r="R3988" s="5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8271</v>
      </c>
      <c r="O3989" s="5">
        <f t="shared" si="372"/>
        <v>38</v>
      </c>
      <c r="P3989" s="5">
        <f t="shared" si="373"/>
        <v>12</v>
      </c>
      <c r="Q3989" s="5" t="str">
        <f t="shared" si="374"/>
        <v>theater</v>
      </c>
      <c r="R3989" s="5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8271</v>
      </c>
      <c r="O3990" s="5">
        <f t="shared" si="372"/>
        <v>2</v>
      </c>
      <c r="P3990" s="5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8271</v>
      </c>
      <c r="O3992" s="5">
        <f t="shared" si="372"/>
        <v>4</v>
      </c>
      <c r="P3992" s="5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8271</v>
      </c>
      <c r="O3994" s="5">
        <f t="shared" si="372"/>
        <v>5</v>
      </c>
      <c r="P3994" s="5">
        <f t="shared" si="373"/>
        <v>60</v>
      </c>
      <c r="Q3994" s="5" t="str">
        <f t="shared" si="374"/>
        <v>theater</v>
      </c>
      <c r="R3994" s="5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8271</v>
      </c>
      <c r="O3995" s="5">
        <f t="shared" si="372"/>
        <v>0</v>
      </c>
      <c r="P3995" s="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8271</v>
      </c>
      <c r="O3996" s="5">
        <f t="shared" si="372"/>
        <v>0</v>
      </c>
      <c r="P3996" s="5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18</v>
      </c>
      <c r="Q3997" s="5" t="str">
        <f t="shared" si="374"/>
        <v>theater</v>
      </c>
      <c r="R3997" s="5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8271</v>
      </c>
      <c r="O3998" s="5">
        <f t="shared" si="372"/>
        <v>17</v>
      </c>
      <c r="P3998" s="5">
        <f t="shared" si="373"/>
        <v>29</v>
      </c>
      <c r="Q3998" s="5" t="str">
        <f t="shared" si="374"/>
        <v>theater</v>
      </c>
      <c r="R3998" s="5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8271</v>
      </c>
      <c r="O4000" s="5">
        <f t="shared" si="372"/>
        <v>57</v>
      </c>
      <c r="P4000" s="5">
        <f t="shared" si="373"/>
        <v>60</v>
      </c>
      <c r="Q4000" s="5" t="str">
        <f t="shared" si="374"/>
        <v>theater</v>
      </c>
      <c r="R4000" s="5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8271</v>
      </c>
      <c r="O4001" s="5">
        <f t="shared" si="372"/>
        <v>17</v>
      </c>
      <c r="P4001" s="5">
        <f t="shared" si="373"/>
        <v>83</v>
      </c>
      <c r="Q4001" s="5" t="str">
        <f t="shared" si="374"/>
        <v>theater</v>
      </c>
      <c r="R4001" s="5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8271</v>
      </c>
      <c r="O4002" s="5">
        <f t="shared" si="372"/>
        <v>0</v>
      </c>
      <c r="P4002" s="5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8271</v>
      </c>
      <c r="O4003" s="5">
        <f t="shared" si="372"/>
        <v>38</v>
      </c>
      <c r="P4003" s="5">
        <f t="shared" si="373"/>
        <v>32</v>
      </c>
      <c r="Q4003" s="5" t="str">
        <f t="shared" si="374"/>
        <v>theater</v>
      </c>
      <c r="R4003" s="5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8271</v>
      </c>
      <c r="O4004" s="5">
        <f t="shared" si="372"/>
        <v>2</v>
      </c>
      <c r="P4004" s="5">
        <f t="shared" si="373"/>
        <v>6</v>
      </c>
      <c r="Q4004" s="5" t="str">
        <f t="shared" si="374"/>
        <v>theater</v>
      </c>
      <c r="R4004" s="5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8271</v>
      </c>
      <c r="O4005" s="5">
        <f t="shared" si="372"/>
        <v>10</v>
      </c>
      <c r="P4005" s="5">
        <f t="shared" si="373"/>
        <v>101</v>
      </c>
      <c r="Q4005" s="5" t="str">
        <f t="shared" si="374"/>
        <v>theater</v>
      </c>
      <c r="R4005" s="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8271</v>
      </c>
      <c r="O4006" s="5">
        <f t="shared" si="372"/>
        <v>0</v>
      </c>
      <c r="P4006" s="5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8271</v>
      </c>
      <c r="O4007" s="5">
        <f t="shared" si="372"/>
        <v>1</v>
      </c>
      <c r="P4007" s="5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8271</v>
      </c>
      <c r="O4008" s="5">
        <f t="shared" si="372"/>
        <v>0</v>
      </c>
      <c r="P4008" s="5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8271</v>
      </c>
      <c r="O4009" s="5">
        <f t="shared" si="372"/>
        <v>0</v>
      </c>
      <c r="P4009" s="5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8271</v>
      </c>
      <c r="O4011" s="5">
        <f t="shared" si="372"/>
        <v>4</v>
      </c>
      <c r="P4011" s="5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8271</v>
      </c>
      <c r="O4012" s="5">
        <f t="shared" si="372"/>
        <v>24</v>
      </c>
      <c r="P4012" s="5">
        <f t="shared" si="373"/>
        <v>46</v>
      </c>
      <c r="Q4012" s="5" t="str">
        <f t="shared" si="374"/>
        <v>theater</v>
      </c>
      <c r="R4012" s="5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8271</v>
      </c>
      <c r="O4013" s="5">
        <f t="shared" si="372"/>
        <v>8</v>
      </c>
      <c r="P4013" s="5">
        <f t="shared" si="373"/>
        <v>5</v>
      </c>
      <c r="Q4013" s="5" t="str">
        <f t="shared" si="374"/>
        <v>theater</v>
      </c>
      <c r="R4013" s="5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8271</v>
      </c>
      <c r="O4015" s="5">
        <f t="shared" si="372"/>
        <v>1</v>
      </c>
      <c r="P4015" s="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8271</v>
      </c>
      <c r="O4017" s="5">
        <f t="shared" si="372"/>
        <v>0</v>
      </c>
      <c r="P4017" s="5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8271</v>
      </c>
      <c r="O4018" s="5">
        <f t="shared" si="372"/>
        <v>14</v>
      </c>
      <c r="P4018" s="5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8271</v>
      </c>
      <c r="O4019" s="5">
        <f t="shared" si="372"/>
        <v>1</v>
      </c>
      <c r="P4019" s="5">
        <f t="shared" si="373"/>
        <v>53</v>
      </c>
      <c r="Q4019" s="5" t="str">
        <f t="shared" si="374"/>
        <v>theater</v>
      </c>
      <c r="R4019" s="5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8271</v>
      </c>
      <c r="O4020" s="5">
        <f t="shared" si="372"/>
        <v>9</v>
      </c>
      <c r="P4020" s="5">
        <f t="shared" si="373"/>
        <v>33</v>
      </c>
      <c r="Q4020" s="5" t="str">
        <f t="shared" si="374"/>
        <v>theater</v>
      </c>
      <c r="R4020" s="5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8271</v>
      </c>
      <c r="O4021" s="5">
        <f t="shared" si="372"/>
        <v>1</v>
      </c>
      <c r="P4021" s="5">
        <f t="shared" si="373"/>
        <v>7</v>
      </c>
      <c r="Q4021" s="5" t="str">
        <f t="shared" si="374"/>
        <v>theater</v>
      </c>
      <c r="R4021" s="5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8271</v>
      </c>
      <c r="O4022" s="5">
        <f t="shared" si="372"/>
        <v>17</v>
      </c>
      <c r="P4022" s="5">
        <f t="shared" si="373"/>
        <v>33</v>
      </c>
      <c r="Q4022" s="5" t="str">
        <f t="shared" si="374"/>
        <v>theater</v>
      </c>
      <c r="R4022" s="5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8271</v>
      </c>
      <c r="O4023" s="5">
        <f t="shared" si="372"/>
        <v>1</v>
      </c>
      <c r="P4023" s="5">
        <f t="shared" si="373"/>
        <v>63</v>
      </c>
      <c r="Q4023" s="5" t="str">
        <f t="shared" si="374"/>
        <v>theater</v>
      </c>
      <c r="R4023" s="5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8271</v>
      </c>
      <c r="O4024" s="5">
        <f t="shared" si="372"/>
        <v>70</v>
      </c>
      <c r="P4024" s="5">
        <f t="shared" si="373"/>
        <v>64</v>
      </c>
      <c r="Q4024" s="5" t="str">
        <f t="shared" si="374"/>
        <v>theater</v>
      </c>
      <c r="R4024" s="5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8271</v>
      </c>
      <c r="O4026" s="5">
        <f t="shared" si="372"/>
        <v>1</v>
      </c>
      <c r="P4026" s="5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63</v>
      </c>
      <c r="Q4027" s="5" t="str">
        <f t="shared" si="374"/>
        <v>theater</v>
      </c>
      <c r="R4027" s="5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8271</v>
      </c>
      <c r="O4029" s="5">
        <f t="shared" si="372"/>
        <v>7</v>
      </c>
      <c r="P4029" s="5">
        <f t="shared" si="373"/>
        <v>31</v>
      </c>
      <c r="Q4029" s="5" t="str">
        <f t="shared" si="374"/>
        <v>theater</v>
      </c>
      <c r="R4029" s="5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8271</v>
      </c>
      <c r="O4030" s="5">
        <f t="shared" si="372"/>
        <v>28</v>
      </c>
      <c r="P4030" s="5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67</v>
      </c>
      <c r="Q4032" s="5" t="str">
        <f t="shared" si="374"/>
        <v>theater</v>
      </c>
      <c r="R4032" s="5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8271</v>
      </c>
      <c r="O4034" s="5">
        <f t="shared" ref="O4034:O4097" si="378">ROUND(100*E4034/D4034,0)</f>
        <v>7</v>
      </c>
      <c r="P4034" s="5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8271</v>
      </c>
      <c r="O4035" s="5">
        <f t="shared" si="378"/>
        <v>26</v>
      </c>
      <c r="P4035" s="5">
        <f t="shared" ref="P4035:P4098" si="379">ROUND(E4035/L4035,0)</f>
        <v>65</v>
      </c>
      <c r="Q4035" s="5" t="str">
        <f t="shared" ref="Q4035:Q4098" si="380">LEFT(N4035, SEARCH("/", N4035)-1)</f>
        <v>theater</v>
      </c>
      <c r="R4035" s="5" t="str">
        <f t="shared" ref="R4035:R4098" si="381">RIGHT(N4035,LEN(N4035)-SEARCH("/",N4035))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8271</v>
      </c>
      <c r="O4036" s="5">
        <f t="shared" si="378"/>
        <v>1</v>
      </c>
      <c r="P4036" s="5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8271</v>
      </c>
      <c r="O4037" s="5">
        <f t="shared" si="378"/>
        <v>37</v>
      </c>
      <c r="P4037" s="5">
        <f t="shared" si="379"/>
        <v>147</v>
      </c>
      <c r="Q4037" s="5" t="str">
        <f t="shared" si="380"/>
        <v>theater</v>
      </c>
      <c r="R4037" s="5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8271</v>
      </c>
      <c r="O4038" s="5">
        <f t="shared" si="378"/>
        <v>47</v>
      </c>
      <c r="P4038" s="5">
        <f t="shared" si="379"/>
        <v>166</v>
      </c>
      <c r="Q4038" s="5" t="str">
        <f t="shared" si="380"/>
        <v>theater</v>
      </c>
      <c r="R4038" s="5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8271</v>
      </c>
      <c r="O4039" s="5">
        <f t="shared" si="378"/>
        <v>11</v>
      </c>
      <c r="P4039" s="5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8271</v>
      </c>
      <c r="O4040" s="5">
        <f t="shared" si="378"/>
        <v>12</v>
      </c>
      <c r="P4040" s="5">
        <f t="shared" si="379"/>
        <v>75</v>
      </c>
      <c r="Q4040" s="5" t="str">
        <f t="shared" si="380"/>
        <v>theater</v>
      </c>
      <c r="R4040" s="5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8271</v>
      </c>
      <c r="O4042" s="5">
        <f t="shared" si="378"/>
        <v>31</v>
      </c>
      <c r="P4042" s="5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8271</v>
      </c>
      <c r="O4043" s="5">
        <f t="shared" si="378"/>
        <v>0</v>
      </c>
      <c r="P4043" s="5">
        <f t="shared" si="379"/>
        <v>11</v>
      </c>
      <c r="Q4043" s="5" t="str">
        <f t="shared" si="380"/>
        <v>theater</v>
      </c>
      <c r="R4043" s="5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8271</v>
      </c>
      <c r="O4044" s="5">
        <f t="shared" si="378"/>
        <v>0</v>
      </c>
      <c r="P4044" s="5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8271</v>
      </c>
      <c r="O4046" s="5">
        <f t="shared" si="378"/>
        <v>38</v>
      </c>
      <c r="P4046" s="5">
        <f t="shared" si="379"/>
        <v>56</v>
      </c>
      <c r="Q4046" s="5" t="str">
        <f t="shared" si="380"/>
        <v>theater</v>
      </c>
      <c r="R4046" s="5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8271</v>
      </c>
      <c r="O4047" s="5">
        <f t="shared" si="378"/>
        <v>0</v>
      </c>
      <c r="P4047" s="5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8271</v>
      </c>
      <c r="O4048" s="5">
        <f t="shared" si="378"/>
        <v>8</v>
      </c>
      <c r="P4048" s="5">
        <f t="shared" si="379"/>
        <v>38</v>
      </c>
      <c r="Q4048" s="5" t="str">
        <f t="shared" si="380"/>
        <v>theater</v>
      </c>
      <c r="R4048" s="5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8271</v>
      </c>
      <c r="O4049" s="5">
        <f t="shared" si="378"/>
        <v>2</v>
      </c>
      <c r="P4049" s="5">
        <f t="shared" si="379"/>
        <v>28</v>
      </c>
      <c r="Q4049" s="5" t="str">
        <f t="shared" si="380"/>
        <v>theater</v>
      </c>
      <c r="R4049" s="5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8271</v>
      </c>
      <c r="O4050" s="5">
        <f t="shared" si="378"/>
        <v>18</v>
      </c>
      <c r="P4050" s="5">
        <f t="shared" si="379"/>
        <v>33</v>
      </c>
      <c r="Q4050" s="5" t="str">
        <f t="shared" si="380"/>
        <v>theater</v>
      </c>
      <c r="R4050" s="5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8271</v>
      </c>
      <c r="O4051" s="5">
        <f t="shared" si="378"/>
        <v>0</v>
      </c>
      <c r="P4051" s="5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8271</v>
      </c>
      <c r="O4052" s="5">
        <f t="shared" si="378"/>
        <v>0</v>
      </c>
      <c r="P4052" s="5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8271</v>
      </c>
      <c r="O4054" s="5">
        <f t="shared" si="378"/>
        <v>38</v>
      </c>
      <c r="P4054" s="5">
        <f t="shared" si="379"/>
        <v>87</v>
      </c>
      <c r="Q4054" s="5" t="str">
        <f t="shared" si="380"/>
        <v>theater</v>
      </c>
      <c r="R4054" s="5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8271</v>
      </c>
      <c r="O4057" s="5">
        <f t="shared" si="378"/>
        <v>18</v>
      </c>
      <c r="P4057" s="5">
        <f t="shared" si="379"/>
        <v>42</v>
      </c>
      <c r="Q4057" s="5" t="str">
        <f t="shared" si="380"/>
        <v>theater</v>
      </c>
      <c r="R4057" s="5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</v>
      </c>
      <c r="Q4058" s="5" t="str">
        <f t="shared" si="380"/>
        <v>theater</v>
      </c>
      <c r="R4058" s="5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8271</v>
      </c>
      <c r="O4059" s="5">
        <f t="shared" si="378"/>
        <v>22</v>
      </c>
      <c r="P4059" s="5">
        <f t="shared" si="379"/>
        <v>129</v>
      </c>
      <c r="Q4059" s="5" t="str">
        <f t="shared" si="380"/>
        <v>theater</v>
      </c>
      <c r="R4059" s="5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8271</v>
      </c>
      <c r="O4060" s="5">
        <f t="shared" si="378"/>
        <v>3</v>
      </c>
      <c r="P4060" s="5">
        <f t="shared" si="379"/>
        <v>24</v>
      </c>
      <c r="Q4060" s="5" t="str">
        <f t="shared" si="380"/>
        <v>theater</v>
      </c>
      <c r="R4060" s="5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8271</v>
      </c>
      <c r="O4061" s="5">
        <f t="shared" si="378"/>
        <v>3</v>
      </c>
      <c r="P4061" s="5">
        <f t="shared" si="379"/>
        <v>36</v>
      </c>
      <c r="Q4061" s="5" t="str">
        <f t="shared" si="380"/>
        <v>theater</v>
      </c>
      <c r="R4061" s="5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8271</v>
      </c>
      <c r="O4062" s="5">
        <f t="shared" si="378"/>
        <v>3</v>
      </c>
      <c r="P4062" s="5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8271</v>
      </c>
      <c r="O4064" s="5">
        <f t="shared" si="378"/>
        <v>2</v>
      </c>
      <c r="P4064" s="5">
        <f t="shared" si="379"/>
        <v>163</v>
      </c>
      <c r="Q4064" s="5" t="str">
        <f t="shared" si="380"/>
        <v>theater</v>
      </c>
      <c r="R4064" s="5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8271</v>
      </c>
      <c r="O4065" s="5">
        <f t="shared" si="378"/>
        <v>1</v>
      </c>
      <c r="P4065" s="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8271</v>
      </c>
      <c r="O4066" s="5">
        <f t="shared" si="378"/>
        <v>19</v>
      </c>
      <c r="P4066" s="5">
        <f t="shared" si="379"/>
        <v>64</v>
      </c>
      <c r="Q4066" s="5" t="str">
        <f t="shared" si="380"/>
        <v>theater</v>
      </c>
      <c r="R4066" s="5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8271</v>
      </c>
      <c r="O4067" s="5">
        <f t="shared" si="378"/>
        <v>1</v>
      </c>
      <c r="P4067" s="5">
        <f t="shared" si="379"/>
        <v>7</v>
      </c>
      <c r="Q4067" s="5" t="str">
        <f t="shared" si="380"/>
        <v>theater</v>
      </c>
      <c r="R4067" s="5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8271</v>
      </c>
      <c r="O4068" s="5">
        <f t="shared" si="378"/>
        <v>0</v>
      </c>
      <c r="P4068" s="5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8271</v>
      </c>
      <c r="O4069" s="5">
        <f t="shared" si="378"/>
        <v>61</v>
      </c>
      <c r="P4069" s="5">
        <f t="shared" si="379"/>
        <v>179</v>
      </c>
      <c r="Q4069" s="5" t="str">
        <f t="shared" si="380"/>
        <v>theater</v>
      </c>
      <c r="R4069" s="5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35</v>
      </c>
      <c r="Q4070" s="5" t="str">
        <f t="shared" si="380"/>
        <v>theater</v>
      </c>
      <c r="R4070" s="5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8271</v>
      </c>
      <c r="O4071" s="5">
        <f t="shared" si="378"/>
        <v>34</v>
      </c>
      <c r="P4071" s="5">
        <f t="shared" si="379"/>
        <v>33</v>
      </c>
      <c r="Q4071" s="5" t="str">
        <f t="shared" si="380"/>
        <v>theater</v>
      </c>
      <c r="R4071" s="5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8271</v>
      </c>
      <c r="O4072" s="5">
        <f t="shared" si="378"/>
        <v>17</v>
      </c>
      <c r="P4072" s="5">
        <f t="shared" si="379"/>
        <v>28</v>
      </c>
      <c r="Q4072" s="5" t="str">
        <f t="shared" si="380"/>
        <v>theater</v>
      </c>
      <c r="R4072" s="5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8271</v>
      </c>
      <c r="O4074" s="5">
        <f t="shared" si="378"/>
        <v>0</v>
      </c>
      <c r="P4074" s="5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8271</v>
      </c>
      <c r="O4075" s="5">
        <f t="shared" si="378"/>
        <v>1</v>
      </c>
      <c r="P4075" s="5">
        <f t="shared" si="379"/>
        <v>19</v>
      </c>
      <c r="Q4075" s="5" t="str">
        <f t="shared" si="380"/>
        <v>theater</v>
      </c>
      <c r="R4075" s="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8271</v>
      </c>
      <c r="O4076" s="5">
        <f t="shared" si="378"/>
        <v>27</v>
      </c>
      <c r="P4076" s="5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8271</v>
      </c>
      <c r="O4077" s="5">
        <f t="shared" si="378"/>
        <v>29</v>
      </c>
      <c r="P4077" s="5">
        <f t="shared" si="379"/>
        <v>44</v>
      </c>
      <c r="Q4077" s="5" t="str">
        <f t="shared" si="380"/>
        <v>theater</v>
      </c>
      <c r="R4077" s="5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8271</v>
      </c>
      <c r="O4079" s="5">
        <f t="shared" si="378"/>
        <v>9</v>
      </c>
      <c r="P4079" s="5">
        <f t="shared" si="379"/>
        <v>223</v>
      </c>
      <c r="Q4079" s="5" t="str">
        <f t="shared" si="380"/>
        <v>theater</v>
      </c>
      <c r="R4079" s="5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8271</v>
      </c>
      <c r="O4081" s="5">
        <f t="shared" si="378"/>
        <v>0</v>
      </c>
      <c r="P4081" s="5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8271</v>
      </c>
      <c r="O4083" s="5">
        <f t="shared" si="378"/>
        <v>16</v>
      </c>
      <c r="P4083" s="5">
        <f t="shared" si="379"/>
        <v>29</v>
      </c>
      <c r="Q4083" s="5" t="str">
        <f t="shared" si="380"/>
        <v>theater</v>
      </c>
      <c r="R4083" s="5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2</v>
      </c>
      <c r="Q4084" s="5" t="str">
        <f t="shared" si="380"/>
        <v>theater</v>
      </c>
      <c r="R4084" s="5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8271</v>
      </c>
      <c r="O4085" s="5">
        <f t="shared" si="378"/>
        <v>22</v>
      </c>
      <c r="P4085" s="5">
        <f t="shared" si="379"/>
        <v>127</v>
      </c>
      <c r="Q4085" s="5" t="str">
        <f t="shared" si="380"/>
        <v>theater</v>
      </c>
      <c r="R4085" s="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8271</v>
      </c>
      <c r="O4086" s="5">
        <f t="shared" si="378"/>
        <v>0</v>
      </c>
      <c r="P4086" s="5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8271</v>
      </c>
      <c r="O4087" s="5">
        <f t="shared" si="378"/>
        <v>0</v>
      </c>
      <c r="P4087" s="5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8271</v>
      </c>
      <c r="O4088" s="5">
        <f t="shared" si="378"/>
        <v>5</v>
      </c>
      <c r="P4088" s="5">
        <f t="shared" si="379"/>
        <v>9</v>
      </c>
      <c r="Q4088" s="5" t="str">
        <f t="shared" si="380"/>
        <v>theater</v>
      </c>
      <c r="R4088" s="5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8271</v>
      </c>
      <c r="O4090" s="5">
        <f t="shared" si="378"/>
        <v>11</v>
      </c>
      <c r="P4090" s="5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8271</v>
      </c>
      <c r="O4091" s="5">
        <f t="shared" si="378"/>
        <v>5</v>
      </c>
      <c r="P4091" s="5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8271</v>
      </c>
      <c r="O4092" s="5">
        <f t="shared" si="378"/>
        <v>3</v>
      </c>
      <c r="P4092" s="5">
        <f t="shared" si="379"/>
        <v>11</v>
      </c>
      <c r="Q4092" s="5" t="str">
        <f t="shared" si="380"/>
        <v>theater</v>
      </c>
      <c r="R4092" s="5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8271</v>
      </c>
      <c r="O4093" s="5">
        <f t="shared" si="378"/>
        <v>13</v>
      </c>
      <c r="P4093" s="5">
        <f t="shared" si="379"/>
        <v>26</v>
      </c>
      <c r="Q4093" s="5" t="str">
        <f t="shared" si="380"/>
        <v>theater</v>
      </c>
      <c r="R4093" s="5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8271</v>
      </c>
      <c r="O4094" s="5">
        <f t="shared" si="378"/>
        <v>0</v>
      </c>
      <c r="P4094" s="5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8271</v>
      </c>
      <c r="O4095" s="5">
        <f t="shared" si="378"/>
        <v>2</v>
      </c>
      <c r="P4095" s="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8271</v>
      </c>
      <c r="O4096" s="5">
        <f t="shared" si="378"/>
        <v>37</v>
      </c>
      <c r="P4096" s="5">
        <f t="shared" si="379"/>
        <v>91</v>
      </c>
      <c r="Q4096" s="5" t="str">
        <f t="shared" si="380"/>
        <v>theater</v>
      </c>
      <c r="R4096" s="5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8271</v>
      </c>
      <c r="O4097" s="5">
        <f t="shared" si="378"/>
        <v>3</v>
      </c>
      <c r="P4097" s="5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8271</v>
      </c>
      <c r="O4098" s="5">
        <f t="shared" ref="O4098:O4115" si="384">ROUND(100*E4098/D4098,0)</f>
        <v>11</v>
      </c>
      <c r="P4098" s="5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8271</v>
      </c>
      <c r="O4099" s="5">
        <f t="shared" si="384"/>
        <v>0</v>
      </c>
      <c r="P4099" s="5" t="e">
        <f t="shared" ref="P4099:P4115" si="385">ROUND(E4099/L4099,0)</f>
        <v>#DIV/0!</v>
      </c>
      <c r="Q4099" s="5" t="str">
        <f t="shared" ref="Q4099:Q4115" si="386">LEFT(N4099, SEARCH("/", N4099)-1)</f>
        <v>theater</v>
      </c>
      <c r="R4099" s="5" t="str">
        <f t="shared" ref="R4099:R4115" si="387">RIGHT(N4099,LEN(N4099)-SEARCH("/",N4099))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8271</v>
      </c>
      <c r="O4101" s="5">
        <f t="shared" si="384"/>
        <v>1</v>
      </c>
      <c r="P4101" s="5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8271</v>
      </c>
      <c r="O4104" s="5">
        <f t="shared" si="384"/>
        <v>27</v>
      </c>
      <c r="P4104" s="5">
        <f t="shared" si="385"/>
        <v>23</v>
      </c>
      <c r="Q4104" s="5" t="str">
        <f t="shared" si="386"/>
        <v>theater</v>
      </c>
      <c r="R4104" s="5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17</v>
      </c>
      <c r="Q4105" s="5" t="str">
        <f t="shared" si="386"/>
        <v>theater</v>
      </c>
      <c r="R4105" s="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8271</v>
      </c>
      <c r="O4106" s="5">
        <f t="shared" si="384"/>
        <v>21</v>
      </c>
      <c r="P4106" s="5">
        <f t="shared" si="385"/>
        <v>46</v>
      </c>
      <c r="Q4106" s="5" t="str">
        <f t="shared" si="386"/>
        <v>theater</v>
      </c>
      <c r="R4106" s="5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8271</v>
      </c>
      <c r="O4107" s="5">
        <f t="shared" si="384"/>
        <v>7</v>
      </c>
      <c r="P4107" s="5">
        <f t="shared" si="385"/>
        <v>383</v>
      </c>
      <c r="Q4107" s="5" t="str">
        <f t="shared" si="386"/>
        <v>theater</v>
      </c>
      <c r="R4107" s="5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8271</v>
      </c>
      <c r="O4108" s="5">
        <f t="shared" si="384"/>
        <v>71</v>
      </c>
      <c r="P4108" s="5">
        <f t="shared" si="385"/>
        <v>107</v>
      </c>
      <c r="Q4108" s="5" t="str">
        <f t="shared" si="386"/>
        <v>theater</v>
      </c>
      <c r="R4108" s="5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8271</v>
      </c>
      <c r="O4109" s="5">
        <f t="shared" si="384"/>
        <v>2</v>
      </c>
      <c r="P4109" s="5">
        <f t="shared" si="385"/>
        <v>10</v>
      </c>
      <c r="Q4109" s="5" t="str">
        <f t="shared" si="386"/>
        <v>theater</v>
      </c>
      <c r="R4109" s="5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8271</v>
      </c>
      <c r="O4110" s="5">
        <f t="shared" si="384"/>
        <v>2</v>
      </c>
      <c r="P4110" s="5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8271</v>
      </c>
      <c r="O4112" s="5">
        <f t="shared" si="384"/>
        <v>29</v>
      </c>
      <c r="P4112" s="5">
        <f t="shared" si="385"/>
        <v>14</v>
      </c>
      <c r="Q4112" s="5" t="str">
        <f t="shared" si="386"/>
        <v>theater</v>
      </c>
      <c r="R4112" s="5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8271</v>
      </c>
      <c r="O4113" s="5">
        <f t="shared" si="384"/>
        <v>3</v>
      </c>
      <c r="P4113" s="5">
        <f t="shared" si="385"/>
        <v>16</v>
      </c>
      <c r="Q4113" s="5" t="str">
        <f t="shared" si="386"/>
        <v>theater</v>
      </c>
      <c r="R4113" s="5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8271</v>
      </c>
      <c r="O4114" s="5">
        <f t="shared" si="384"/>
        <v>0</v>
      </c>
      <c r="P4114" s="5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8271</v>
      </c>
      <c r="O4115" s="5">
        <f t="shared" si="384"/>
        <v>0</v>
      </c>
      <c r="P4115" s="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BCB2AC68-E5AF-D84D-941D-655D1FD89416}"/>
  <conditionalFormatting sqref="F1:F104857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{8D8EB8F0-C14A-FB4F-AF34-FD90C6C01BF5}</x14:id>
        </ext>
      </extLst>
    </cfRule>
    <cfRule type="containsText" dxfId="9" priority="10" operator="containsText" text="successful">
      <formula>NOT(ISERROR(SEARCH("successful",F1)))</formula>
    </cfRule>
    <cfRule type="containsText" dxfId="8" priority="9" operator="containsText" text="failed">
      <formula>NOT(ISERROR(SEARCH("failed",F1)))</formula>
    </cfRule>
    <cfRule type="containsText" dxfId="7" priority="8" operator="containsText" text="cancelled">
      <formula>NOT(ISERROR(SEARCH("cancelled",F1)))</formula>
    </cfRule>
    <cfRule type="containsText" dxfId="6" priority="7" operator="containsText" text="canceled">
      <formula>NOT(ISERROR(SEARCH("canceled",F1)))</formula>
    </cfRule>
    <cfRule type="containsText" dxfId="5" priority="6" operator="containsText" text="live">
      <formula>NOT(ISERROR(SEARCH("live",F1)))</formula>
    </cfRule>
    <cfRule type="containsText" dxfId="4" priority="5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F2:F411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max"/>
        <color rgb="FFFF7128"/>
        <color rgb="FFFFEF9C"/>
      </colorScale>
    </cfRule>
    <cfRule type="containsText" dxfId="0" priority="11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8EB8F0-C14A-FB4F-AF34-FD90C6C01B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F3" sqref="F3"/>
    </sheetView>
  </sheetViews>
  <sheetFormatPr baseColWidth="10" defaultColWidth="8.83203125" defaultRowHeight="15" x14ac:dyDescent="0.2"/>
  <cols>
    <col min="1" max="1" width="16.5" bestFit="1" customWidth="1"/>
    <col min="2" max="2" width="15.5" bestFit="1" customWidth="1"/>
    <col min="3" max="3" width="5.6640625" customWidth="1"/>
    <col min="4" max="4" width="8.5" customWidth="1"/>
    <col min="5" max="5" width="3.83203125" customWidth="1"/>
    <col min="6" max="6" width="10.83203125" bestFit="1" customWidth="1"/>
  </cols>
  <sheetData>
    <row r="1" spans="1:6" x14ac:dyDescent="0.2">
      <c r="A1" s="6" t="s">
        <v>8223</v>
      </c>
      <c r="B1" t="s">
        <v>8321</v>
      </c>
    </row>
    <row r="3" spans="1:6" x14ac:dyDescent="0.2">
      <c r="A3" s="6" t="s">
        <v>8322</v>
      </c>
      <c r="B3" s="6" t="s">
        <v>8320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7" t="s">
        <v>8311</v>
      </c>
      <c r="B5" s="8">
        <v>34</v>
      </c>
      <c r="C5" s="8">
        <v>140</v>
      </c>
      <c r="D5" s="8">
        <v>20</v>
      </c>
      <c r="E5" s="8">
        <v>6</v>
      </c>
      <c r="F5" s="8">
        <v>200</v>
      </c>
    </row>
    <row r="6" spans="1:6" x14ac:dyDescent="0.2">
      <c r="A6" s="7" t="s">
        <v>8312</v>
      </c>
      <c r="B6" s="8">
        <v>80</v>
      </c>
      <c r="C6" s="8">
        <v>140</v>
      </c>
      <c r="D6" s="8"/>
      <c r="E6" s="8"/>
      <c r="F6" s="8">
        <v>220</v>
      </c>
    </row>
    <row r="7" spans="1:6" x14ac:dyDescent="0.2">
      <c r="A7" s="7" t="s">
        <v>8313</v>
      </c>
      <c r="B7" s="8"/>
      <c r="C7" s="8"/>
      <c r="D7" s="8">
        <v>24</v>
      </c>
      <c r="E7" s="8"/>
      <c r="F7" s="8">
        <v>24</v>
      </c>
    </row>
    <row r="8" spans="1:6" x14ac:dyDescent="0.2">
      <c r="A8" s="7" t="s">
        <v>8314</v>
      </c>
      <c r="B8" s="8">
        <v>540</v>
      </c>
      <c r="C8" s="8">
        <v>120</v>
      </c>
      <c r="D8" s="8">
        <v>20</v>
      </c>
      <c r="E8" s="8">
        <v>20</v>
      </c>
      <c r="F8" s="8">
        <v>700</v>
      </c>
    </row>
    <row r="9" spans="1:6" x14ac:dyDescent="0.2">
      <c r="A9" s="7" t="s">
        <v>8315</v>
      </c>
      <c r="B9" s="8">
        <v>103</v>
      </c>
      <c r="C9" s="8">
        <v>117</v>
      </c>
      <c r="D9" s="8"/>
      <c r="E9" s="8"/>
      <c r="F9" s="8">
        <v>220</v>
      </c>
    </row>
    <row r="10" spans="1:6" x14ac:dyDescent="0.2">
      <c r="A10" s="7" t="s">
        <v>8316</v>
      </c>
      <c r="B10" s="8">
        <v>80</v>
      </c>
      <c r="C10" s="8">
        <v>127</v>
      </c>
      <c r="D10" s="8">
        <v>30</v>
      </c>
      <c r="E10" s="8"/>
      <c r="F10" s="8">
        <v>237</v>
      </c>
    </row>
    <row r="11" spans="1:6" x14ac:dyDescent="0.2">
      <c r="A11" s="7" t="s">
        <v>8317</v>
      </c>
      <c r="B11" s="8">
        <v>209</v>
      </c>
      <c r="C11" s="8">
        <v>213</v>
      </c>
      <c r="D11" s="8">
        <v>178</v>
      </c>
      <c r="E11" s="8"/>
      <c r="F11" s="8">
        <v>600</v>
      </c>
    </row>
    <row r="12" spans="1:6" x14ac:dyDescent="0.2">
      <c r="A12" s="7" t="s">
        <v>8318</v>
      </c>
      <c r="B12" s="8">
        <v>839</v>
      </c>
      <c r="C12" s="8">
        <v>493</v>
      </c>
      <c r="D12" s="8">
        <v>37</v>
      </c>
      <c r="E12" s="8">
        <v>24</v>
      </c>
      <c r="F12" s="8">
        <v>1393</v>
      </c>
    </row>
    <row r="13" spans="1:6" x14ac:dyDescent="0.2">
      <c r="A13" s="7" t="s">
        <v>8358</v>
      </c>
      <c r="B13" s="8">
        <v>300</v>
      </c>
      <c r="C13" s="8">
        <v>180</v>
      </c>
      <c r="D13" s="8">
        <v>40</v>
      </c>
      <c r="E13" s="8"/>
      <c r="F13" s="8">
        <v>520</v>
      </c>
    </row>
    <row r="14" spans="1:6" x14ac:dyDescent="0.2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B30" sqref="B30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8321</v>
      </c>
    </row>
    <row r="2" spans="1:6" x14ac:dyDescent="0.2">
      <c r="A2" s="6" t="s">
        <v>8365</v>
      </c>
      <c r="B2" t="s">
        <v>8321</v>
      </c>
    </row>
    <row r="4" spans="1:6" x14ac:dyDescent="0.2">
      <c r="A4" s="6" t="s">
        <v>8322</v>
      </c>
      <c r="B4" s="6" t="s">
        <v>8320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7" t="s">
        <v>8364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8324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8326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8363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8362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8328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8331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8332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8338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8340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8347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8348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8361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8360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8352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8354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8355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8356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8357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8365</v>
      </c>
      <c r="B1" t="s">
        <v>8321</v>
      </c>
    </row>
    <row r="2" spans="1:6" x14ac:dyDescent="0.2">
      <c r="A2" s="6" t="s">
        <v>8400</v>
      </c>
      <c r="B2" t="s">
        <v>8321</v>
      </c>
    </row>
    <row r="4" spans="1:6" x14ac:dyDescent="0.2">
      <c r="A4" s="6" t="s">
        <v>8322</v>
      </c>
      <c r="B4" s="6" t="s">
        <v>8320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1" t="s">
        <v>8394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2">
      <c r="A7" s="11" t="s">
        <v>8395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2">
      <c r="A8" s="11" t="s">
        <v>8396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2">
      <c r="A9" s="11" t="s">
        <v>8397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2">
      <c r="A10" s="11" t="s">
        <v>8388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2">
      <c r="A11" s="11" t="s">
        <v>8398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">
      <c r="A12" s="11" t="s">
        <v>8389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2">
      <c r="A13" s="11" t="s">
        <v>8390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2">
      <c r="A14" s="11" t="s">
        <v>8391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2">
      <c r="A15" s="11" t="s">
        <v>8392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2">
      <c r="A16" s="11" t="s">
        <v>8393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2">
      <c r="A17" s="11" t="s">
        <v>8399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2">
      <c r="A18" s="11" t="s">
        <v>8319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7" sqref="A7:XFD7"/>
    </sheetView>
  </sheetViews>
  <sheetFormatPr baseColWidth="10" defaultColWidth="11.5" defaultRowHeight="15" x14ac:dyDescent="0.2"/>
  <cols>
    <col min="1" max="1" width="28.1640625" customWidth="1"/>
    <col min="2" max="8" width="18" style="5" customWidth="1"/>
  </cols>
  <sheetData>
    <row r="1" spans="1:8" x14ac:dyDescent="0.2">
      <c r="A1" s="1" t="s">
        <v>8368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8369</v>
      </c>
      <c r="B2" s="5">
        <f>COUNTIFS(Goal, "&lt;1000", State, "=successful")</f>
        <v>322</v>
      </c>
      <c r="C2" s="5">
        <f>COUNTIFS(Goal, "&lt;1000", State, "=failed")</f>
        <v>113</v>
      </c>
      <c r="D2" s="5">
        <f>COUNTIFS(Goal, "&lt;1000", State, "=canceled")</f>
        <v>18</v>
      </c>
      <c r="E2" s="5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ht="16" x14ac:dyDescent="0.2">
      <c r="A3" s="3" t="s">
        <v>8370</v>
      </c>
      <c r="B3" s="5">
        <f>COUNTIFS(Goal, "&gt;=1000",Goal, "&lt;5000", State, "=successful")</f>
        <v>932</v>
      </c>
      <c r="C3" s="5">
        <f>COUNTIFS(Goal, "&gt;=1000",Goal, "&lt;5000", State, "=failed")</f>
        <v>420</v>
      </c>
      <c r="D3" s="5">
        <f>COUNTIFS(Goal, "&gt;=1000",Goal, "&lt;5000", State, "=canceled")</f>
        <v>60</v>
      </c>
      <c r="E3" s="5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8371</v>
      </c>
      <c r="B4" s="5">
        <f>COUNTIFS(Goal, "&gt;=5000",Goal, "&lt;10000", State, "=successful")</f>
        <v>381</v>
      </c>
      <c r="C4" s="5">
        <f>COUNTIFS(Goal, "&gt;=5000",Goal, "&lt;10000", State, "=failed")</f>
        <v>283</v>
      </c>
      <c r="D4" s="5">
        <f>COUNTIFS(Goal, "&gt;=5000",Goal, "&lt;10000", State, "=canceled")</f>
        <v>52</v>
      </c>
      <c r="E4" s="5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8372</v>
      </c>
      <c r="B5" s="5">
        <f>COUNTIFS(Goal, "&gt;=10000",Goal, "&lt;15000", State, "=successful")</f>
        <v>168</v>
      </c>
      <c r="C5" s="5">
        <f>COUNTIFS(Goal, "&gt;=10000",Goal, "&lt;15000", State, "=failed")</f>
        <v>144</v>
      </c>
      <c r="D5" s="5">
        <f>COUNTIFS(Goal, "&gt;=10000",Goal, "&lt;15000", State, "=canceled")</f>
        <v>40</v>
      </c>
      <c r="E5" s="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8373</v>
      </c>
      <c r="B6" s="5">
        <f>COUNTIFS(Goal, "&gt;=15000",Goal, "&lt;20000", State, "=successful")</f>
        <v>94</v>
      </c>
      <c r="C6" s="5">
        <f>COUNTIFS(Goal, "&gt;=15000",Goal, "&lt;20000", State, "=failed")</f>
        <v>90</v>
      </c>
      <c r="D6" s="5">
        <f>COUNTIFS(Goal, "&gt;=15000",Goal, "&lt;20000", State, "=canceled")</f>
        <v>17</v>
      </c>
      <c r="E6" s="5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8374</v>
      </c>
      <c r="B7" s="5">
        <f>COUNTIFS(Goal, "&gt;=20000",Goal, "&lt;25000", State, "=successful")</f>
        <v>62</v>
      </c>
      <c r="C7" s="5">
        <f>COUNTIFS(Goal, "&gt;=20000",Goal, "&lt;25000", State, "=failed")</f>
        <v>72</v>
      </c>
      <c r="D7" s="5">
        <f>COUNTIFS(Goal, "&gt;=20000",Goal, "&lt;25000", State, "=canceled")</f>
        <v>14</v>
      </c>
      <c r="E7" s="5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8375</v>
      </c>
      <c r="B8" s="5">
        <f>COUNTIFS(Goal, "&gt;=25000",Goal, "&lt;30000", State, "=successful")</f>
        <v>55</v>
      </c>
      <c r="C8" s="5">
        <f>COUNTIFS(Goal, "&gt;=25000",Goal, "&lt;30000", State, "=failed")</f>
        <v>64</v>
      </c>
      <c r="D8" s="5">
        <f>COUNTIFS(Goal, "&gt;=25000",Goal, "&lt;30000", State, "=canceled")</f>
        <v>18</v>
      </c>
      <c r="E8" s="5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8376</v>
      </c>
      <c r="B9" s="5">
        <f>COUNTIFS(Goal, "&gt;=30000",Goal, "&lt;35000", State, "=successful")</f>
        <v>32</v>
      </c>
      <c r="C9" s="5">
        <f>COUNTIFS(Goal, "&gt;=30000",Goal, "&lt;35000", State, "=failed")</f>
        <v>37</v>
      </c>
      <c r="D9" s="5">
        <f>COUNTIFS(Goal, "&gt;=30000",Goal, "&lt;35000", State, "=canceled")</f>
        <v>13</v>
      </c>
      <c r="E9" s="5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8377</v>
      </c>
      <c r="B10" s="5">
        <f>COUNTIFS(Goal, "&gt;=25000",Goal, "&lt;40000", State, "=successful")</f>
        <v>113</v>
      </c>
      <c r="C10" s="5">
        <f>COUNTIFS(Goal, "&gt;=25000",Goal, "&lt;40000", State, "=failed")</f>
        <v>123</v>
      </c>
      <c r="D10" s="5">
        <f>COUNTIFS(Goal, "&gt;=25000",Goal, "&lt;40000", State, "=canceled")</f>
        <v>38</v>
      </c>
      <c r="E10" s="5">
        <f t="shared" si="0"/>
        <v>274</v>
      </c>
      <c r="F10" s="9">
        <f t="shared" si="1"/>
        <v>0.41240875912408759</v>
      </c>
      <c r="G10" s="9">
        <f t="shared" si="2"/>
        <v>0.4489051094890511</v>
      </c>
      <c r="H10" s="9">
        <f t="shared" si="3"/>
        <v>0.13868613138686131</v>
      </c>
    </row>
    <row r="11" spans="1:8" x14ac:dyDescent="0.2">
      <c r="A11" t="s">
        <v>8378</v>
      </c>
      <c r="B11" s="5">
        <f>COUNTIFS(Goal, "&gt;=40000",Goal, "&lt;45000", State, "=successful")</f>
        <v>21</v>
      </c>
      <c r="C11" s="5">
        <f>COUNTIFS(Goal, "&gt;=40000",Goal, "&lt;45000", State, "=failed")</f>
        <v>16</v>
      </c>
      <c r="D11" s="5">
        <f>COUNTIFS(Goal, "&gt;=40000",Goal, "&lt;45000", State, "=canceled")</f>
        <v>6</v>
      </c>
      <c r="E11" s="5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8379</v>
      </c>
      <c r="B12" s="5">
        <f>COUNTIFS(Goal, "&gt;=45000",Goal, "&lt;50000", State, "=successful")</f>
        <v>6</v>
      </c>
      <c r="C12" s="5">
        <f>COUNTIFS(Goal, "&gt;=45000",Goal, "&lt;50000", State, "=failed")</f>
        <v>11</v>
      </c>
      <c r="D12" s="5">
        <f>COUNTIFS(Goal, "&gt;=45000",Goal, "&lt;50000", State, "=canceled")</f>
        <v>4</v>
      </c>
      <c r="E12" s="5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8380</v>
      </c>
      <c r="B13" s="5">
        <f>COUNTIFS(Goal, "&gt;=50000", State, "=successful")</f>
        <v>86</v>
      </c>
      <c r="C13" s="5">
        <f>COUNTIFS(Goal, "&gt;=50000", State, "=failed")</f>
        <v>258</v>
      </c>
      <c r="D13" s="5">
        <f>COUNTIFS(Goal, "&gt;=50000", State, "=canceled")</f>
        <v>100</v>
      </c>
      <c r="E13" s="5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ignoredErrors>
    <ignoredError sqref="C2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2018-08-26T03:47:38Z</dcterms:modified>
</cp:coreProperties>
</file>