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C9036A5-30BE-4F67-BEE3-EF1AA0968EF2}" xr6:coauthVersionLast="47" xr6:coauthVersionMax="47" xr10:uidLastSave="{00000000-0000-0000-0000-000000000000}"/>
  <bookViews>
    <workbookView xWindow="31920" yWindow="705" windowWidth="23730" windowHeight="1290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L10" i="23"/>
  <c r="T10" i="23" s="1"/>
  <c r="AB9" i="23"/>
  <c r="AJ9" i="23" s="1"/>
  <c r="U9" i="23"/>
  <c r="T9" i="23"/>
  <c r="M9" i="23"/>
  <c r="L9" i="23"/>
  <c r="K6" i="23"/>
  <c r="K7" i="23" s="1"/>
  <c r="K5" i="23"/>
  <c r="L5" i="23" s="1"/>
  <c r="K4" i="23"/>
  <c r="L4" i="23" s="1"/>
  <c r="M3" i="23"/>
  <c r="L3" i="23"/>
  <c r="T3" i="23" s="1"/>
  <c r="K3" i="23"/>
  <c r="L2" i="23"/>
  <c r="T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AM24" i="22" s="1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AM18" i="22" s="1"/>
  <c r="U18" i="22"/>
  <c r="AJ15" i="22"/>
  <c r="AG15" i="22"/>
  <c r="AD15" i="22"/>
  <c r="AA15" i="22"/>
  <c r="X15" i="22"/>
  <c r="U15" i="22"/>
  <c r="AM15" i="22" s="1"/>
  <c r="AG14" i="22"/>
  <c r="AD14" i="22"/>
  <c r="AA14" i="22"/>
  <c r="X14" i="22"/>
  <c r="AM14" i="22" s="1"/>
  <c r="U14" i="22"/>
  <c r="AD13" i="22"/>
  <c r="AA13" i="22"/>
  <c r="X13" i="22"/>
  <c r="U13" i="22"/>
  <c r="AM13" i="22" s="1"/>
  <c r="AJ10" i="22"/>
  <c r="AG10" i="22"/>
  <c r="AD10" i="22"/>
  <c r="AA10" i="22"/>
  <c r="X10" i="22"/>
  <c r="AM10" i="22" s="1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AM4" i="22" s="1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O28" i="14"/>
  <c r="M28" i="14"/>
  <c r="L28" i="14"/>
  <c r="O27" i="14"/>
  <c r="M27" i="14"/>
  <c r="L27" i="14"/>
  <c r="M26" i="14"/>
  <c r="L26" i="14"/>
  <c r="O26" i="14" s="1"/>
  <c r="M25" i="14"/>
  <c r="L25" i="14"/>
  <c r="O25" i="14" s="1"/>
  <c r="O24" i="14"/>
  <c r="M24" i="14"/>
  <c r="L24" i="14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O19" i="14"/>
  <c r="M19" i="14"/>
  <c r="L19" i="14"/>
  <c r="M18" i="14"/>
  <c r="L18" i="14"/>
  <c r="O18" i="14" s="1"/>
  <c r="M17" i="14"/>
  <c r="L17" i="14"/>
  <c r="O17" i="14" s="1"/>
  <c r="O16" i="14"/>
  <c r="M16" i="14"/>
  <c r="L16" i="14"/>
  <c r="O15" i="14"/>
  <c r="M15" i="14"/>
  <c r="L15" i="14"/>
  <c r="M14" i="14"/>
  <c r="L14" i="14"/>
  <c r="O14" i="14" s="1"/>
  <c r="M13" i="14"/>
  <c r="L13" i="14"/>
  <c r="O13" i="14" s="1"/>
  <c r="O12" i="14"/>
  <c r="M12" i="14"/>
  <c r="L12" i="14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O7" i="14"/>
  <c r="M7" i="14"/>
  <c r="L7" i="14"/>
  <c r="M6" i="14"/>
  <c r="L6" i="14"/>
  <c r="O6" i="14" s="1"/>
  <c r="M5" i="14"/>
  <c r="L5" i="14"/>
  <c r="O5" i="14" s="1"/>
  <c r="O4" i="14"/>
  <c r="M4" i="14"/>
  <c r="L4" i="14"/>
  <c r="O3" i="14"/>
  <c r="M3" i="14"/>
  <c r="L3" i="14"/>
  <c r="M2" i="14"/>
  <c r="L2" i="14"/>
  <c r="O2" i="14" s="1"/>
  <c r="AV456" i="13"/>
  <c r="AS456" i="13"/>
  <c r="AP456" i="13"/>
  <c r="AM456" i="13"/>
  <c r="AJ456" i="13"/>
  <c r="W456" i="13"/>
  <c r="O456" i="13"/>
  <c r="AS455" i="13"/>
  <c r="AM455" i="13"/>
  <c r="O455" i="13"/>
  <c r="AJ455" i="13" s="1"/>
  <c r="AS454" i="13"/>
  <c r="AM454" i="13"/>
  <c r="AV453" i="13"/>
  <c r="AS453" i="13"/>
  <c r="AM453" i="13"/>
  <c r="AJ453" i="13"/>
  <c r="BA453" i="13" s="1"/>
  <c r="O453" i="13"/>
  <c r="AS452" i="13"/>
  <c r="AP452" i="13"/>
  <c r="AM452" i="13"/>
  <c r="W452" i="13"/>
  <c r="AS451" i="13"/>
  <c r="AP451" i="13"/>
  <c r="AM451" i="13"/>
  <c r="AJ451" i="13"/>
  <c r="BA451" i="13" s="1"/>
  <c r="W451" i="13"/>
  <c r="O451" i="13"/>
  <c r="AS450" i="13"/>
  <c r="AM450" i="13"/>
  <c r="O450" i="13"/>
  <c r="AJ450" i="13" s="1"/>
  <c r="BA449" i="13"/>
  <c r="AV449" i="13"/>
  <c r="AS449" i="13"/>
  <c r="AM449" i="13"/>
  <c r="O449" i="13"/>
  <c r="AJ449" i="13" s="1"/>
  <c r="AS448" i="13"/>
  <c r="AM448" i="13"/>
  <c r="AJ448" i="13"/>
  <c r="O448" i="13"/>
  <c r="AS447" i="13"/>
  <c r="AP447" i="13"/>
  <c r="AM447" i="13"/>
  <c r="W447" i="13"/>
  <c r="AS446" i="13"/>
  <c r="AP446" i="13"/>
  <c r="AM446" i="13"/>
  <c r="AJ446" i="13"/>
  <c r="W446" i="13"/>
  <c r="O446" i="13"/>
  <c r="AV445" i="13"/>
  <c r="AS445" i="13"/>
  <c r="AM445" i="13"/>
  <c r="W445" i="13"/>
  <c r="AP445" i="13" s="1"/>
  <c r="O445" i="13"/>
  <c r="AJ445" i="13" s="1"/>
  <c r="AS444" i="13"/>
  <c r="AM444" i="13"/>
  <c r="O444" i="13"/>
  <c r="AJ444" i="13" s="1"/>
  <c r="AS443" i="13"/>
  <c r="AM443" i="13"/>
  <c r="AJ443" i="13"/>
  <c r="O443" i="13"/>
  <c r="AV442" i="13"/>
  <c r="AS442" i="13"/>
  <c r="AM442" i="13"/>
  <c r="BA441" i="13"/>
  <c r="AS441" i="13"/>
  <c r="AP441" i="13"/>
  <c r="AM441" i="13"/>
  <c r="W441" i="13"/>
  <c r="AS440" i="13"/>
  <c r="AM440" i="13"/>
  <c r="W440" i="13"/>
  <c r="AP440" i="13" s="1"/>
  <c r="O440" i="13"/>
  <c r="AJ440" i="13" s="1"/>
  <c r="BA440" i="13" s="1"/>
  <c r="AV439" i="13"/>
  <c r="AS439" i="13"/>
  <c r="AM439" i="13"/>
  <c r="W439" i="13"/>
  <c r="AP439" i="13" s="1"/>
  <c r="O439" i="13"/>
  <c r="AJ439" i="13" s="1"/>
  <c r="AS438" i="13"/>
  <c r="AP438" i="13"/>
  <c r="AM438" i="13"/>
  <c r="W438" i="13"/>
  <c r="O438" i="13"/>
  <c r="AJ438" i="13" s="1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P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BA431" i="13"/>
  <c r="AS431" i="13"/>
  <c r="AM431" i="13"/>
  <c r="AJ431" i="13"/>
  <c r="W431" i="13"/>
  <c r="AP431" i="13" s="1"/>
  <c r="O431" i="13"/>
  <c r="AS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BA424" i="13"/>
  <c r="AS424" i="13"/>
  <c r="AP424" i="13"/>
  <c r="AM424" i="13"/>
  <c r="AJ424" i="13"/>
  <c r="W424" i="13"/>
  <c r="W444" i="13" s="1"/>
  <c r="AP444" i="13" s="1"/>
  <c r="O424" i="13"/>
  <c r="AS423" i="13"/>
  <c r="AP423" i="13"/>
  <c r="AM423" i="13"/>
  <c r="AJ423" i="13"/>
  <c r="W423" i="13"/>
  <c r="W443" i="13" s="1"/>
  <c r="AP443" i="13" s="1"/>
  <c r="O423" i="13"/>
  <c r="AV422" i="13"/>
  <c r="AS422" i="13"/>
  <c r="AM422" i="13"/>
  <c r="W422" i="13"/>
  <c r="O422" i="13"/>
  <c r="AS421" i="13"/>
  <c r="AP421" i="13"/>
  <c r="AM421" i="13"/>
  <c r="W421" i="13"/>
  <c r="O421" i="13"/>
  <c r="O441" i="13" s="1"/>
  <c r="AJ441" i="13" s="1"/>
  <c r="AS420" i="13"/>
  <c r="AM420" i="13"/>
  <c r="AJ420" i="13"/>
  <c r="W420" i="13"/>
  <c r="AP420" i="13" s="1"/>
  <c r="O420" i="13"/>
  <c r="BA419" i="13"/>
  <c r="AV419" i="13"/>
  <c r="AS419" i="13"/>
  <c r="AP419" i="13"/>
  <c r="AM419" i="13"/>
  <c r="AJ419" i="13"/>
  <c r="W419" i="13"/>
  <c r="O419" i="13"/>
  <c r="BA418" i="13"/>
  <c r="AS418" i="13"/>
  <c r="AP418" i="13"/>
  <c r="AM418" i="13"/>
  <c r="AJ418" i="13"/>
  <c r="W418" i="13"/>
  <c r="O418" i="13"/>
  <c r="AS417" i="13"/>
  <c r="AM417" i="13"/>
  <c r="W417" i="13"/>
  <c r="O417" i="13"/>
  <c r="AV416" i="13"/>
  <c r="AS416" i="13"/>
  <c r="BA416" i="13" s="1"/>
  <c r="AP416" i="13"/>
  <c r="AM416" i="13"/>
  <c r="AJ416" i="13"/>
  <c r="AS415" i="13"/>
  <c r="AP415" i="13"/>
  <c r="AM415" i="13"/>
  <c r="AJ415" i="13"/>
  <c r="BA415" i="13" s="1"/>
  <c r="BA414" i="13"/>
  <c r="AS414" i="13"/>
  <c r="AP414" i="13"/>
  <c r="AM414" i="13"/>
  <c r="AJ414" i="13"/>
  <c r="AV413" i="13"/>
  <c r="AS413" i="13"/>
  <c r="BA413" i="13" s="1"/>
  <c r="AP413" i="13"/>
  <c r="AM413" i="13"/>
  <c r="AJ413" i="13"/>
  <c r="AS412" i="13"/>
  <c r="BA412" i="13" s="1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BA407" i="13" s="1"/>
  <c r="AM407" i="13"/>
  <c r="AJ407" i="13"/>
  <c r="AS406" i="13"/>
  <c r="BA406" i="13" s="1"/>
  <c r="AP406" i="13"/>
  <c r="AM406" i="13"/>
  <c r="AJ406" i="13"/>
  <c r="BA405" i="13"/>
  <c r="AV405" i="13"/>
  <c r="AS405" i="13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AJ403" i="13"/>
  <c r="BA402" i="13"/>
  <c r="AV402" i="13"/>
  <c r="AS402" i="13"/>
  <c r="AP402" i="13"/>
  <c r="AM402" i="13"/>
  <c r="AJ402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BA398" i="13" s="1"/>
  <c r="AM398" i="13"/>
  <c r="AJ398" i="13"/>
  <c r="AS397" i="13"/>
  <c r="BA397" i="13" s="1"/>
  <c r="AP397" i="13"/>
  <c r="AM397" i="13"/>
  <c r="AJ397" i="13"/>
  <c r="AV396" i="13"/>
  <c r="BA396" i="13" s="1"/>
  <c r="AS396" i="13"/>
  <c r="AP396" i="13"/>
  <c r="AM396" i="13"/>
  <c r="AJ396" i="13"/>
  <c r="AV395" i="13"/>
  <c r="AS395" i="13"/>
  <c r="BA395" i="13" s="1"/>
  <c r="AP395" i="13"/>
  <c r="AM395" i="13"/>
  <c r="AJ395" i="13"/>
  <c r="AV394" i="13"/>
  <c r="BA394" i="13" s="1"/>
  <c r="AS394" i="13"/>
  <c r="AP394" i="13"/>
  <c r="AM394" i="13"/>
  <c r="AJ394" i="13"/>
  <c r="AV393" i="13"/>
  <c r="AS393" i="13"/>
  <c r="BA393" i="13" s="1"/>
  <c r="AP393" i="13"/>
  <c r="AM393" i="13"/>
  <c r="AJ393" i="13"/>
  <c r="AV392" i="13"/>
  <c r="BA392" i="13" s="1"/>
  <c r="AS392" i="13"/>
  <c r="AP392" i="13"/>
  <c r="AM392" i="13"/>
  <c r="AJ392" i="13"/>
  <c r="AV391" i="13"/>
  <c r="AS391" i="13"/>
  <c r="AP391" i="13"/>
  <c r="AM391" i="13"/>
  <c r="BA391" i="13" s="1"/>
  <c r="AJ391" i="13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AJ383" i="13"/>
  <c r="BA382" i="13"/>
  <c r="AS382" i="13"/>
  <c r="AP382" i="13"/>
  <c r="AM382" i="13"/>
  <c r="AJ382" i="13"/>
  <c r="AS381" i="13"/>
  <c r="AP381" i="13"/>
  <c r="AM381" i="13"/>
  <c r="AJ381" i="13"/>
  <c r="AS380" i="13"/>
  <c r="AP380" i="13"/>
  <c r="BA380" i="13" s="1"/>
  <c r="AM380" i="13"/>
  <c r="AJ380" i="13"/>
  <c r="AS379" i="13"/>
  <c r="AP379" i="13"/>
  <c r="AM379" i="13"/>
  <c r="BA379" i="13" s="1"/>
  <c r="AJ379" i="13"/>
  <c r="AS378" i="13"/>
  <c r="BA378" i="13" s="1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BA376" i="13" s="1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BA368" i="13" s="1"/>
  <c r="AM368" i="13"/>
  <c r="AJ368" i="13"/>
  <c r="AS367" i="13"/>
  <c r="AP367" i="13"/>
  <c r="AM367" i="13"/>
  <c r="BA367" i="13" s="1"/>
  <c r="AJ367" i="13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BA354" i="13" s="1"/>
  <c r="AP354" i="13"/>
  <c r="AM354" i="13"/>
  <c r="AJ354" i="13"/>
  <c r="AY353" i="13"/>
  <c r="AV353" i="13"/>
  <c r="AS353" i="13"/>
  <c r="AP353" i="13"/>
  <c r="AM353" i="13"/>
  <c r="BA353" i="13" s="1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BA342" i="13" s="1"/>
  <c r="AP342" i="13"/>
  <c r="AM342" i="13"/>
  <c r="AJ342" i="13"/>
  <c r="AY341" i="13"/>
  <c r="AV341" i="13"/>
  <c r="AS341" i="13"/>
  <c r="AP341" i="13"/>
  <c r="AM341" i="13"/>
  <c r="BA341" i="13" s="1"/>
  <c r="AJ341" i="13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BA328" i="13" s="1"/>
  <c r="AP328" i="13"/>
  <c r="AM328" i="13"/>
  <c r="AJ328" i="13"/>
  <c r="AY327" i="13"/>
  <c r="AV327" i="13"/>
  <c r="AS327" i="13"/>
  <c r="AP327" i="13"/>
  <c r="AM327" i="13"/>
  <c r="BA327" i="13" s="1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BA317" i="13" s="1"/>
  <c r="AJ317" i="13"/>
  <c r="AY316" i="13"/>
  <c r="AV316" i="13"/>
  <c r="AS316" i="13"/>
  <c r="BA316" i="13" s="1"/>
  <c r="AP316" i="13"/>
  <c r="AM316" i="13"/>
  <c r="AJ316" i="13"/>
  <c r="AY315" i="13"/>
  <c r="AV315" i="13"/>
  <c r="AS315" i="13"/>
  <c r="AP315" i="13"/>
  <c r="AM315" i="13"/>
  <c r="BA315" i="13" s="1"/>
  <c r="AJ315" i="13"/>
  <c r="AY314" i="13"/>
  <c r="BA314" i="13" s="1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AJ302" i="13"/>
  <c r="BA302" i="13" s="1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BA295" i="13" s="1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AS265" i="13"/>
  <c r="BA265" i="13" s="1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BA260" i="13" s="1"/>
  <c r="AJ260" i="13"/>
  <c r="T260" i="13"/>
  <c r="P260" i="13"/>
  <c r="AS259" i="13"/>
  <c r="BA259" i="13" s="1"/>
  <c r="AP259" i="13"/>
  <c r="AM259" i="13"/>
  <c r="AJ259" i="13"/>
  <c r="T259" i="13"/>
  <c r="P259" i="13"/>
  <c r="AM258" i="13"/>
  <c r="BA258" i="13" s="1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BA255" i="13"/>
  <c r="AV255" i="13"/>
  <c r="AS255" i="13"/>
  <c r="AP255" i="13"/>
  <c r="AM255" i="13"/>
  <c r="AJ255" i="13"/>
  <c r="T255" i="13"/>
  <c r="P255" i="13"/>
  <c r="AS254" i="13"/>
  <c r="BA254" i="13" s="1"/>
  <c r="AP254" i="13"/>
  <c r="AM254" i="13"/>
  <c r="AJ254" i="13"/>
  <c r="T254" i="13"/>
  <c r="P254" i="13"/>
  <c r="AS253" i="13"/>
  <c r="AP253" i="13"/>
  <c r="AM253" i="13"/>
  <c r="BA253" i="13" s="1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BA248" i="13" s="1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BA244" i="13" s="1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BA235" i="13"/>
  <c r="AS235" i="13"/>
  <c r="AP235" i="13"/>
  <c r="AM235" i="13"/>
  <c r="AJ235" i="13"/>
  <c r="T235" i="13"/>
  <c r="P235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BB158" i="13" s="1"/>
  <c r="AJ158" i="13"/>
  <c r="AV157" i="13"/>
  <c r="BB157" i="13" s="1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BB151" i="13" s="1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BB145" i="13" s="1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BB139" i="13" s="1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AY132" i="13"/>
  <c r="BB132" i="13" s="1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BB119" i="13" s="1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BB113" i="13" s="1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BB107" i="13" s="1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BB101" i="13" s="1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BB95" i="13" s="1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BB89" i="13" s="1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BB83" i="13" s="1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BB77" i="13" s="1"/>
  <c r="AS77" i="13"/>
  <c r="AP77" i="13"/>
  <c r="AM77" i="13"/>
  <c r="AJ77" i="13"/>
  <c r="AB77" i="13"/>
  <c r="X77" i="13"/>
  <c r="T77" i="13"/>
  <c r="P77" i="13"/>
  <c r="AV76" i="13"/>
  <c r="AS76" i="13"/>
  <c r="AP76" i="13"/>
  <c r="BB76" i="13" s="1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BB71" i="13" s="1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BB60" i="13" s="1"/>
  <c r="AP60" i="13"/>
  <c r="AM60" i="13"/>
  <c r="AJ60" i="13"/>
  <c r="AY59" i="13"/>
  <c r="AV59" i="13"/>
  <c r="AS59" i="13"/>
  <c r="AP59" i="13"/>
  <c r="AM59" i="13"/>
  <c r="AJ59" i="13"/>
  <c r="BB59" i="13" s="1"/>
  <c r="AV58" i="13"/>
  <c r="BB58" i="13" s="1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BB52" i="13" s="1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BB46" i="13" s="1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BB40" i="13" s="1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BB33" i="13" s="1"/>
  <c r="AV33" i="13"/>
  <c r="AS33" i="13"/>
  <c r="AP33" i="13"/>
  <c r="AM33" i="13"/>
  <c r="AJ33" i="13"/>
  <c r="AY32" i="13"/>
  <c r="AV32" i="13"/>
  <c r="AS32" i="13"/>
  <c r="AP32" i="13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BB20" i="13" s="1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BB17" i="13"/>
  <c r="AV17" i="13"/>
  <c r="AS17" i="13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BB14" i="13" s="1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BB12" i="13" s="1"/>
  <c r="AJ12" i="13"/>
  <c r="AB12" i="13"/>
  <c r="X12" i="13"/>
  <c r="T12" i="13"/>
  <c r="P12" i="13"/>
  <c r="BB11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BB8" i="13" s="1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BB5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BB2" i="13" s="1"/>
  <c r="AM2" i="13"/>
  <c r="AJ2" i="13"/>
  <c r="AB2" i="13"/>
  <c r="X2" i="13"/>
  <c r="T2" i="13"/>
  <c r="P2" i="13"/>
  <c r="I12" i="12"/>
  <c r="G12" i="12"/>
  <c r="F12" i="12"/>
  <c r="E12" i="12"/>
  <c r="B12" i="12"/>
  <c r="A12" i="12"/>
  <c r="I11" i="12"/>
  <c r="G11" i="12"/>
  <c r="F11" i="12"/>
  <c r="E11" i="12"/>
  <c r="B11" i="12"/>
  <c r="A11" i="12"/>
  <c r="I10" i="12"/>
  <c r="G10" i="12"/>
  <c r="F10" i="12"/>
  <c r="E10" i="12"/>
  <c r="B10" i="12"/>
  <c r="A10" i="12"/>
  <c r="I9" i="12"/>
  <c r="G9" i="12"/>
  <c r="F9" i="12"/>
  <c r="E9" i="12"/>
  <c r="B9" i="12"/>
  <c r="A9" i="12"/>
  <c r="I8" i="12"/>
  <c r="G8" i="12"/>
  <c r="F8" i="12"/>
  <c r="E8" i="12"/>
  <c r="B8" i="12"/>
  <c r="A8" i="12"/>
  <c r="I7" i="12"/>
  <c r="G7" i="12"/>
  <c r="F7" i="12"/>
  <c r="E7" i="12"/>
  <c r="B7" i="12"/>
  <c r="A7" i="12"/>
  <c r="I6" i="12"/>
  <c r="G6" i="12"/>
  <c r="F6" i="12"/>
  <c r="E6" i="12"/>
  <c r="B6" i="12"/>
  <c r="A6" i="12"/>
  <c r="I5" i="12"/>
  <c r="G5" i="12"/>
  <c r="F5" i="12"/>
  <c r="E5" i="12"/>
  <c r="B5" i="12"/>
  <c r="A5" i="12"/>
  <c r="I4" i="12"/>
  <c r="G4" i="12"/>
  <c r="F4" i="12"/>
  <c r="E4" i="12"/>
  <c r="B4" i="12"/>
  <c r="A4" i="12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Y6" i="7"/>
  <c r="V6" i="7"/>
  <c r="S6" i="7"/>
  <c r="P6" i="7"/>
  <c r="AA6" i="7" s="1"/>
  <c r="Y5" i="7"/>
  <c r="V5" i="7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J27" i="6"/>
  <c r="AJ8" i="6" s="1"/>
  <c r="I27" i="6"/>
  <c r="H27" i="6"/>
  <c r="G27" i="6"/>
  <c r="AG8" i="6" s="1"/>
  <c r="J26" i="6"/>
  <c r="I26" i="6"/>
  <c r="H26" i="6"/>
  <c r="AD8" i="6" s="1"/>
  <c r="G26" i="6"/>
  <c r="J25" i="6"/>
  <c r="AB8" i="6" s="1"/>
  <c r="I25" i="6"/>
  <c r="AA8" i="6" s="1"/>
  <c r="H25" i="6"/>
  <c r="G25" i="6"/>
  <c r="J24" i="6"/>
  <c r="X8" i="6" s="1"/>
  <c r="I24" i="6"/>
  <c r="H24" i="6"/>
  <c r="G24" i="6"/>
  <c r="U8" i="6" s="1"/>
  <c r="J23" i="6"/>
  <c r="I23" i="6"/>
  <c r="H23" i="6"/>
  <c r="R8" i="6" s="1"/>
  <c r="G23" i="6"/>
  <c r="J22" i="6"/>
  <c r="P8" i="6" s="1"/>
  <c r="I22" i="6"/>
  <c r="O8" i="6" s="1"/>
  <c r="H22" i="6"/>
  <c r="G22" i="6"/>
  <c r="J21" i="6"/>
  <c r="I21" i="6"/>
  <c r="H21" i="6"/>
  <c r="G21" i="6"/>
  <c r="J20" i="6"/>
  <c r="I20" i="6"/>
  <c r="H20" i="6"/>
  <c r="AT7" i="6" s="1"/>
  <c r="G20" i="6"/>
  <c r="J19" i="6"/>
  <c r="AR7" i="6" s="1"/>
  <c r="I19" i="6"/>
  <c r="AQ7" i="6" s="1"/>
  <c r="H19" i="6"/>
  <c r="G19" i="6"/>
  <c r="AO7" i="6" s="1"/>
  <c r="J18" i="6"/>
  <c r="AN7" i="6" s="1"/>
  <c r="I18" i="6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F8" i="6"/>
  <c r="AE8" i="6"/>
  <c r="AC8" i="6"/>
  <c r="Z8" i="6"/>
  <c r="Y8" i="6"/>
  <c r="W8" i="6"/>
  <c r="V8" i="6"/>
  <c r="T8" i="6"/>
  <c r="S8" i="6"/>
  <c r="Q8" i="6"/>
  <c r="N8" i="6"/>
  <c r="M8" i="6"/>
  <c r="J8" i="6"/>
  <c r="I8" i="6"/>
  <c r="H8" i="6"/>
  <c r="G8" i="6"/>
  <c r="AZ7" i="6"/>
  <c r="AY7" i="6"/>
  <c r="AX7" i="6"/>
  <c r="AW7" i="6"/>
  <c r="AV7" i="6"/>
  <c r="AU7" i="6"/>
  <c r="AS7" i="6"/>
  <c r="AP7" i="6"/>
  <c r="AM7" i="6"/>
  <c r="AL7" i="6"/>
  <c r="AK7" i="6"/>
  <c r="AJ7" i="6"/>
  <c r="AI7" i="6"/>
  <c r="AG7" i="6"/>
  <c r="AE7" i="6"/>
  <c r="AD7" i="6"/>
  <c r="Z7" i="6"/>
  <c r="Y7" i="6"/>
  <c r="X7" i="6"/>
  <c r="W7" i="6"/>
  <c r="U7" i="6"/>
  <c r="S7" i="6"/>
  <c r="R7" i="6"/>
  <c r="N7" i="6"/>
  <c r="M7" i="6"/>
  <c r="J7" i="6"/>
  <c r="I7" i="6"/>
  <c r="H7" i="6"/>
  <c r="AH6" i="6" s="1"/>
  <c r="G7" i="6"/>
  <c r="AZ6" i="6"/>
  <c r="AY6" i="6"/>
  <c r="AX6" i="6"/>
  <c r="AW6" i="6"/>
  <c r="AU6" i="6"/>
  <c r="AS6" i="6"/>
  <c r="AP6" i="6"/>
  <c r="AO6" i="6"/>
  <c r="AN6" i="6"/>
  <c r="AM6" i="6"/>
  <c r="AL6" i="6"/>
  <c r="AK6" i="6"/>
  <c r="AJ6" i="6"/>
  <c r="AI6" i="6"/>
  <c r="AG6" i="6"/>
  <c r="AD6" i="6"/>
  <c r="Z6" i="6"/>
  <c r="X6" i="6"/>
  <c r="W6" i="6"/>
  <c r="U6" i="6"/>
  <c r="R6" i="6"/>
  <c r="N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G5" i="6"/>
  <c r="Y6" i="6" s="1"/>
  <c r="J4" i="6"/>
  <c r="I4" i="6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G2" i="6"/>
  <c r="M6" i="6" s="1"/>
  <c r="S111" i="5"/>
  <c r="P111" i="5"/>
  <c r="S110" i="5"/>
  <c r="P110" i="5"/>
  <c r="S109" i="5"/>
  <c r="P109" i="5"/>
  <c r="P108" i="5"/>
  <c r="S108" i="5" s="1"/>
  <c r="S107" i="5"/>
  <c r="P107" i="5"/>
  <c r="P106" i="5"/>
  <c r="S106" i="5" s="1"/>
  <c r="S105" i="5"/>
  <c r="P105" i="5"/>
  <c r="S104" i="5"/>
  <c r="P104" i="5"/>
  <c r="S103" i="5"/>
  <c r="P103" i="5"/>
  <c r="P102" i="5"/>
  <c r="S102" i="5" s="1"/>
  <c r="S101" i="5"/>
  <c r="P101" i="5"/>
  <c r="P100" i="5"/>
  <c r="S100" i="5" s="1"/>
  <c r="S99" i="5"/>
  <c r="P99" i="5"/>
  <c r="S98" i="5"/>
  <c r="P98" i="5"/>
  <c r="S97" i="5"/>
  <c r="P97" i="5"/>
  <c r="P96" i="5"/>
  <c r="S96" i="5" s="1"/>
  <c r="S95" i="5"/>
  <c r="P95" i="5"/>
  <c r="P94" i="5"/>
  <c r="S94" i="5" s="1"/>
  <c r="S93" i="5"/>
  <c r="P93" i="5"/>
  <c r="S92" i="5"/>
  <c r="P92" i="5"/>
  <c r="P91" i="5"/>
  <c r="S91" i="5" s="1"/>
  <c r="P90" i="5"/>
  <c r="S90" i="5" s="1"/>
  <c r="S89" i="5"/>
  <c r="P89" i="5"/>
  <c r="P88" i="5"/>
  <c r="S88" i="5" s="1"/>
  <c r="S87" i="5"/>
  <c r="P87" i="5"/>
  <c r="S86" i="5"/>
  <c r="P86" i="5"/>
  <c r="S85" i="5"/>
  <c r="P85" i="5"/>
  <c r="P84" i="5"/>
  <c r="S84" i="5" s="1"/>
  <c r="S83" i="5"/>
  <c r="P83" i="5"/>
  <c r="P82" i="5"/>
  <c r="S82" i="5" s="1"/>
  <c r="S76" i="5"/>
  <c r="P76" i="5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P65" i="5"/>
  <c r="S65" i="5" s="1"/>
  <c r="S64" i="5"/>
  <c r="P64" i="5"/>
  <c r="S63" i="5"/>
  <c r="P63" i="5"/>
  <c r="P62" i="5"/>
  <c r="S62" i="5" s="1"/>
  <c r="P61" i="5"/>
  <c r="S61" i="5" s="1"/>
  <c r="S60" i="5"/>
  <c r="P60" i="5"/>
  <c r="P59" i="5"/>
  <c r="S59" i="5" s="1"/>
  <c r="S58" i="5"/>
  <c r="P58" i="5"/>
  <c r="S57" i="5"/>
  <c r="P57" i="5"/>
  <c r="P56" i="5"/>
  <c r="S56" i="5" s="1"/>
  <c r="P55" i="5"/>
  <c r="S55" i="5" s="1"/>
  <c r="S54" i="5"/>
  <c r="P54" i="5"/>
  <c r="P53" i="5"/>
  <c r="S53" i="5" s="1"/>
  <c r="S52" i="5"/>
  <c r="P52" i="5"/>
  <c r="S51" i="5"/>
  <c r="P51" i="5"/>
  <c r="P50" i="5"/>
  <c r="S50" i="5" s="1"/>
  <c r="P49" i="5"/>
  <c r="S49" i="5" s="1"/>
  <c r="S48" i="5"/>
  <c r="P48" i="5"/>
  <c r="P47" i="5"/>
  <c r="S47" i="5" s="1"/>
  <c r="S46" i="5"/>
  <c r="P46" i="5"/>
  <c r="S45" i="5"/>
  <c r="P45" i="5"/>
  <c r="P44" i="5"/>
  <c r="S44" i="5" s="1"/>
  <c r="P43" i="5"/>
  <c r="S43" i="5" s="1"/>
  <c r="S42" i="5"/>
  <c r="P42" i="5"/>
  <c r="P41" i="5"/>
  <c r="S41" i="5" s="1"/>
  <c r="S40" i="5"/>
  <c r="P40" i="5"/>
  <c r="S39" i="5"/>
  <c r="P39" i="5"/>
  <c r="P38" i="5"/>
  <c r="S38" i="5" s="1"/>
  <c r="P37" i="5"/>
  <c r="S37" i="5" s="1"/>
  <c r="S36" i="5"/>
  <c r="P36" i="5"/>
  <c r="P35" i="5"/>
  <c r="S35" i="5" s="1"/>
  <c r="S34" i="5"/>
  <c r="P34" i="5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S27" i="5"/>
  <c r="P27" i="5"/>
  <c r="P26" i="5"/>
  <c r="S26" i="5" s="1"/>
  <c r="P25" i="5"/>
  <c r="S25" i="5" s="1"/>
  <c r="S24" i="5"/>
  <c r="P24" i="5"/>
  <c r="P23" i="5"/>
  <c r="S23" i="5" s="1"/>
  <c r="S22" i="5"/>
  <c r="P22" i="5"/>
  <c r="S21" i="5"/>
  <c r="P21" i="5"/>
  <c r="P20" i="5"/>
  <c r="S20" i="5" s="1"/>
  <c r="P19" i="5"/>
  <c r="S19" i="5" s="1"/>
  <c r="S18" i="5"/>
  <c r="P18" i="5"/>
  <c r="P17" i="5"/>
  <c r="S17" i="5" s="1"/>
  <c r="S16" i="5"/>
  <c r="P16" i="5"/>
  <c r="S15" i="5"/>
  <c r="P15" i="5"/>
  <c r="P14" i="5"/>
  <c r="S14" i="5" s="1"/>
  <c r="P13" i="5"/>
  <c r="S13" i="5" s="1"/>
  <c r="S12" i="5"/>
  <c r="P12" i="5"/>
  <c r="P11" i="5"/>
  <c r="S11" i="5" s="1"/>
  <c r="S10" i="5"/>
  <c r="P10" i="5"/>
  <c r="S9" i="5"/>
  <c r="P9" i="5"/>
  <c r="P8" i="5"/>
  <c r="S8" i="5" s="1"/>
  <c r="P7" i="5"/>
  <c r="S7" i="5" s="1"/>
  <c r="S6" i="5"/>
  <c r="P6" i="5"/>
  <c r="P5" i="5"/>
  <c r="S5" i="5" s="1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7" i="4"/>
  <c r="AY287" i="4"/>
  <c r="AW287" i="4"/>
  <c r="AY286" i="4"/>
  <c r="AW286" i="4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BA277" i="4"/>
  <c r="AY277" i="4"/>
  <c r="AW277" i="4"/>
  <c r="AT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69" i="4"/>
  <c r="AY269" i="4"/>
  <c r="AW269" i="4"/>
  <c r="AT269" i="4"/>
  <c r="AY268" i="4"/>
  <c r="AW268" i="4"/>
  <c r="BA268" i="4" s="1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BA263" i="4"/>
  <c r="AY263" i="4"/>
  <c r="AW263" i="4"/>
  <c r="AY262" i="4"/>
  <c r="AW262" i="4"/>
  <c r="AY261" i="4"/>
  <c r="BA261" i="4" s="1"/>
  <c r="AW261" i="4"/>
  <c r="AS261" i="4"/>
  <c r="AY260" i="4"/>
  <c r="AW260" i="4"/>
  <c r="BA260" i="4" s="1"/>
  <c r="AY259" i="4"/>
  <c r="BA259" i="4" s="1"/>
  <c r="AW259" i="4"/>
  <c r="AY258" i="4"/>
  <c r="AW258" i="4"/>
  <c r="BA258" i="4" s="1"/>
  <c r="AY257" i="4"/>
  <c r="BA257" i="4" s="1"/>
  <c r="AW257" i="4"/>
  <c r="AS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S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S249" i="4"/>
  <c r="AY248" i="4"/>
  <c r="AW248" i="4"/>
  <c r="BA248" i="4" s="1"/>
  <c r="AY247" i="4"/>
  <c r="BA247" i="4" s="1"/>
  <c r="AW247" i="4"/>
  <c r="AY246" i="4"/>
  <c r="AW246" i="4"/>
  <c r="BA246" i="4" s="1"/>
  <c r="AY245" i="4"/>
  <c r="BA245" i="4" s="1"/>
  <c r="AW245" i="4"/>
  <c r="AS245" i="4"/>
  <c r="AT244" i="4"/>
  <c r="AS244" i="4"/>
  <c r="BA243" i="4"/>
  <c r="AY243" i="4"/>
  <c r="AW243" i="4"/>
  <c r="AY242" i="4"/>
  <c r="AW242" i="4"/>
  <c r="BA242" i="4" s="1"/>
  <c r="BA241" i="4"/>
  <c r="AY241" i="4"/>
  <c r="AW241" i="4"/>
  <c r="AY240" i="4"/>
  <c r="AW240" i="4"/>
  <c r="BA240" i="4" s="1"/>
  <c r="BA239" i="4"/>
  <c r="AY239" i="4"/>
  <c r="AW239" i="4"/>
  <c r="AY238" i="4"/>
  <c r="AW238" i="4"/>
  <c r="BA238" i="4" s="1"/>
  <c r="BA237" i="4"/>
  <c r="AY237" i="4"/>
  <c r="AW237" i="4"/>
  <c r="AY236" i="4"/>
  <c r="AW236" i="4"/>
  <c r="BA236" i="4" s="1"/>
  <c r="BA235" i="4"/>
  <c r="AY235" i="4"/>
  <c r="AW235" i="4"/>
  <c r="AY234" i="4"/>
  <c r="AW234" i="4"/>
  <c r="BA234" i="4" s="1"/>
  <c r="BA233" i="4"/>
  <c r="AY233" i="4"/>
  <c r="AW233" i="4"/>
  <c r="AY232" i="4"/>
  <c r="AW232" i="4"/>
  <c r="BA232" i="4" s="1"/>
  <c r="BA231" i="4"/>
  <c r="AY231" i="4"/>
  <c r="AW231" i="4"/>
  <c r="AY230" i="4"/>
  <c r="AW230" i="4"/>
  <c r="BA230" i="4" s="1"/>
  <c r="BA229" i="4"/>
  <c r="AY229" i="4"/>
  <c r="AW229" i="4"/>
  <c r="AY228" i="4"/>
  <c r="AW228" i="4"/>
  <c r="BA228" i="4" s="1"/>
  <c r="BA227" i="4"/>
  <c r="AY227" i="4"/>
  <c r="AW227" i="4"/>
  <c r="AY226" i="4"/>
  <c r="AW226" i="4"/>
  <c r="BA226" i="4" s="1"/>
  <c r="BA225" i="4"/>
  <c r="AY225" i="4"/>
  <c r="AW225" i="4"/>
  <c r="AY224" i="4"/>
  <c r="AW224" i="4"/>
  <c r="BA224" i="4" s="1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BA219" i="4"/>
  <c r="AY219" i="4"/>
  <c r="AW219" i="4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BA213" i="4"/>
  <c r="AY213" i="4"/>
  <c r="AW213" i="4"/>
  <c r="AY212" i="4"/>
  <c r="AW212" i="4"/>
  <c r="BA212" i="4" s="1"/>
  <c r="BA211" i="4"/>
  <c r="AY211" i="4"/>
  <c r="AW211" i="4"/>
  <c r="AY210" i="4"/>
  <c r="AW210" i="4"/>
  <c r="BA210" i="4" s="1"/>
  <c r="BA209" i="4"/>
  <c r="AY209" i="4"/>
  <c r="AW209" i="4"/>
  <c r="AY208" i="4"/>
  <c r="AW208" i="4"/>
  <c r="BA208" i="4" s="1"/>
  <c r="BA207" i="4"/>
  <c r="AY207" i="4"/>
  <c r="AW207" i="4"/>
  <c r="AY206" i="4"/>
  <c r="AW206" i="4"/>
  <c r="BA206" i="4" s="1"/>
  <c r="BA205" i="4"/>
  <c r="AY205" i="4"/>
  <c r="AW205" i="4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BA193" i="4"/>
  <c r="AY193" i="4"/>
  <c r="AW193" i="4"/>
  <c r="AY192" i="4"/>
  <c r="BA192" i="4" s="1"/>
  <c r="AW192" i="4"/>
  <c r="BA191" i="4"/>
  <c r="AY191" i="4"/>
  <c r="AW191" i="4"/>
  <c r="AY190" i="4"/>
  <c r="AW190" i="4"/>
  <c r="BA190" i="4" s="1"/>
  <c r="BA189" i="4"/>
  <c r="AY189" i="4"/>
  <c r="AW189" i="4"/>
  <c r="AY188" i="4"/>
  <c r="AW188" i="4"/>
  <c r="BA188" i="4" s="1"/>
  <c r="BA187" i="4"/>
  <c r="AY187" i="4"/>
  <c r="AW187" i="4"/>
  <c r="AY186" i="4"/>
  <c r="AW186" i="4"/>
  <c r="BA186" i="4" s="1"/>
  <c r="BA185" i="4"/>
  <c r="AY185" i="4"/>
  <c r="AW185" i="4"/>
  <c r="AY184" i="4"/>
  <c r="AW184" i="4"/>
  <c r="BA184" i="4" s="1"/>
  <c r="BA183" i="4"/>
  <c r="AY183" i="4"/>
  <c r="AW183" i="4"/>
  <c r="AY182" i="4"/>
  <c r="AW182" i="4"/>
  <c r="BA182" i="4" s="1"/>
  <c r="BA181" i="4"/>
  <c r="AY181" i="4"/>
  <c r="AW181" i="4"/>
  <c r="AY180" i="4"/>
  <c r="AW180" i="4"/>
  <c r="BA180" i="4" s="1"/>
  <c r="BA179" i="4"/>
  <c r="AY179" i="4"/>
  <c r="AW179" i="4"/>
  <c r="AY178" i="4"/>
  <c r="AW178" i="4"/>
  <c r="BA178" i="4" s="1"/>
  <c r="BA177" i="4"/>
  <c r="AY177" i="4"/>
  <c r="AW177" i="4"/>
  <c r="AY176" i="4"/>
  <c r="AW176" i="4"/>
  <c r="BA176" i="4" s="1"/>
  <c r="BA175" i="4"/>
  <c r="AY175" i="4"/>
  <c r="AW175" i="4"/>
  <c r="AY174" i="4"/>
  <c r="AW174" i="4"/>
  <c r="BA174" i="4" s="1"/>
  <c r="BA173" i="4"/>
  <c r="AY173" i="4"/>
  <c r="AW173" i="4"/>
  <c r="AY172" i="4"/>
  <c r="AW172" i="4"/>
  <c r="BA171" i="4"/>
  <c r="AY171" i="4"/>
  <c r="AW171" i="4"/>
  <c r="AY170" i="4"/>
  <c r="AW170" i="4"/>
  <c r="BA170" i="4" s="1"/>
  <c r="BA169" i="4"/>
  <c r="AY169" i="4"/>
  <c r="AW169" i="4"/>
  <c r="AY168" i="4"/>
  <c r="AW168" i="4"/>
  <c r="BA167" i="4"/>
  <c r="AY167" i="4"/>
  <c r="AW167" i="4"/>
  <c r="AS167" i="4"/>
  <c r="AY166" i="4"/>
  <c r="AW166" i="4"/>
  <c r="BA166" i="4" s="1"/>
  <c r="BA165" i="4"/>
  <c r="AY165" i="4"/>
  <c r="AW165" i="4"/>
  <c r="AY164" i="4"/>
  <c r="AW164" i="4"/>
  <c r="BA163" i="4"/>
  <c r="AY163" i="4"/>
  <c r="AW163" i="4"/>
  <c r="AY162" i="4"/>
  <c r="AW162" i="4"/>
  <c r="BA161" i="4"/>
  <c r="AY161" i="4"/>
  <c r="AW161" i="4"/>
  <c r="AY160" i="4"/>
  <c r="AW160" i="4"/>
  <c r="BA159" i="4"/>
  <c r="AY159" i="4"/>
  <c r="AW159" i="4"/>
  <c r="AY158" i="4"/>
  <c r="AW158" i="4"/>
  <c r="BA158" i="4" s="1"/>
  <c r="BA157" i="4"/>
  <c r="AY157" i="4"/>
  <c r="AW157" i="4"/>
  <c r="AY156" i="4"/>
  <c r="AW156" i="4"/>
  <c r="BA155" i="4"/>
  <c r="AY155" i="4"/>
  <c r="AW155" i="4"/>
  <c r="AS155" i="4"/>
  <c r="AY154" i="4"/>
  <c r="AW154" i="4"/>
  <c r="BA154" i="4" s="1"/>
  <c r="BA153" i="4"/>
  <c r="AY153" i="4"/>
  <c r="AW153" i="4"/>
  <c r="AY152" i="4"/>
  <c r="AW152" i="4"/>
  <c r="BA151" i="4"/>
  <c r="AY151" i="4"/>
  <c r="AW151" i="4"/>
  <c r="AY150" i="4"/>
  <c r="AW150" i="4"/>
  <c r="BA149" i="4"/>
  <c r="AY149" i="4"/>
  <c r="AW149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AY143" i="4"/>
  <c r="BA143" i="4" s="1"/>
  <c r="AW143" i="4"/>
  <c r="AY142" i="4"/>
  <c r="AW142" i="4"/>
  <c r="AY141" i="4"/>
  <c r="BA141" i="4" s="1"/>
  <c r="AW141" i="4"/>
  <c r="AY140" i="4"/>
  <c r="AW140" i="4"/>
  <c r="AY139" i="4"/>
  <c r="BA139" i="4" s="1"/>
  <c r="AW139" i="4"/>
  <c r="AS139" i="4"/>
  <c r="AY138" i="4"/>
  <c r="AW138" i="4"/>
  <c r="BA138" i="4" s="1"/>
  <c r="AY137" i="4"/>
  <c r="BA137" i="4" s="1"/>
  <c r="AW137" i="4"/>
  <c r="AY136" i="4"/>
  <c r="AW136" i="4"/>
  <c r="BA136" i="4" s="1"/>
  <c r="AY135" i="4"/>
  <c r="BA135" i="4" s="1"/>
  <c r="AW135" i="4"/>
  <c r="AY134" i="4"/>
  <c r="AW134" i="4"/>
  <c r="AQ134" i="4"/>
  <c r="AY133" i="4"/>
  <c r="BA133" i="4" s="1"/>
  <c r="AW133" i="4"/>
  <c r="AY132" i="4"/>
  <c r="AW132" i="4"/>
  <c r="AY131" i="4"/>
  <c r="BA131" i="4" s="1"/>
  <c r="AW131" i="4"/>
  <c r="AS131" i="4"/>
  <c r="AY130" i="4"/>
  <c r="AW130" i="4"/>
  <c r="BA130" i="4" s="1"/>
  <c r="AY129" i="4"/>
  <c r="BA129" i="4" s="1"/>
  <c r="AW129" i="4"/>
  <c r="AY128" i="4"/>
  <c r="AW128" i="4"/>
  <c r="BA128" i="4" s="1"/>
  <c r="AY127" i="4"/>
  <c r="BA127" i="4" s="1"/>
  <c r="AW127" i="4"/>
  <c r="AY126" i="4"/>
  <c r="AW126" i="4"/>
  <c r="AY125" i="4"/>
  <c r="BA125" i="4" s="1"/>
  <c r="AW125" i="4"/>
  <c r="AY124" i="4"/>
  <c r="AW124" i="4"/>
  <c r="AY123" i="4"/>
  <c r="BA123" i="4" s="1"/>
  <c r="AW123" i="4"/>
  <c r="AS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AY115" i="4"/>
  <c r="BA115" i="4" s="1"/>
  <c r="AW115" i="4"/>
  <c r="AS115" i="4"/>
  <c r="AY114" i="4"/>
  <c r="AW114" i="4"/>
  <c r="BA114" i="4" s="1"/>
  <c r="AY113" i="4"/>
  <c r="BA113" i="4" s="1"/>
  <c r="AW113" i="4"/>
  <c r="AY112" i="4"/>
  <c r="BA112" i="4" s="1"/>
  <c r="AW112" i="4"/>
  <c r="AY111" i="4"/>
  <c r="AW111" i="4"/>
  <c r="BA110" i="4"/>
  <c r="AY110" i="4"/>
  <c r="AW110" i="4"/>
  <c r="AY109" i="4"/>
  <c r="AW109" i="4"/>
  <c r="BA108" i="4"/>
  <c r="AY108" i="4"/>
  <c r="AW108" i="4"/>
  <c r="AY107" i="4"/>
  <c r="AW107" i="4"/>
  <c r="AY106" i="4"/>
  <c r="BA106" i="4" s="1"/>
  <c r="AW106" i="4"/>
  <c r="AY105" i="4"/>
  <c r="AW105" i="4"/>
  <c r="BA105" i="4" s="1"/>
  <c r="AY104" i="4"/>
  <c r="BA104" i="4" s="1"/>
  <c r="AW104" i="4"/>
  <c r="AY103" i="4"/>
  <c r="AW103" i="4"/>
  <c r="BA102" i="4"/>
  <c r="AY102" i="4"/>
  <c r="AW102" i="4"/>
  <c r="AY101" i="4"/>
  <c r="AW101" i="4"/>
  <c r="BA100" i="4"/>
  <c r="AY100" i="4"/>
  <c r="AW100" i="4"/>
  <c r="AY99" i="4"/>
  <c r="AW99" i="4"/>
  <c r="BA99" i="4" s="1"/>
  <c r="AY98" i="4"/>
  <c r="AW98" i="4"/>
  <c r="AT97" i="4"/>
  <c r="AS97" i="4"/>
  <c r="AY96" i="4"/>
  <c r="AW96" i="4"/>
  <c r="AT96" i="4"/>
  <c r="AY95" i="4"/>
  <c r="BA95" i="4" s="1"/>
  <c r="AW95" i="4"/>
  <c r="AY94" i="4"/>
  <c r="AW94" i="4"/>
  <c r="BA94" i="4" s="1"/>
  <c r="AY93" i="4"/>
  <c r="BA93" i="4" s="1"/>
  <c r="AW93" i="4"/>
  <c r="AQ93" i="4"/>
  <c r="AY92" i="4"/>
  <c r="AW92" i="4"/>
  <c r="AY91" i="4"/>
  <c r="BA91" i="4" s="1"/>
  <c r="AW91" i="4"/>
  <c r="AY90" i="4"/>
  <c r="AW90" i="4"/>
  <c r="AT90" i="4"/>
  <c r="AY89" i="4"/>
  <c r="BA89" i="4" s="1"/>
  <c r="AW89" i="4"/>
  <c r="AQ89" i="4"/>
  <c r="AY88" i="4"/>
  <c r="AW88" i="4"/>
  <c r="BA88" i="4" s="1"/>
  <c r="AY87" i="4"/>
  <c r="AW87" i="4"/>
  <c r="AY86" i="4"/>
  <c r="BA86" i="4" s="1"/>
  <c r="AW86" i="4"/>
  <c r="AY85" i="4"/>
  <c r="AW85" i="4"/>
  <c r="AQ85" i="4"/>
  <c r="BA84" i="4"/>
  <c r="AY84" i="4"/>
  <c r="AW84" i="4"/>
  <c r="AY83" i="4"/>
  <c r="AW83" i="4"/>
  <c r="BA82" i="4"/>
  <c r="AY82" i="4"/>
  <c r="AW82" i="4"/>
  <c r="AY81" i="4"/>
  <c r="AW81" i="4"/>
  <c r="BA81" i="4" s="1"/>
  <c r="AT81" i="4"/>
  <c r="AQ81" i="4"/>
  <c r="BA80" i="4"/>
  <c r="AY80" i="4"/>
  <c r="AW80" i="4"/>
  <c r="AY79" i="4"/>
  <c r="AW79" i="4"/>
  <c r="AY78" i="4"/>
  <c r="BA78" i="4" s="1"/>
  <c r="AW78" i="4"/>
  <c r="AY77" i="4"/>
  <c r="AW77" i="4"/>
  <c r="AQ77" i="4"/>
  <c r="BA76" i="4"/>
  <c r="AY76" i="4"/>
  <c r="AW76" i="4"/>
  <c r="AS76" i="4"/>
  <c r="AY75" i="4"/>
  <c r="AW75" i="4"/>
  <c r="BA75" i="4" s="1"/>
  <c r="BA74" i="4"/>
  <c r="AY74" i="4"/>
  <c r="AW74" i="4"/>
  <c r="AY73" i="4"/>
  <c r="AW73" i="4"/>
  <c r="BA73" i="4" s="1"/>
  <c r="AY72" i="4"/>
  <c r="AW72" i="4"/>
  <c r="AY71" i="4"/>
  <c r="BA71" i="4" s="1"/>
  <c r="AW71" i="4"/>
  <c r="AS71" i="4"/>
  <c r="AY70" i="4"/>
  <c r="AW70" i="4"/>
  <c r="BA70" i="4" s="1"/>
  <c r="AT70" i="4"/>
  <c r="AS70" i="4"/>
  <c r="AY69" i="4"/>
  <c r="AW69" i="4"/>
  <c r="BA68" i="4"/>
  <c r="AY68" i="4"/>
  <c r="AW68" i="4"/>
  <c r="AT68" i="4"/>
  <c r="BA67" i="4"/>
  <c r="AY67" i="4"/>
  <c r="AW67" i="4"/>
  <c r="AY66" i="4"/>
  <c r="BA66" i="4" s="1"/>
  <c r="AW66" i="4"/>
  <c r="AY65" i="4"/>
  <c r="AW65" i="4"/>
  <c r="BA65" i="4" s="1"/>
  <c r="BA64" i="4"/>
  <c r="AY64" i="4"/>
  <c r="AW64" i="4"/>
  <c r="BA63" i="4"/>
  <c r="AY63" i="4"/>
  <c r="AW63" i="4"/>
  <c r="AT63" i="4"/>
  <c r="AQ63" i="4"/>
  <c r="AY62" i="4"/>
  <c r="BA62" i="4" s="1"/>
  <c r="AW62" i="4"/>
  <c r="AY61" i="4"/>
  <c r="BA61" i="4" s="1"/>
  <c r="AW61" i="4"/>
  <c r="AY60" i="4"/>
  <c r="AW60" i="4"/>
  <c r="BA60" i="4" s="1"/>
  <c r="AT60" i="4"/>
  <c r="AY59" i="4"/>
  <c r="AW59" i="4"/>
  <c r="BA59" i="4" s="1"/>
  <c r="AQ59" i="4"/>
  <c r="AY58" i="4"/>
  <c r="AW58" i="4"/>
  <c r="BA58" i="4" s="1"/>
  <c r="AT58" i="4"/>
  <c r="M58" i="4"/>
  <c r="AY57" i="4"/>
  <c r="AW57" i="4"/>
  <c r="BA57" i="4" s="1"/>
  <c r="AY56" i="4"/>
  <c r="BA56" i="4" s="1"/>
  <c r="AW56" i="4"/>
  <c r="AS56" i="4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BA52" i="4"/>
  <c r="AY52" i="4"/>
  <c r="AW52" i="4"/>
  <c r="AT52" i="4"/>
  <c r="AY51" i="4"/>
  <c r="BA51" i="4" s="1"/>
  <c r="AW51" i="4"/>
  <c r="AS51" i="4"/>
  <c r="AQ51" i="4"/>
  <c r="AY50" i="4"/>
  <c r="AW50" i="4"/>
  <c r="BA50" i="4" s="1"/>
  <c r="AT50" i="4"/>
  <c r="AS50" i="4"/>
  <c r="AY49" i="4"/>
  <c r="AW49" i="4"/>
  <c r="BA49" i="4" s="1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T46" i="4"/>
  <c r="AS46" i="4"/>
  <c r="AE46" i="4"/>
  <c r="AD46" i="4"/>
  <c r="AC46" i="4"/>
  <c r="AB46" i="4"/>
  <c r="M46" i="4"/>
  <c r="AY45" i="4"/>
  <c r="BA45" i="4" s="1"/>
  <c r="AW45" i="4"/>
  <c r="AS45" i="4"/>
  <c r="AE45" i="4"/>
  <c r="AD45" i="4"/>
  <c r="AC45" i="4"/>
  <c r="AT193" i="4" s="1"/>
  <c r="AB45" i="4"/>
  <c r="AB44" i="4" s="1"/>
  <c r="BA44" i="4"/>
  <c r="AY44" i="4"/>
  <c r="AW44" i="4"/>
  <c r="AE44" i="4"/>
  <c r="AD44" i="4"/>
  <c r="AC44" i="4"/>
  <c r="AT134" i="4" s="1"/>
  <c r="AY43" i="4"/>
  <c r="AW43" i="4"/>
  <c r="BA43" i="4" s="1"/>
  <c r="AT43" i="4"/>
  <c r="AQ43" i="4"/>
  <c r="AY42" i="4"/>
  <c r="AW42" i="4"/>
  <c r="BA42" i="4" s="1"/>
  <c r="AT42" i="4"/>
  <c r="AS42" i="4"/>
  <c r="BA41" i="4"/>
  <c r="AY41" i="4"/>
  <c r="AW41" i="4"/>
  <c r="AS41" i="4"/>
  <c r="AE41" i="4"/>
  <c r="AD41" i="4"/>
  <c r="AC41" i="4"/>
  <c r="AT92" i="4" s="1"/>
  <c r="AB41" i="4"/>
  <c r="AS143" i="4" s="1"/>
  <c r="BA40" i="4"/>
  <c r="AY40" i="4"/>
  <c r="AW40" i="4"/>
  <c r="AT40" i="4"/>
  <c r="AE40" i="4"/>
  <c r="AD40" i="4"/>
  <c r="AC40" i="4"/>
  <c r="AT75" i="4" s="1"/>
  <c r="AB40" i="4"/>
  <c r="AS91" i="4" s="1"/>
  <c r="M40" i="4"/>
  <c r="AY39" i="4"/>
  <c r="AW39" i="4"/>
  <c r="BA39" i="4" s="1"/>
  <c r="AT39" i="4"/>
  <c r="AQ39" i="4"/>
  <c r="AE39" i="4"/>
  <c r="AD39" i="4"/>
  <c r="AC39" i="4"/>
  <c r="AT93" i="4" s="1"/>
  <c r="AB39" i="4"/>
  <c r="AS39" i="4" s="1"/>
  <c r="M39" i="4"/>
  <c r="AY38" i="4"/>
  <c r="AW38" i="4"/>
  <c r="BA38" i="4" s="1"/>
  <c r="AT38" i="4"/>
  <c r="AS38" i="4"/>
  <c r="M38" i="4"/>
  <c r="M42" i="4" s="1"/>
  <c r="AY37" i="4"/>
  <c r="BA37" i="4" s="1"/>
  <c r="AW37" i="4"/>
  <c r="AS37" i="4"/>
  <c r="AY36" i="4"/>
  <c r="BA36" i="4" s="1"/>
  <c r="AW36" i="4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BA33" i="4" s="1"/>
  <c r="AW33" i="4"/>
  <c r="AS33" i="4"/>
  <c r="AY32" i="4"/>
  <c r="BA32" i="4" s="1"/>
  <c r="AW32" i="4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BA29" i="4" s="1"/>
  <c r="AS29" i="4"/>
  <c r="AY28" i="4"/>
  <c r="AW28" i="4"/>
  <c r="BA28" i="4" s="1"/>
  <c r="AT28" i="4"/>
  <c r="AY27" i="4"/>
  <c r="AW27" i="4"/>
  <c r="AT27" i="4"/>
  <c r="AQ27" i="4"/>
  <c r="AY26" i="4"/>
  <c r="AW26" i="4"/>
  <c r="BA26" i="4" s="1"/>
  <c r="AT26" i="4"/>
  <c r="AS26" i="4"/>
  <c r="AY25" i="4"/>
  <c r="BA25" i="4" s="1"/>
  <c r="AW25" i="4"/>
  <c r="AS25" i="4"/>
  <c r="T25" i="4"/>
  <c r="BA24" i="4"/>
  <c r="AY24" i="4"/>
  <c r="AW24" i="4"/>
  <c r="AT24" i="4"/>
  <c r="AS24" i="4"/>
  <c r="R24" i="4"/>
  <c r="M24" i="4"/>
  <c r="M26" i="4" s="1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BA21" i="4"/>
  <c r="AY21" i="4"/>
  <c r="AW21" i="4"/>
  <c r="AS21" i="4"/>
  <c r="AY20" i="4"/>
  <c r="AW20" i="4"/>
  <c r="BA20" i="4" s="1"/>
  <c r="AT20" i="4"/>
  <c r="AS20" i="4"/>
  <c r="R20" i="4"/>
  <c r="R21" i="4" s="1"/>
  <c r="BA19" i="4"/>
  <c r="AY19" i="4"/>
  <c r="AW19" i="4"/>
  <c r="AT19" i="4"/>
  <c r="AS19" i="4"/>
  <c r="AQ19" i="4"/>
  <c r="AY18" i="4"/>
  <c r="BA18" i="4" s="1"/>
  <c r="AW18" i="4"/>
  <c r="AT18" i="4"/>
  <c r="AS18" i="4"/>
  <c r="BA17" i="4"/>
  <c r="AY17" i="4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E2" i="4"/>
  <c r="C2" i="4"/>
  <c r="H2" i="4" s="1"/>
  <c r="U27" i="3"/>
  <c r="V27" i="3" s="1"/>
  <c r="V26" i="3"/>
  <c r="U26" i="3"/>
  <c r="V25" i="3"/>
  <c r="U25" i="3"/>
  <c r="U24" i="3"/>
  <c r="V24" i="3" s="1"/>
  <c r="U23" i="3"/>
  <c r="V23" i="3" s="1"/>
  <c r="T20" i="3"/>
  <c r="T21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G8" i="3"/>
  <c r="F8" i="3"/>
  <c r="G7" i="3"/>
  <c r="F7" i="3"/>
  <c r="F6" i="3"/>
  <c r="G6" i="3" s="1"/>
  <c r="G5" i="3"/>
  <c r="F5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N5" i="1"/>
  <c r="O5" i="1" s="1"/>
  <c r="F5" i="1"/>
  <c r="B5" i="1"/>
  <c r="L4" i="1"/>
  <c r="J4" i="1"/>
  <c r="F4" i="1"/>
  <c r="C4" i="2" s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L5" i="1"/>
  <c r="C5" i="2"/>
  <c r="J5" i="1" s="1"/>
  <c r="G5" i="1"/>
  <c r="H5" i="1" s="1"/>
  <c r="E5" i="1" s="1"/>
  <c r="T22" i="3"/>
  <c r="U22" i="3" s="1"/>
  <c r="V22" i="3" s="1"/>
  <c r="U21" i="3"/>
  <c r="V21" i="3" s="1"/>
  <c r="G4" i="1"/>
  <c r="H4" i="1" s="1"/>
  <c r="E4" i="1" s="1"/>
  <c r="C4" i="1" s="1"/>
  <c r="G3" i="1"/>
  <c r="H3" i="1" s="1"/>
  <c r="E3" i="1" s="1"/>
  <c r="C3" i="1" s="1"/>
  <c r="C3" i="2"/>
  <c r="J3" i="1" s="1"/>
  <c r="L3" i="1"/>
  <c r="N4" i="1"/>
  <c r="O4" i="1" s="1"/>
  <c r="N5" i="3"/>
  <c r="P4" i="3"/>
  <c r="F6" i="1"/>
  <c r="AT292" i="4"/>
  <c r="AT278" i="4"/>
  <c r="AT280" i="4"/>
  <c r="AT99" i="4"/>
  <c r="AT284" i="4"/>
  <c r="AT286" i="4"/>
  <c r="AT262" i="4"/>
  <c r="AT260" i="4"/>
  <c r="AT258" i="4"/>
  <c r="AT256" i="4"/>
  <c r="AT254" i="4"/>
  <c r="AT252" i="4"/>
  <c r="AT250" i="4"/>
  <c r="AT248" i="4"/>
  <c r="AT246" i="4"/>
  <c r="AT288" i="4"/>
  <c r="AT264" i="4"/>
  <c r="AT290" i="4"/>
  <c r="AT268" i="4"/>
  <c r="AT270" i="4"/>
  <c r="AT272" i="4"/>
  <c r="AT274" i="4"/>
  <c r="AT241" i="4"/>
  <c r="AT217" i="4"/>
  <c r="AT192" i="4"/>
  <c r="AT186" i="4"/>
  <c r="AT180" i="4"/>
  <c r="AT174" i="4"/>
  <c r="AT227" i="4"/>
  <c r="AT164" i="4"/>
  <c r="AT152" i="4"/>
  <c r="AT141" i="4"/>
  <c r="AT133" i="4"/>
  <c r="AT125" i="4"/>
  <c r="AT117" i="4"/>
  <c r="AT276" i="4"/>
  <c r="AT237" i="4"/>
  <c r="AT109" i="4"/>
  <c r="AT101" i="4"/>
  <c r="AT223" i="4"/>
  <c r="AT213" i="4"/>
  <c r="AT207" i="4"/>
  <c r="AT201" i="4"/>
  <c r="AT166" i="4"/>
  <c r="AT154" i="4"/>
  <c r="AT233" i="4"/>
  <c r="AT194" i="4"/>
  <c r="AT188" i="4"/>
  <c r="AT182" i="4"/>
  <c r="AT176" i="4"/>
  <c r="AT135" i="4"/>
  <c r="AT127" i="4"/>
  <c r="AT119" i="4"/>
  <c r="AT243" i="4"/>
  <c r="AT219" i="4"/>
  <c r="AT168" i="4"/>
  <c r="AT156" i="4"/>
  <c r="AT143" i="4"/>
  <c r="AT111" i="4"/>
  <c r="AT103" i="4"/>
  <c r="AT229" i="4"/>
  <c r="AT266" i="4"/>
  <c r="AT239" i="4"/>
  <c r="AT215" i="4"/>
  <c r="AT209" i="4"/>
  <c r="AT203" i="4"/>
  <c r="AT197" i="4"/>
  <c r="AT170" i="4"/>
  <c r="AT158" i="4"/>
  <c r="AT137" i="4"/>
  <c r="AT129" i="4"/>
  <c r="AT121" i="4"/>
  <c r="AT113" i="4"/>
  <c r="AT225" i="4"/>
  <c r="AT190" i="4"/>
  <c r="AT184" i="4"/>
  <c r="AT178" i="4"/>
  <c r="AT105" i="4"/>
  <c r="AT282" i="4"/>
  <c r="AT235" i="4"/>
  <c r="AT172" i="4"/>
  <c r="AT160" i="4"/>
  <c r="AT148" i="4"/>
  <c r="AT145" i="4"/>
  <c r="AT221" i="4"/>
  <c r="AT139" i="4"/>
  <c r="AT131" i="4"/>
  <c r="AT123" i="4"/>
  <c r="AT115" i="4"/>
  <c r="AT211" i="4"/>
  <c r="U20" i="3"/>
  <c r="V20" i="3" s="1"/>
  <c r="C3" i="4"/>
  <c r="M34" i="4"/>
  <c r="AS31" i="4"/>
  <c r="AQ74" i="4"/>
  <c r="AQ71" i="4"/>
  <c r="B5" i="4"/>
  <c r="AT199" i="4"/>
  <c r="K5" i="3"/>
  <c r="C4" i="4"/>
  <c r="BA27" i="4"/>
  <c r="AT162" i="4"/>
  <c r="AT231" i="4"/>
  <c r="AQ67" i="4"/>
  <c r="AT107" i="4"/>
  <c r="AT205" i="4"/>
  <c r="AS85" i="4"/>
  <c r="AS81" i="4"/>
  <c r="AS77" i="4"/>
  <c r="AS134" i="4"/>
  <c r="AS94" i="4"/>
  <c r="AS90" i="4"/>
  <c r="AS86" i="4"/>
  <c r="AS82" i="4"/>
  <c r="AS78" i="4"/>
  <c r="AS52" i="4"/>
  <c r="AS93" i="4"/>
  <c r="AS67" i="4"/>
  <c r="AS55" i="4"/>
  <c r="AS35" i="4"/>
  <c r="AS68" i="4"/>
  <c r="AS40" i="4"/>
  <c r="AS63" i="4"/>
  <c r="AS59" i="4"/>
  <c r="AS28" i="4"/>
  <c r="AS27" i="4"/>
  <c r="AS64" i="4"/>
  <c r="AS44" i="4"/>
  <c r="AS89" i="4"/>
  <c r="AS60" i="4"/>
  <c r="AS48" i="4"/>
  <c r="AS47" i="4"/>
  <c r="AS43" i="4"/>
  <c r="M50" i="4"/>
  <c r="AT150" i="4"/>
  <c r="AT53" i="4"/>
  <c r="AT45" i="4"/>
  <c r="AT37" i="4"/>
  <c r="AT33" i="4"/>
  <c r="AT95" i="4"/>
  <c r="AT57" i="4"/>
  <c r="AT87" i="4"/>
  <c r="AT79" i="4"/>
  <c r="AT69" i="4"/>
  <c r="AT29" i="4"/>
  <c r="AT72" i="4"/>
  <c r="AT25" i="4"/>
  <c r="AT74" i="4"/>
  <c r="AT65" i="4"/>
  <c r="AT91" i="4"/>
  <c r="AT49" i="4"/>
  <c r="AT21" i="4"/>
  <c r="AT83" i="4"/>
  <c r="AT71" i="4"/>
  <c r="AT61" i="4"/>
  <c r="AT41" i="4"/>
  <c r="AS49" i="4"/>
  <c r="AT51" i="4"/>
  <c r="AS66" i="4"/>
  <c r="BA96" i="4"/>
  <c r="AT102" i="4"/>
  <c r="BA107" i="4"/>
  <c r="AT110" i="4"/>
  <c r="AS145" i="4"/>
  <c r="BA150" i="4"/>
  <c r="AT155" i="4"/>
  <c r="BA162" i="4"/>
  <c r="AT167" i="4"/>
  <c r="AS291" i="4"/>
  <c r="AS287" i="4"/>
  <c r="AS263" i="4"/>
  <c r="AS289" i="4"/>
  <c r="AS26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269" i="4"/>
  <c r="AS271" i="4"/>
  <c r="AS27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77" i="4"/>
  <c r="AS110" i="4"/>
  <c r="AS108" i="4"/>
  <c r="AS106" i="4"/>
  <c r="AS104" i="4"/>
  <c r="AS102" i="4"/>
  <c r="AS100" i="4"/>
  <c r="AS279" i="4"/>
  <c r="AS281" i="4"/>
  <c r="AS98" i="4"/>
  <c r="AS72" i="4"/>
  <c r="AS65" i="4"/>
  <c r="AS283" i="4"/>
  <c r="AT78" i="4"/>
  <c r="BA83" i="4"/>
  <c r="AT86" i="4"/>
  <c r="AT118" i="4"/>
  <c r="AT126" i="4"/>
  <c r="AT142" i="4"/>
  <c r="AS153" i="4"/>
  <c r="AS165" i="4"/>
  <c r="AS175" i="4"/>
  <c r="AS181" i="4"/>
  <c r="AS187" i="4"/>
  <c r="AS193" i="4"/>
  <c r="AS274" i="4"/>
  <c r="AT94" i="4"/>
  <c r="AS113" i="4"/>
  <c r="BA118" i="4"/>
  <c r="AS121" i="4"/>
  <c r="BA126" i="4"/>
  <c r="AS129" i="4"/>
  <c r="BA134" i="4"/>
  <c r="AS137" i="4"/>
  <c r="BA142" i="4"/>
  <c r="BA148" i="4"/>
  <c r="AT153" i="4"/>
  <c r="BA160" i="4"/>
  <c r="AT165" i="4"/>
  <c r="BA172" i="4"/>
  <c r="AT175" i="4"/>
  <c r="AT181" i="4"/>
  <c r="AT187" i="4"/>
  <c r="AT291" i="4"/>
  <c r="AT289" i="4"/>
  <c r="AT265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67" i="4"/>
  <c r="AT271" i="4"/>
  <c r="AT273" i="4"/>
  <c r="AT275" i="4"/>
  <c r="AT112" i="4"/>
  <c r="AT279" i="4"/>
  <c r="AT281" i="4"/>
  <c r="AT283" i="4"/>
  <c r="AT285" i="4"/>
  <c r="AT261" i="4"/>
  <c r="AT259" i="4"/>
  <c r="AT257" i="4"/>
  <c r="AT255" i="4"/>
  <c r="AT253" i="4"/>
  <c r="AT251" i="4"/>
  <c r="AT249" i="4"/>
  <c r="AT247" i="4"/>
  <c r="AT245" i="4"/>
  <c r="AS74" i="4"/>
  <c r="AT100" i="4"/>
  <c r="AT108" i="4"/>
  <c r="AS151" i="4"/>
  <c r="AS163" i="4"/>
  <c r="AT287" i="4"/>
  <c r="AT76" i="4"/>
  <c r="AT84" i="4"/>
  <c r="AT89" i="4"/>
  <c r="AT116" i="4"/>
  <c r="AT124" i="4"/>
  <c r="AT132" i="4"/>
  <c r="AT140" i="4"/>
  <c r="AT151" i="4"/>
  <c r="AT163" i="4"/>
  <c r="AS173" i="4"/>
  <c r="AS275" i="4"/>
  <c r="AS292" i="4"/>
  <c r="AS276" i="4"/>
  <c r="AS278" i="4"/>
  <c r="AS111" i="4"/>
  <c r="AS109" i="4"/>
  <c r="AS107" i="4"/>
  <c r="AS105" i="4"/>
  <c r="AS103" i="4"/>
  <c r="AS101" i="4"/>
  <c r="AS282" i="4"/>
  <c r="AS284" i="4"/>
  <c r="AS286" i="4"/>
  <c r="AS262" i="4"/>
  <c r="AS260" i="4"/>
  <c r="AS258" i="4"/>
  <c r="AS256" i="4"/>
  <c r="AS254" i="4"/>
  <c r="AS252" i="4"/>
  <c r="AS250" i="4"/>
  <c r="AS248" i="4"/>
  <c r="AS246" i="4"/>
  <c r="AS96" i="4"/>
  <c r="AS92" i="4"/>
  <c r="AS288" i="4"/>
  <c r="AS290" i="4"/>
  <c r="AS26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268" i="4"/>
  <c r="AS27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72" i="4"/>
  <c r="AT44" i="4"/>
  <c r="AT64" i="4"/>
  <c r="AS69" i="4"/>
  <c r="AT98" i="4"/>
  <c r="BA116" i="4"/>
  <c r="AS119" i="4"/>
  <c r="BA124" i="4"/>
  <c r="AS127" i="4"/>
  <c r="BA132" i="4"/>
  <c r="AS135" i="4"/>
  <c r="BA140" i="4"/>
  <c r="AS149" i="4"/>
  <c r="AS161" i="4"/>
  <c r="AT173" i="4"/>
  <c r="AS179" i="4"/>
  <c r="AS185" i="4"/>
  <c r="AS191" i="4"/>
  <c r="AS247" i="4"/>
  <c r="AS251" i="4"/>
  <c r="AS255" i="4"/>
  <c r="AS259" i="4"/>
  <c r="AT263" i="4"/>
  <c r="AT88" i="4"/>
  <c r="AT62" i="4"/>
  <c r="AT66" i="4"/>
  <c r="AS57" i="4"/>
  <c r="AS58" i="4"/>
  <c r="AT59" i="4"/>
  <c r="BA72" i="4"/>
  <c r="BA92" i="4"/>
  <c r="AS95" i="4"/>
  <c r="BA98" i="4"/>
  <c r="BA103" i="4"/>
  <c r="AT106" i="4"/>
  <c r="BA111" i="4"/>
  <c r="AT149" i="4"/>
  <c r="BA156" i="4"/>
  <c r="AT161" i="4"/>
  <c r="BA168" i="4"/>
  <c r="AT179" i="4"/>
  <c r="AT185" i="4"/>
  <c r="AT191" i="4"/>
  <c r="AS267" i="4"/>
  <c r="BA69" i="4"/>
  <c r="BA79" i="4"/>
  <c r="AT82" i="4"/>
  <c r="BA87" i="4"/>
  <c r="AT114" i="4"/>
  <c r="AT122" i="4"/>
  <c r="AT130" i="4"/>
  <c r="AT138" i="4"/>
  <c r="AS147" i="4"/>
  <c r="AS159" i="4"/>
  <c r="AS171" i="4"/>
  <c r="AS117" i="4"/>
  <c r="AS125" i="4"/>
  <c r="AS133" i="4"/>
  <c r="AS141" i="4"/>
  <c r="AT147" i="4"/>
  <c r="AT159" i="4"/>
  <c r="AT171" i="4"/>
  <c r="AS280" i="4"/>
  <c r="AS53" i="4"/>
  <c r="AS54" i="4"/>
  <c r="AT56" i="4"/>
  <c r="AS62" i="4"/>
  <c r="AS73" i="4"/>
  <c r="AT77" i="4"/>
  <c r="AT85" i="4"/>
  <c r="BA90" i="4"/>
  <c r="BA101" i="4"/>
  <c r="AT104" i="4"/>
  <c r="BA109" i="4"/>
  <c r="AS112" i="4"/>
  <c r="AT144" i="4"/>
  <c r="AS157" i="4"/>
  <c r="AS169" i="4"/>
  <c r="AS177" i="4"/>
  <c r="AS183" i="4"/>
  <c r="AS189" i="4"/>
  <c r="AS264" i="4"/>
  <c r="BA454" i="13"/>
  <c r="AT54" i="4"/>
  <c r="AT55" i="4"/>
  <c r="AT67" i="4"/>
  <c r="AT73" i="4"/>
  <c r="AS75" i="4"/>
  <c r="BA77" i="4"/>
  <c r="AT80" i="4"/>
  <c r="BA85" i="4"/>
  <c r="AS88" i="4"/>
  <c r="AS99" i="4"/>
  <c r="AT120" i="4"/>
  <c r="AT128" i="4"/>
  <c r="AT136" i="4"/>
  <c r="BA144" i="4"/>
  <c r="BA152" i="4"/>
  <c r="AT157" i="4"/>
  <c r="BA164" i="4"/>
  <c r="AT169" i="4"/>
  <c r="AT177" i="4"/>
  <c r="AT183" i="4"/>
  <c r="AT189" i="4"/>
  <c r="AS285" i="4"/>
  <c r="BA292" i="4"/>
  <c r="BB19" i="13"/>
  <c r="BB65" i="13"/>
  <c r="BB70" i="13"/>
  <c r="BB88" i="13"/>
  <c r="BB106" i="13"/>
  <c r="BB124" i="13"/>
  <c r="BB159" i="13"/>
  <c r="BA388" i="13"/>
  <c r="BA403" i="13"/>
  <c r="BA420" i="13"/>
  <c r="AP435" i="13"/>
  <c r="BA435" i="13" s="1"/>
  <c r="W455" i="13"/>
  <c r="AP455" i="13" s="1"/>
  <c r="BA455" i="13" s="1"/>
  <c r="BA443" i="13"/>
  <c r="AR9" i="23"/>
  <c r="AS9" i="23" s="1"/>
  <c r="AK9" i="23"/>
  <c r="BA274" i="4"/>
  <c r="BA333" i="13"/>
  <c r="BA335" i="13"/>
  <c r="BA438" i="13"/>
  <c r="BA446" i="13"/>
  <c r="AB2" i="23"/>
  <c r="U2" i="23"/>
  <c r="AB10" i="23"/>
  <c r="U10" i="23"/>
  <c r="BB28" i="13"/>
  <c r="BB30" i="13"/>
  <c r="BB32" i="13"/>
  <c r="BB51" i="13"/>
  <c r="BB138" i="13"/>
  <c r="BB156" i="13"/>
  <c r="BA239" i="13"/>
  <c r="BA241" i="13"/>
  <c r="BA272" i="13"/>
  <c r="BA278" i="13"/>
  <c r="BA284" i="13"/>
  <c r="BA300" i="13"/>
  <c r="BA369" i="13"/>
  <c r="BA383" i="13"/>
  <c r="BA401" i="13"/>
  <c r="O447" i="13"/>
  <c r="AJ447" i="13" s="1"/>
  <c r="BA447" i="13" s="1"/>
  <c r="AJ427" i="13"/>
  <c r="BA427" i="13" s="1"/>
  <c r="BA433" i="13"/>
  <c r="AB11" i="23"/>
  <c r="U11" i="23"/>
  <c r="BA270" i="4"/>
  <c r="BA249" i="13"/>
  <c r="BA347" i="13"/>
  <c r="BA349" i="13"/>
  <c r="O437" i="13"/>
  <c r="AJ437" i="13" s="1"/>
  <c r="AJ417" i="13"/>
  <c r="BA423" i="13"/>
  <c r="BA444" i="13"/>
  <c r="AB3" i="23"/>
  <c r="U3" i="23"/>
  <c r="AA2" i="7"/>
  <c r="BB13" i="13"/>
  <c r="BB82" i="13"/>
  <c r="BB99" i="13"/>
  <c r="BB118" i="13"/>
  <c r="BB164" i="13"/>
  <c r="BA270" i="13"/>
  <c r="AP417" i="13"/>
  <c r="W437" i="13"/>
  <c r="AP437" i="13" s="1"/>
  <c r="BA425" i="13"/>
  <c r="AA5" i="7"/>
  <c r="BA361" i="13"/>
  <c r="BA363" i="13"/>
  <c r="BA381" i="13"/>
  <c r="BA399" i="13"/>
  <c r="T4" i="23"/>
  <c r="M4" i="23"/>
  <c r="BA264" i="4"/>
  <c r="BA288" i="4"/>
  <c r="BB45" i="13"/>
  <c r="BB62" i="13"/>
  <c r="BB97" i="13"/>
  <c r="BB127" i="13"/>
  <c r="BB131" i="13"/>
  <c r="BB150" i="13"/>
  <c r="BA234" i="13"/>
  <c r="BA268" i="13"/>
  <c r="BA276" i="13"/>
  <c r="BA282" i="13"/>
  <c r="BA439" i="13"/>
  <c r="BA445" i="13"/>
  <c r="T5" i="23"/>
  <c r="M5" i="23"/>
  <c r="BA262" i="4"/>
  <c r="BA286" i="4"/>
  <c r="O452" i="13"/>
  <c r="AJ452" i="13" s="1"/>
  <c r="BA452" i="13" s="1"/>
  <c r="AJ432" i="13"/>
  <c r="BA432" i="13" s="1"/>
  <c r="K8" i="23"/>
  <c r="L8" i="23" s="1"/>
  <c r="L7" i="23"/>
  <c r="BB92" i="13"/>
  <c r="O442" i="13"/>
  <c r="AJ442" i="13" s="1"/>
  <c r="AJ422" i="13"/>
  <c r="BA456" i="13"/>
  <c r="BA261" i="13"/>
  <c r="BA311" i="13"/>
  <c r="AP422" i="13"/>
  <c r="W442" i="13"/>
  <c r="AP442" i="13" s="1"/>
  <c r="BA428" i="13"/>
  <c r="AP430" i="13"/>
  <c r="W450" i="13"/>
  <c r="AP450" i="13" s="1"/>
  <c r="BA450" i="13" s="1"/>
  <c r="BA280" i="4"/>
  <c r="BB39" i="13"/>
  <c r="BB57" i="13"/>
  <c r="BB144" i="13"/>
  <c r="BB161" i="13"/>
  <c r="BA274" i="13"/>
  <c r="BA280" i="13"/>
  <c r="BA291" i="13"/>
  <c r="BA408" i="13"/>
  <c r="BA430" i="13"/>
  <c r="BA448" i="13"/>
  <c r="L6" i="23"/>
  <c r="AC9" i="23"/>
  <c r="AJ434" i="13"/>
  <c r="BA434" i="13" s="1"/>
  <c r="M2" i="23"/>
  <c r="M11" i="23"/>
  <c r="AJ421" i="13"/>
  <c r="BA421" i="13" s="1"/>
  <c r="W454" i="13"/>
  <c r="AP454" i="13" s="1"/>
  <c r="B3" i="12"/>
  <c r="A3" i="12" s="1"/>
  <c r="M10" i="23"/>
  <c r="T6" i="23" l="1"/>
  <c r="M6" i="23"/>
  <c r="T8" i="23"/>
  <c r="M8" i="23"/>
  <c r="K6" i="3"/>
  <c r="L5" i="3"/>
  <c r="AB4" i="23"/>
  <c r="U4" i="23"/>
  <c r="AJ2" i="23"/>
  <c r="AC2" i="23"/>
  <c r="D5" i="1"/>
  <c r="F5" i="4"/>
  <c r="C5" i="4"/>
  <c r="B6" i="4"/>
  <c r="AJ11" i="23"/>
  <c r="AC11" i="23"/>
  <c r="N6" i="1"/>
  <c r="O6" i="1" s="1"/>
  <c r="L6" i="1"/>
  <c r="C6" i="2"/>
  <c r="J6" i="1" s="1"/>
  <c r="G6" i="1"/>
  <c r="H6" i="1" s="1"/>
  <c r="F7" i="1"/>
  <c r="C5" i="1"/>
  <c r="AJ3" i="23"/>
  <c r="AC3" i="23"/>
  <c r="H4" i="4"/>
  <c r="E4" i="4"/>
  <c r="P5" i="3"/>
  <c r="N6" i="3"/>
  <c r="T7" i="23"/>
  <c r="M7" i="23"/>
  <c r="AJ10" i="23"/>
  <c r="AC10" i="23"/>
  <c r="AB5" i="23"/>
  <c r="U5" i="23"/>
  <c r="E3" i="4"/>
  <c r="H3" i="4" s="1"/>
  <c r="D3" i="1"/>
  <c r="BA422" i="13"/>
  <c r="BA417" i="13"/>
  <c r="BA442" i="13"/>
  <c r="BA437" i="13"/>
  <c r="D4" i="1"/>
  <c r="AJ5" i="23" l="1"/>
  <c r="AC5" i="23"/>
  <c r="N7" i="3"/>
  <c r="P7" i="3" s="1"/>
  <c r="P6" i="3"/>
  <c r="P14" i="3" s="1"/>
  <c r="AR11" i="23"/>
  <c r="AS11" i="23" s="1"/>
  <c r="AK11" i="23"/>
  <c r="M5" i="3"/>
  <c r="K7" i="3"/>
  <c r="L7" i="3" s="1"/>
  <c r="M7" i="3" s="1"/>
  <c r="L6" i="3"/>
  <c r="M6" i="3" s="1"/>
  <c r="AR2" i="23"/>
  <c r="AS2" i="23" s="1"/>
  <c r="AK2" i="23"/>
  <c r="AB8" i="23"/>
  <c r="U8" i="23"/>
  <c r="AB6" i="23"/>
  <c r="U6" i="23"/>
  <c r="AK3" i="23"/>
  <c r="AR3" i="23"/>
  <c r="AS3" i="23" s="1"/>
  <c r="AR10" i="23"/>
  <c r="AS10" i="23" s="1"/>
  <c r="AK10" i="23"/>
  <c r="AB7" i="23"/>
  <c r="U7" i="23"/>
  <c r="N7" i="1"/>
  <c r="O7" i="1" s="1"/>
  <c r="L7" i="1"/>
  <c r="C7" i="2"/>
  <c r="J7" i="1" s="1"/>
  <c r="G7" i="1"/>
  <c r="H7" i="1" s="1"/>
  <c r="E7" i="1" s="1"/>
  <c r="F8" i="1"/>
  <c r="AQ60" i="4"/>
  <c r="AQ64" i="4"/>
  <c r="AQ52" i="4"/>
  <c r="AQ90" i="4"/>
  <c r="AQ56" i="4"/>
  <c r="AQ82" i="4"/>
  <c r="AQ40" i="4"/>
  <c r="AQ8" i="4"/>
  <c r="AQ44" i="4"/>
  <c r="AQ94" i="4"/>
  <c r="AQ86" i="4"/>
  <c r="AQ78" i="4"/>
  <c r="AQ48" i="4"/>
  <c r="AQ28" i="4"/>
  <c r="AQ16" i="4"/>
  <c r="AQ4" i="4"/>
  <c r="AQ36" i="4"/>
  <c r="F6" i="4"/>
  <c r="B7" i="4"/>
  <c r="C6" i="4"/>
  <c r="AQ20" i="4"/>
  <c r="AQ12" i="4"/>
  <c r="AI7" i="4"/>
  <c r="AQ32" i="4"/>
  <c r="AQ24" i="4"/>
  <c r="AJ4" i="23"/>
  <c r="AC4" i="23"/>
  <c r="E6" i="1"/>
  <c r="C6" i="1" s="1"/>
  <c r="E5" i="4"/>
  <c r="H5" i="4" s="1"/>
  <c r="AR4" i="23" l="1"/>
  <c r="AS4" i="23" s="1"/>
  <c r="AK4" i="23"/>
  <c r="L14" i="3"/>
  <c r="M14" i="3"/>
  <c r="N8" i="1"/>
  <c r="O8" i="1" s="1"/>
  <c r="C8" i="2"/>
  <c r="J8" i="1" s="1"/>
  <c r="F9" i="1"/>
  <c r="L8" i="1"/>
  <c r="G8" i="1"/>
  <c r="H8" i="1" s="1"/>
  <c r="E8" i="1" s="1"/>
  <c r="C8" i="1" s="1"/>
  <c r="C7" i="1"/>
  <c r="AJ6" i="23"/>
  <c r="AC6" i="23"/>
  <c r="AJ7" i="23"/>
  <c r="AC7" i="23"/>
  <c r="E6" i="4"/>
  <c r="H6" i="4" s="1"/>
  <c r="AJ8" i="23"/>
  <c r="AC8" i="23"/>
  <c r="AR5" i="23"/>
  <c r="AS5" i="23" s="1"/>
  <c r="AK5" i="23"/>
  <c r="D7" i="1"/>
  <c r="D6" i="1"/>
  <c r="F7" i="4"/>
  <c r="B8" i="4"/>
  <c r="C7" i="4"/>
  <c r="AR6" i="23" l="1"/>
  <c r="AS6" i="23" s="1"/>
  <c r="AK6" i="23"/>
  <c r="H7" i="4"/>
  <c r="E7" i="4"/>
  <c r="AR8" i="23"/>
  <c r="AS8" i="23" s="1"/>
  <c r="AK8" i="23"/>
  <c r="G9" i="1"/>
  <c r="H9" i="1" s="1"/>
  <c r="C9" i="2"/>
  <c r="J9" i="1" s="1"/>
  <c r="F10" i="1"/>
  <c r="N9" i="1"/>
  <c r="O9" i="1" s="1"/>
  <c r="L9" i="1"/>
  <c r="AQ75" i="4"/>
  <c r="AQ68" i="4"/>
  <c r="AQ72" i="4"/>
  <c r="F8" i="4"/>
  <c r="B9" i="4"/>
  <c r="C8" i="4"/>
  <c r="D8" i="1"/>
  <c r="AR7" i="23"/>
  <c r="AS7" i="23" s="1"/>
  <c r="AK7" i="23"/>
  <c r="F11" i="1" l="1"/>
  <c r="C10" i="2"/>
  <c r="J10" i="1" s="1"/>
  <c r="N10" i="1"/>
  <c r="O10" i="1" s="1"/>
  <c r="L10" i="1"/>
  <c r="G10" i="1"/>
  <c r="H10" i="1" s="1"/>
  <c r="E10" i="1" s="1"/>
  <c r="C10" i="1" s="1"/>
  <c r="E8" i="4"/>
  <c r="H8" i="4" s="1"/>
  <c r="B10" i="4"/>
  <c r="C9" i="4"/>
  <c r="AI8" i="4"/>
  <c r="F9" i="4"/>
  <c r="E9" i="1"/>
  <c r="C9" i="1" s="1"/>
  <c r="D9" i="1" l="1"/>
  <c r="D10" i="1"/>
  <c r="E9" i="4"/>
  <c r="H9" i="4" s="1"/>
  <c r="AQ41" i="4"/>
  <c r="AQ17" i="4"/>
  <c r="AQ45" i="4"/>
  <c r="AQ37" i="4"/>
  <c r="AQ95" i="4"/>
  <c r="AQ87" i="4"/>
  <c r="AQ79" i="4"/>
  <c r="AQ57" i="4"/>
  <c r="AQ65" i="4"/>
  <c r="AQ61" i="4"/>
  <c r="AQ83" i="4"/>
  <c r="AQ33" i="4"/>
  <c r="AQ25" i="4"/>
  <c r="AQ49" i="4"/>
  <c r="AQ29" i="4"/>
  <c r="AQ91" i="4"/>
  <c r="AQ21" i="4"/>
  <c r="AQ9" i="4"/>
  <c r="AQ53" i="4"/>
  <c r="AQ13" i="4"/>
  <c r="F10" i="4"/>
  <c r="AQ5" i="4"/>
  <c r="C10" i="4"/>
  <c r="B11" i="4"/>
  <c r="F12" i="1"/>
  <c r="C11" i="2"/>
  <c r="J11" i="1" s="1"/>
  <c r="N11" i="1"/>
  <c r="O11" i="1" s="1"/>
  <c r="L11" i="1"/>
  <c r="G11" i="1"/>
  <c r="H11" i="1" s="1"/>
  <c r="E11" i="1" s="1"/>
  <c r="C11" i="1" s="1"/>
  <c r="D11" i="1" s="1"/>
  <c r="AQ73" i="4" l="1"/>
  <c r="AQ69" i="4"/>
  <c r="AQ76" i="4"/>
  <c r="AI5" i="4"/>
  <c r="AI4" i="4"/>
  <c r="AI3" i="4"/>
  <c r="AI9" i="4"/>
  <c r="F11" i="4"/>
  <c r="C11" i="4"/>
  <c r="B12" i="4"/>
  <c r="AI6" i="4"/>
  <c r="G12" i="1"/>
  <c r="H12" i="1" s="1"/>
  <c r="E12" i="1" s="1"/>
  <c r="C12" i="1" s="1"/>
  <c r="D12" i="1" s="1"/>
  <c r="C12" i="2"/>
  <c r="J12" i="1" s="1"/>
  <c r="F13" i="1"/>
  <c r="L12" i="1"/>
  <c r="N12" i="1"/>
  <c r="O12" i="1" s="1"/>
  <c r="E10" i="4"/>
  <c r="H10" i="4" s="1"/>
  <c r="C12" i="4" l="1"/>
  <c r="B13" i="4"/>
  <c r="F12" i="4"/>
  <c r="E11" i="4"/>
  <c r="H11" i="4"/>
  <c r="C13" i="2"/>
  <c r="J13" i="1" s="1"/>
  <c r="G13" i="1"/>
  <c r="H13" i="1" s="1"/>
  <c r="F14" i="1"/>
  <c r="N13" i="1"/>
  <c r="O13" i="1" s="1"/>
  <c r="L13" i="1"/>
  <c r="C14" i="2" l="1"/>
  <c r="J14" i="1" s="1"/>
  <c r="G14" i="1"/>
  <c r="H14" i="1" s="1"/>
  <c r="F15" i="1"/>
  <c r="N14" i="1"/>
  <c r="O14" i="1" s="1"/>
  <c r="L14" i="1"/>
  <c r="E13" i="1"/>
  <c r="C13" i="1" s="1"/>
  <c r="D13" i="1" s="1"/>
  <c r="AQ88" i="4"/>
  <c r="AQ96" i="4"/>
  <c r="AQ80" i="4"/>
  <c r="AQ18" i="4"/>
  <c r="AQ58" i="4"/>
  <c r="AQ30" i="4"/>
  <c r="AQ92" i="4"/>
  <c r="AQ84" i="4"/>
  <c r="AQ46" i="4"/>
  <c r="C13" i="4"/>
  <c r="B14" i="4"/>
  <c r="AQ54" i="4"/>
  <c r="AQ42" i="4"/>
  <c r="AQ26" i="4"/>
  <c r="AQ10" i="4"/>
  <c r="AQ66" i="4"/>
  <c r="AQ34" i="4"/>
  <c r="AI10" i="4"/>
  <c r="AQ22" i="4"/>
  <c r="AQ62" i="4"/>
  <c r="AQ14" i="4"/>
  <c r="AQ6" i="4"/>
  <c r="AQ50" i="4"/>
  <c r="AQ38" i="4"/>
  <c r="F13" i="4"/>
  <c r="E12" i="4"/>
  <c r="H12" i="4" s="1"/>
  <c r="F14" i="4" l="1"/>
  <c r="AQ70" i="4"/>
  <c r="C14" i="4"/>
  <c r="B15" i="4"/>
  <c r="E13" i="4"/>
  <c r="H13" i="4"/>
  <c r="L15" i="1"/>
  <c r="G15" i="1"/>
  <c r="H15" i="1" s="1"/>
  <c r="F16" i="1"/>
  <c r="N15" i="1"/>
  <c r="O15" i="1" s="1"/>
  <c r="C15" i="2"/>
  <c r="J15" i="1" s="1"/>
  <c r="E14" i="1"/>
  <c r="C14" i="1" s="1"/>
  <c r="D14" i="1" s="1"/>
  <c r="N16" i="1" l="1"/>
  <c r="O16" i="1" s="1"/>
  <c r="L16" i="1"/>
  <c r="G16" i="1"/>
  <c r="H16" i="1" s="1"/>
  <c r="E16" i="1" s="1"/>
  <c r="F17" i="1"/>
  <c r="C16" i="2"/>
  <c r="J16" i="1" s="1"/>
  <c r="E15" i="1"/>
  <c r="C15" i="1" s="1"/>
  <c r="D15" i="1" s="1"/>
  <c r="E14" i="4"/>
  <c r="H14" i="4" s="1"/>
  <c r="F15" i="4"/>
  <c r="C15" i="4"/>
  <c r="B16" i="4"/>
  <c r="F16" i="4" l="1"/>
  <c r="C16" i="4"/>
  <c r="B17" i="4"/>
  <c r="AI11" i="4"/>
  <c r="H15" i="4"/>
  <c r="E15" i="4"/>
  <c r="C16" i="1"/>
  <c r="D16" i="1" s="1"/>
  <c r="N17" i="1"/>
  <c r="O17" i="1" s="1"/>
  <c r="L17" i="1"/>
  <c r="C17" i="2"/>
  <c r="J17" i="1" s="1"/>
  <c r="F18" i="1"/>
  <c r="G17" i="1"/>
  <c r="H17" i="1" s="1"/>
  <c r="E17" i="1" s="1"/>
  <c r="C17" i="1" s="1"/>
  <c r="D17" i="1" s="1"/>
  <c r="N18" i="1" l="1"/>
  <c r="O18" i="1" s="1"/>
  <c r="L18" i="1"/>
  <c r="G18" i="1"/>
  <c r="H18" i="1" s="1"/>
  <c r="E18" i="1" s="1"/>
  <c r="C18" i="1" s="1"/>
  <c r="D18" i="1" s="1"/>
  <c r="C18" i="2"/>
  <c r="J18" i="1" s="1"/>
  <c r="F19" i="1"/>
  <c r="E16" i="4"/>
  <c r="H16" i="4" s="1"/>
  <c r="F17" i="4"/>
  <c r="C17" i="4"/>
  <c r="B18" i="4"/>
  <c r="E17" i="4" l="1"/>
  <c r="H17" i="4" s="1"/>
  <c r="F18" i="4"/>
  <c r="C18" i="4"/>
  <c r="B19" i="4"/>
  <c r="N19" i="1"/>
  <c r="O19" i="1" s="1"/>
  <c r="L19" i="1"/>
  <c r="C19" i="2"/>
  <c r="J19" i="1" s="1"/>
  <c r="F20" i="1"/>
  <c r="G19" i="1"/>
  <c r="H19" i="1" s="1"/>
  <c r="E19" i="1" s="1"/>
  <c r="C19" i="1" s="1"/>
  <c r="D19" i="1" s="1"/>
  <c r="N20" i="1" l="1"/>
  <c r="O20" i="1" s="1"/>
  <c r="C20" i="2"/>
  <c r="J20" i="1" s="1"/>
  <c r="G20" i="1"/>
  <c r="H20" i="1" s="1"/>
  <c r="E20" i="1" s="1"/>
  <c r="C20" i="1" s="1"/>
  <c r="D20" i="1" s="1"/>
  <c r="F21" i="1"/>
  <c r="L20" i="1"/>
  <c r="AQ112" i="4"/>
  <c r="AQ136" i="4"/>
  <c r="AQ128" i="4"/>
  <c r="AQ120" i="4"/>
  <c r="AQ144" i="4"/>
  <c r="AQ104" i="4"/>
  <c r="AQ138" i="4"/>
  <c r="AQ130" i="4"/>
  <c r="AQ122" i="4"/>
  <c r="AQ114" i="4"/>
  <c r="AQ106" i="4"/>
  <c r="AQ98" i="4"/>
  <c r="AQ140" i="4"/>
  <c r="AQ132" i="4"/>
  <c r="AQ124" i="4"/>
  <c r="AQ116" i="4"/>
  <c r="AQ108" i="4"/>
  <c r="AQ100" i="4"/>
  <c r="AQ142" i="4"/>
  <c r="AQ126" i="4"/>
  <c r="AQ118" i="4"/>
  <c r="AQ102" i="4"/>
  <c r="AQ110" i="4"/>
  <c r="F19" i="4"/>
  <c r="C19" i="4"/>
  <c r="B20" i="4"/>
  <c r="E18" i="4"/>
  <c r="H18" i="4"/>
  <c r="L21" i="1" l="1"/>
  <c r="G21" i="1"/>
  <c r="H21" i="1" s="1"/>
  <c r="F22" i="1"/>
  <c r="C21" i="2"/>
  <c r="J21" i="1" s="1"/>
  <c r="N21" i="1"/>
  <c r="O21" i="1" s="1"/>
  <c r="F20" i="4"/>
  <c r="C20" i="4"/>
  <c r="B21" i="4"/>
  <c r="E19" i="4"/>
  <c r="H19" i="4" s="1"/>
  <c r="F23" i="1" l="1"/>
  <c r="C22" i="2"/>
  <c r="J22" i="1" s="1"/>
  <c r="N22" i="1"/>
  <c r="O22" i="1" s="1"/>
  <c r="G22" i="1"/>
  <c r="H22" i="1" s="1"/>
  <c r="E22" i="1" s="1"/>
  <c r="C22" i="1" s="1"/>
  <c r="L22" i="1"/>
  <c r="AQ145" i="4"/>
  <c r="AQ143" i="4"/>
  <c r="AQ139" i="4"/>
  <c r="AQ131" i="4"/>
  <c r="AQ123" i="4"/>
  <c r="AQ115" i="4"/>
  <c r="AQ107" i="4"/>
  <c r="AQ99" i="4"/>
  <c r="AI20" i="4"/>
  <c r="AQ141" i="4"/>
  <c r="AQ133" i="4"/>
  <c r="AQ125" i="4"/>
  <c r="AQ117" i="4"/>
  <c r="AQ109" i="4"/>
  <c r="AQ101" i="4"/>
  <c r="B22" i="4"/>
  <c r="C21" i="4"/>
  <c r="AQ135" i="4"/>
  <c r="AQ127" i="4"/>
  <c r="AQ119" i="4"/>
  <c r="AQ111" i="4"/>
  <c r="AQ103" i="4"/>
  <c r="AQ137" i="4"/>
  <c r="AQ129" i="4"/>
  <c r="AQ121" i="4"/>
  <c r="AQ113" i="4"/>
  <c r="AQ105" i="4"/>
  <c r="AI24" i="4"/>
  <c r="AI15" i="4"/>
  <c r="AI17" i="4"/>
  <c r="AI16" i="4"/>
  <c r="AI18" i="4"/>
  <c r="AI19" i="4"/>
  <c r="AI21" i="4"/>
  <c r="AI22" i="4"/>
  <c r="F21" i="4"/>
  <c r="AI23" i="4"/>
  <c r="AI14" i="4"/>
  <c r="E20" i="4"/>
  <c r="H20" i="4" s="1"/>
  <c r="E21" i="1"/>
  <c r="C21" i="1" s="1"/>
  <c r="D21" i="1" s="1"/>
  <c r="E21" i="4" l="1"/>
  <c r="H21" i="4" s="1"/>
  <c r="C22" i="4"/>
  <c r="B23" i="4"/>
  <c r="F22" i="4"/>
  <c r="D22" i="1"/>
  <c r="F24" i="1"/>
  <c r="C23" i="2"/>
  <c r="J23" i="1" s="1"/>
  <c r="L23" i="1"/>
  <c r="G23" i="1"/>
  <c r="H23" i="1" s="1"/>
  <c r="E23" i="1" s="1"/>
  <c r="C23" i="1" s="1"/>
  <c r="D23" i="1" s="1"/>
  <c r="N23" i="1"/>
  <c r="O23" i="1" s="1"/>
  <c r="G24" i="1" l="1"/>
  <c r="H24" i="1" s="1"/>
  <c r="C24" i="2"/>
  <c r="J24" i="1" s="1"/>
  <c r="F25" i="1"/>
  <c r="N24" i="1"/>
  <c r="O24" i="1" s="1"/>
  <c r="L24" i="1"/>
  <c r="H22" i="4"/>
  <c r="E22" i="4"/>
  <c r="F23" i="4"/>
  <c r="C23" i="4"/>
  <c r="B24" i="4"/>
  <c r="C25" i="2" l="1"/>
  <c r="J25" i="1" s="1"/>
  <c r="G25" i="1"/>
  <c r="H25" i="1" s="1"/>
  <c r="F26" i="1"/>
  <c r="N25" i="1"/>
  <c r="O25" i="1" s="1"/>
  <c r="L25" i="1"/>
  <c r="F24" i="4"/>
  <c r="B25" i="4"/>
  <c r="C24" i="4"/>
  <c r="E23" i="4"/>
  <c r="H23" i="4" s="1"/>
  <c r="E24" i="1"/>
  <c r="C24" i="1" s="1"/>
  <c r="D24" i="1" s="1"/>
  <c r="C25" i="4" l="1"/>
  <c r="B26" i="4"/>
  <c r="F25" i="4"/>
  <c r="C26" i="2"/>
  <c r="J26" i="1" s="1"/>
  <c r="G26" i="1"/>
  <c r="H26" i="1" s="1"/>
  <c r="F27" i="1"/>
  <c r="N26" i="1"/>
  <c r="O26" i="1" s="1"/>
  <c r="L26" i="1"/>
  <c r="E25" i="1"/>
  <c r="C25" i="1" s="1"/>
  <c r="D25" i="1" s="1"/>
  <c r="E24" i="4"/>
  <c r="H24" i="4"/>
  <c r="E26" i="1" l="1"/>
  <c r="C26" i="1" s="1"/>
  <c r="D26" i="1" s="1"/>
  <c r="L27" i="1"/>
  <c r="G27" i="1"/>
  <c r="H27" i="1" s="1"/>
  <c r="C27" i="2"/>
  <c r="J27" i="1" s="1"/>
  <c r="F28" i="1"/>
  <c r="N27" i="1"/>
  <c r="O27" i="1" s="1"/>
  <c r="B27" i="4"/>
  <c r="C26" i="4"/>
  <c r="F26" i="4"/>
  <c r="E25" i="4"/>
  <c r="H25" i="4" s="1"/>
  <c r="E26" i="4" l="1"/>
  <c r="H26" i="4" s="1"/>
  <c r="B28" i="4"/>
  <c r="F27" i="4"/>
  <c r="C27" i="4"/>
  <c r="E27" i="1"/>
  <c r="C27" i="1" s="1"/>
  <c r="D27" i="1" s="1"/>
  <c r="N28" i="1"/>
  <c r="O28" i="1" s="1"/>
  <c r="L28" i="1"/>
  <c r="G28" i="1"/>
  <c r="H28" i="1" s="1"/>
  <c r="E28" i="1" s="1"/>
  <c r="C28" i="1" s="1"/>
  <c r="D28" i="1" s="1"/>
  <c r="F29" i="1"/>
  <c r="C28" i="2"/>
  <c r="J28" i="1" s="1"/>
  <c r="N29" i="1" l="1"/>
  <c r="O29" i="1" s="1"/>
  <c r="L29" i="1"/>
  <c r="C29" i="2"/>
  <c r="J29" i="1" s="1"/>
  <c r="F30" i="1"/>
  <c r="G29" i="1"/>
  <c r="H29" i="1" s="1"/>
  <c r="E29" i="1" s="1"/>
  <c r="C29" i="1" s="1"/>
  <c r="D29" i="1" s="1"/>
  <c r="E27" i="4"/>
  <c r="H27" i="4" s="1"/>
  <c r="B29" i="4"/>
  <c r="F28" i="4"/>
  <c r="C28" i="4"/>
  <c r="E28" i="4" l="1"/>
  <c r="H28" i="4" s="1"/>
  <c r="B30" i="4"/>
  <c r="F29" i="4"/>
  <c r="C29" i="4"/>
  <c r="N30" i="1"/>
  <c r="O30" i="1" s="1"/>
  <c r="L30" i="1"/>
  <c r="G30" i="1"/>
  <c r="H30" i="1" s="1"/>
  <c r="E30" i="1" s="1"/>
  <c r="C30" i="2"/>
  <c r="J30" i="1" s="1"/>
  <c r="F31" i="1"/>
  <c r="C30" i="1" l="1"/>
  <c r="D30" i="1" s="1"/>
  <c r="E29" i="4"/>
  <c r="H29" i="4" s="1"/>
  <c r="N31" i="1"/>
  <c r="O31" i="1" s="1"/>
  <c r="L31" i="1"/>
  <c r="C31" i="2"/>
  <c r="J31" i="1" s="1"/>
  <c r="F32" i="1"/>
  <c r="G31" i="1"/>
  <c r="H31" i="1" s="1"/>
  <c r="E31" i="1" s="1"/>
  <c r="C31" i="1" s="1"/>
  <c r="D31" i="1" s="1"/>
  <c r="F30" i="4"/>
  <c r="C30" i="4"/>
  <c r="B31" i="4"/>
  <c r="E30" i="4" l="1"/>
  <c r="H30" i="4" s="1"/>
  <c r="N32" i="1"/>
  <c r="O32" i="1" s="1"/>
  <c r="C32" i="2"/>
  <c r="J32" i="1" s="1"/>
  <c r="G32" i="1"/>
  <c r="H32" i="1" s="1"/>
  <c r="E32" i="1" s="1"/>
  <c r="C32" i="1" s="1"/>
  <c r="D32" i="1" s="1"/>
  <c r="F33" i="1"/>
  <c r="L32" i="1"/>
  <c r="AQ193" i="4"/>
  <c r="AQ191" i="4"/>
  <c r="AQ189" i="4"/>
  <c r="AQ187" i="4"/>
  <c r="AQ185" i="4"/>
  <c r="AQ183" i="4"/>
  <c r="AQ181" i="4"/>
  <c r="AQ179" i="4"/>
  <c r="AQ177" i="4"/>
  <c r="AQ175" i="4"/>
  <c r="AQ173" i="4"/>
  <c r="AQ194" i="4"/>
  <c r="AQ192" i="4"/>
  <c r="AQ190" i="4"/>
  <c r="AQ188" i="4"/>
  <c r="AQ186" i="4"/>
  <c r="AQ184" i="4"/>
  <c r="AQ182" i="4"/>
  <c r="AQ180" i="4"/>
  <c r="AQ178" i="4"/>
  <c r="AQ176" i="4"/>
  <c r="AQ167" i="4"/>
  <c r="AQ162" i="4"/>
  <c r="AQ155" i="4"/>
  <c r="AQ150" i="4"/>
  <c r="AQ174" i="4"/>
  <c r="AQ169" i="4"/>
  <c r="AQ164" i="4"/>
  <c r="AQ157" i="4"/>
  <c r="AQ152" i="4"/>
  <c r="AQ171" i="4"/>
  <c r="AQ166" i="4"/>
  <c r="AQ159" i="4"/>
  <c r="AQ154" i="4"/>
  <c r="AQ147" i="4"/>
  <c r="AI33" i="4"/>
  <c r="AI32" i="4"/>
  <c r="AI31" i="4"/>
  <c r="AQ168" i="4"/>
  <c r="AQ161" i="4"/>
  <c r="AQ156" i="4"/>
  <c r="AQ149" i="4"/>
  <c r="AQ170" i="4"/>
  <c r="AQ163" i="4"/>
  <c r="AQ158" i="4"/>
  <c r="AQ151" i="4"/>
  <c r="AQ172" i="4"/>
  <c r="AQ165" i="4"/>
  <c r="AQ160" i="4"/>
  <c r="AQ153" i="4"/>
  <c r="AQ148" i="4"/>
  <c r="F31" i="4"/>
  <c r="AI28" i="4"/>
  <c r="C31" i="4"/>
  <c r="B32" i="4"/>
  <c r="AI29" i="4"/>
  <c r="AI26" i="4"/>
  <c r="AI34" i="4"/>
  <c r="AI30" i="4"/>
  <c r="AI27" i="4"/>
  <c r="AI35" i="4"/>
  <c r="L33" i="1" l="1"/>
  <c r="G33" i="1"/>
  <c r="H33" i="1" s="1"/>
  <c r="C33" i="2"/>
  <c r="J33" i="1" s="1"/>
  <c r="N33" i="1"/>
  <c r="O33" i="1" s="1"/>
  <c r="F34" i="1"/>
  <c r="B33" i="4"/>
  <c r="C32" i="4"/>
  <c r="F32" i="4"/>
  <c r="E31" i="4"/>
  <c r="H31" i="4"/>
  <c r="B34" i="4" l="1"/>
  <c r="F33" i="4"/>
  <c r="C33" i="4"/>
  <c r="F35" i="1"/>
  <c r="C34" i="2"/>
  <c r="J34" i="1" s="1"/>
  <c r="N34" i="1"/>
  <c r="O34" i="1" s="1"/>
  <c r="G34" i="1"/>
  <c r="H34" i="1" s="1"/>
  <c r="E34" i="1" s="1"/>
  <c r="C34" i="1" s="1"/>
  <c r="D34" i="1" s="1"/>
  <c r="L34" i="1"/>
  <c r="E33" i="1"/>
  <c r="C33" i="1" s="1"/>
  <c r="D33" i="1" s="1"/>
  <c r="E32" i="4"/>
  <c r="H32" i="4" s="1"/>
  <c r="E33" i="4" l="1"/>
  <c r="H33" i="4" s="1"/>
  <c r="F36" i="1"/>
  <c r="C35" i="2"/>
  <c r="J35" i="1" s="1"/>
  <c r="L35" i="1"/>
  <c r="N35" i="1"/>
  <c r="O35" i="1" s="1"/>
  <c r="G35" i="1"/>
  <c r="H35" i="1" s="1"/>
  <c r="E35" i="1" s="1"/>
  <c r="C35" i="1" s="1"/>
  <c r="D35" i="1" s="1"/>
  <c r="B35" i="4"/>
  <c r="F34" i="4"/>
  <c r="C34" i="4"/>
  <c r="F35" i="4" l="1"/>
  <c r="C35" i="4"/>
  <c r="B36" i="4"/>
  <c r="G36" i="1"/>
  <c r="H36" i="1" s="1"/>
  <c r="C36" i="2"/>
  <c r="J36" i="1" s="1"/>
  <c r="F37" i="1"/>
  <c r="N36" i="1"/>
  <c r="O36" i="1" s="1"/>
  <c r="L36" i="1"/>
  <c r="E34" i="4"/>
  <c r="H34" i="4" s="1"/>
  <c r="C37" i="2" l="1"/>
  <c r="J37" i="1" s="1"/>
  <c r="G37" i="1"/>
  <c r="H37" i="1" s="1"/>
  <c r="F38" i="1"/>
  <c r="N37" i="1"/>
  <c r="O37" i="1" s="1"/>
  <c r="L37" i="1"/>
  <c r="E36" i="1"/>
  <c r="C36" i="1" s="1"/>
  <c r="D36" i="1" s="1"/>
  <c r="F36" i="4"/>
  <c r="B37" i="4"/>
  <c r="C36" i="4"/>
  <c r="E35" i="4"/>
  <c r="H35" i="4" s="1"/>
  <c r="C38" i="2" l="1"/>
  <c r="J38" i="1" s="1"/>
  <c r="G38" i="1"/>
  <c r="H38" i="1" s="1"/>
  <c r="E38" i="1" s="1"/>
  <c r="C38" i="1" s="1"/>
  <c r="D38" i="1" s="1"/>
  <c r="F39" i="1"/>
  <c r="N38" i="1"/>
  <c r="O38" i="1" s="1"/>
  <c r="L38" i="1"/>
  <c r="E36" i="4"/>
  <c r="H36" i="4" s="1"/>
  <c r="E37" i="1"/>
  <c r="C37" i="1" s="1"/>
  <c r="D37" i="1" s="1"/>
  <c r="B38" i="4"/>
  <c r="F37" i="4"/>
  <c r="C37" i="4"/>
  <c r="E37" i="4" l="1"/>
  <c r="H37" i="4" s="1"/>
  <c r="L39" i="1"/>
  <c r="G39" i="1"/>
  <c r="H39" i="1" s="1"/>
  <c r="F40" i="1"/>
  <c r="C39" i="2"/>
  <c r="J39" i="1" s="1"/>
  <c r="N39" i="1"/>
  <c r="O39" i="1" s="1"/>
  <c r="F38" i="4"/>
  <c r="C38" i="4"/>
  <c r="B39" i="4"/>
  <c r="E38" i="4" l="1"/>
  <c r="H38" i="4" s="1"/>
  <c r="N40" i="1"/>
  <c r="O40" i="1" s="1"/>
  <c r="L40" i="1"/>
  <c r="G40" i="1"/>
  <c r="H40" i="1" s="1"/>
  <c r="E40" i="1" s="1"/>
  <c r="F41" i="1"/>
  <c r="C40" i="2"/>
  <c r="J40" i="1" s="1"/>
  <c r="E39" i="1"/>
  <c r="C39" i="1" s="1"/>
  <c r="D39" i="1" s="1"/>
  <c r="B40" i="4"/>
  <c r="F39" i="4"/>
  <c r="C39" i="4"/>
  <c r="F40" i="4" l="1"/>
  <c r="B41" i="4"/>
  <c r="C40" i="4"/>
  <c r="E39" i="4"/>
  <c r="H39" i="4" s="1"/>
  <c r="C40" i="1"/>
  <c r="D40" i="1" s="1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4" l="1"/>
  <c r="H40" i="4"/>
  <c r="N42" i="1"/>
  <c r="O42" i="1" s="1"/>
  <c r="L42" i="1"/>
  <c r="G42" i="1"/>
  <c r="H42" i="1" s="1"/>
  <c r="E42" i="1" s="1"/>
  <c r="C42" i="2"/>
  <c r="J42" i="1" s="1"/>
  <c r="F43" i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34" i="4"/>
  <c r="AQ211" i="4"/>
  <c r="AQ205" i="4"/>
  <c r="AQ199" i="4"/>
  <c r="AI43" i="4"/>
  <c r="AI42" i="4"/>
  <c r="AQ220" i="4"/>
  <c r="AI41" i="4"/>
  <c r="AQ230" i="4"/>
  <c r="AQ240" i="4"/>
  <c r="AQ216" i="4"/>
  <c r="AQ210" i="4"/>
  <c r="AQ204" i="4"/>
  <c r="AQ198" i="4"/>
  <c r="AI38" i="4"/>
  <c r="AQ226" i="4"/>
  <c r="AQ213" i="4"/>
  <c r="AQ207" i="4"/>
  <c r="AQ201" i="4"/>
  <c r="AI45" i="4"/>
  <c r="AI37" i="4"/>
  <c r="AQ236" i="4"/>
  <c r="AI40" i="4"/>
  <c r="AQ222" i="4"/>
  <c r="AQ232" i="4"/>
  <c r="AQ212" i="4"/>
  <c r="AQ206" i="4"/>
  <c r="AQ200" i="4"/>
  <c r="AQ242" i="4"/>
  <c r="AQ218" i="4"/>
  <c r="AQ215" i="4"/>
  <c r="AQ209" i="4"/>
  <c r="AQ203" i="4"/>
  <c r="AQ197" i="4"/>
  <c r="AQ228" i="4"/>
  <c r="C41" i="4"/>
  <c r="AQ238" i="4"/>
  <c r="AI39" i="4"/>
  <c r="AQ214" i="4"/>
  <c r="AI44" i="4"/>
  <c r="AQ196" i="4"/>
  <c r="F41" i="4"/>
  <c r="AQ208" i="4"/>
  <c r="B42" i="4"/>
  <c r="AI46" i="4"/>
  <c r="AQ224" i="4"/>
  <c r="AQ202" i="4"/>
  <c r="N43" i="1" l="1"/>
  <c r="O43" i="1" s="1"/>
  <c r="L43" i="1"/>
  <c r="C43" i="2"/>
  <c r="J43" i="1" s="1"/>
  <c r="F44" i="1"/>
  <c r="G43" i="1"/>
  <c r="H43" i="1" s="1"/>
  <c r="E43" i="1" s="1"/>
  <c r="C43" i="1" s="1"/>
  <c r="D43" i="1" s="1"/>
  <c r="C42" i="1"/>
  <c r="D42" i="1" s="1"/>
  <c r="F42" i="4"/>
  <c r="B43" i="4"/>
  <c r="C42" i="4"/>
  <c r="E41" i="4"/>
  <c r="H41" i="4" s="1"/>
  <c r="E42" i="4" l="1"/>
  <c r="H42" i="4"/>
  <c r="C43" i="4"/>
  <c r="B44" i="4"/>
  <c r="F43" i="4"/>
  <c r="N44" i="1"/>
  <c r="O44" i="1" s="1"/>
  <c r="C44" i="2"/>
  <c r="J44" i="1" s="1"/>
  <c r="G44" i="1"/>
  <c r="H44" i="1" s="1"/>
  <c r="E44" i="1" s="1"/>
  <c r="C44" i="1" s="1"/>
  <c r="D44" i="1" s="1"/>
  <c r="F45" i="1"/>
  <c r="L44" i="1"/>
  <c r="L45" i="1" l="1"/>
  <c r="G45" i="1"/>
  <c r="H45" i="1" s="1"/>
  <c r="C45" i="2"/>
  <c r="J45" i="1" s="1"/>
  <c r="F46" i="1"/>
  <c r="N45" i="1"/>
  <c r="O45" i="1" s="1"/>
  <c r="E43" i="4"/>
  <c r="H43" i="4" s="1"/>
  <c r="B45" i="4"/>
  <c r="C44" i="4"/>
  <c r="F44" i="4"/>
  <c r="E44" i="4" l="1"/>
  <c r="H44" i="4" s="1"/>
  <c r="F47" i="1"/>
  <c r="C46" i="2"/>
  <c r="J46" i="1" s="1"/>
  <c r="N46" i="1"/>
  <c r="O46" i="1" s="1"/>
  <c r="G46" i="1"/>
  <c r="H46" i="1" s="1"/>
  <c r="L46" i="1"/>
  <c r="C45" i="4"/>
  <c r="B46" i="4"/>
  <c r="F45" i="4"/>
  <c r="E45" i="1"/>
  <c r="C45" i="1" s="1"/>
  <c r="D45" i="1" s="1"/>
  <c r="B47" i="4" l="1"/>
  <c r="F46" i="4"/>
  <c r="C46" i="4"/>
  <c r="E45" i="4"/>
  <c r="H45" i="4" s="1"/>
  <c r="E46" i="1"/>
  <c r="C46" i="1" s="1"/>
  <c r="D46" i="1" s="1"/>
  <c r="F48" i="1"/>
  <c r="C47" i="2"/>
  <c r="J47" i="1" s="1"/>
  <c r="L47" i="1"/>
  <c r="G47" i="1"/>
  <c r="H47" i="1" s="1"/>
  <c r="E47" i="1" s="1"/>
  <c r="C47" i="1" s="1"/>
  <c r="D47" i="1" s="1"/>
  <c r="N47" i="1"/>
  <c r="O47" i="1" s="1"/>
  <c r="E46" i="4" l="1"/>
  <c r="H46" i="4" s="1"/>
  <c r="G48" i="1"/>
  <c r="H48" i="1" s="1"/>
  <c r="C48" i="2"/>
  <c r="J48" i="1" s="1"/>
  <c r="F49" i="1"/>
  <c r="N48" i="1"/>
  <c r="O48" i="1" s="1"/>
  <c r="L48" i="1"/>
  <c r="F47" i="4"/>
  <c r="C47" i="4"/>
  <c r="B48" i="4"/>
  <c r="F48" i="4" l="1"/>
  <c r="C48" i="4"/>
  <c r="B49" i="4"/>
  <c r="E47" i="4"/>
  <c r="H47" i="4" s="1"/>
  <c r="C49" i="2"/>
  <c r="J49" i="1" s="1"/>
  <c r="G49" i="1"/>
  <c r="H49" i="1" s="1"/>
  <c r="F50" i="1"/>
  <c r="N49" i="1"/>
  <c r="O49" i="1" s="1"/>
  <c r="L49" i="1"/>
  <c r="E48" i="1"/>
  <c r="C48" i="1" s="1"/>
  <c r="D48" i="1" s="1"/>
  <c r="E49" i="1" l="1"/>
  <c r="C49" i="1" s="1"/>
  <c r="D49" i="1" s="1"/>
  <c r="F49" i="4"/>
  <c r="C49" i="4"/>
  <c r="B50" i="4"/>
  <c r="C50" i="2"/>
  <c r="J50" i="1" s="1"/>
  <c r="G50" i="1"/>
  <c r="H50" i="1" s="1"/>
  <c r="F51" i="1"/>
  <c r="N50" i="1"/>
  <c r="O50" i="1" s="1"/>
  <c r="L50" i="1"/>
  <c r="E48" i="4"/>
  <c r="H48" i="4" s="1"/>
  <c r="L51" i="1" l="1"/>
  <c r="G51" i="1"/>
  <c r="H51" i="1" s="1"/>
  <c r="F52" i="1"/>
  <c r="C51" i="2"/>
  <c r="J51" i="1" s="1"/>
  <c r="N51" i="1"/>
  <c r="O51" i="1" s="1"/>
  <c r="C50" i="4"/>
  <c r="B51" i="4"/>
  <c r="F50" i="4"/>
  <c r="E50" i="1"/>
  <c r="C50" i="1" s="1"/>
  <c r="D50" i="1" s="1"/>
  <c r="E49" i="4"/>
  <c r="H49" i="4" s="1"/>
  <c r="E50" i="4" l="1"/>
  <c r="H50" i="4" s="1"/>
  <c r="E51" i="1"/>
  <c r="C51" i="1" s="1"/>
  <c r="D51" i="1" s="1"/>
  <c r="AQ285" i="4"/>
  <c r="AQ274" i="4"/>
  <c r="AQ261" i="4"/>
  <c r="AQ259" i="4"/>
  <c r="AQ257" i="4"/>
  <c r="AQ255" i="4"/>
  <c r="AQ253" i="4"/>
  <c r="AQ251" i="4"/>
  <c r="AQ249" i="4"/>
  <c r="AQ247" i="4"/>
  <c r="AQ245" i="4"/>
  <c r="AQ287" i="4"/>
  <c r="AQ276" i="4"/>
  <c r="AQ263" i="4"/>
  <c r="AQ289" i="4"/>
  <c r="AQ291" i="4"/>
  <c r="AQ280" i="4"/>
  <c r="AQ267" i="4"/>
  <c r="AQ282" i="4"/>
  <c r="AQ269" i="4"/>
  <c r="AQ284" i="4"/>
  <c r="AQ271" i="4"/>
  <c r="AQ286" i="4"/>
  <c r="AQ288" i="4"/>
  <c r="AQ275" i="4"/>
  <c r="AQ264" i="4"/>
  <c r="AQ290" i="4"/>
  <c r="AQ277" i="4"/>
  <c r="AQ266" i="4"/>
  <c r="AQ279" i="4"/>
  <c r="AQ268" i="4"/>
  <c r="AQ281" i="4"/>
  <c r="AQ270" i="4"/>
  <c r="AQ273" i="4"/>
  <c r="AQ260" i="4"/>
  <c r="AQ256" i="4"/>
  <c r="AQ252" i="4"/>
  <c r="AQ248" i="4"/>
  <c r="AQ272" i="4"/>
  <c r="C51" i="4"/>
  <c r="AQ283" i="4"/>
  <c r="B52" i="4"/>
  <c r="AQ292" i="4"/>
  <c r="AQ278" i="4"/>
  <c r="AQ262" i="4"/>
  <c r="AQ258" i="4"/>
  <c r="AQ254" i="4"/>
  <c r="AQ250" i="4"/>
  <c r="AQ246" i="4"/>
  <c r="AQ265" i="4"/>
  <c r="F51" i="4"/>
  <c r="N52" i="1"/>
  <c r="O52" i="1" s="1"/>
  <c r="L52" i="1"/>
  <c r="G52" i="1"/>
  <c r="H52" i="1" s="1"/>
  <c r="E52" i="1" s="1"/>
  <c r="F53" i="1"/>
  <c r="C52" i="2"/>
  <c r="J52" i="1" s="1"/>
  <c r="C52" i="1" l="1"/>
  <c r="D52" i="1" s="1"/>
  <c r="F52" i="4"/>
  <c r="C52" i="4"/>
  <c r="B53" i="4"/>
  <c r="E51" i="4"/>
  <c r="H51" i="4" s="1"/>
  <c r="N53" i="1"/>
  <c r="O53" i="1" s="1"/>
  <c r="L53" i="1"/>
  <c r="C53" i="2"/>
  <c r="J53" i="1" s="1"/>
  <c r="F54" i="1"/>
  <c r="G53" i="1"/>
  <c r="H53" i="1" s="1"/>
  <c r="E53" i="1" s="1"/>
  <c r="C53" i="1" s="1"/>
  <c r="D53" i="1" s="1"/>
  <c r="N54" i="1" l="1"/>
  <c r="O54" i="1" s="1"/>
  <c r="L54" i="1"/>
  <c r="G54" i="1"/>
  <c r="H54" i="1" s="1"/>
  <c r="E54" i="1" s="1"/>
  <c r="C54" i="1" s="1"/>
  <c r="D54" i="1" s="1"/>
  <c r="C54" i="2"/>
  <c r="J54" i="1" s="1"/>
  <c r="F55" i="1"/>
  <c r="F53" i="4"/>
  <c r="C53" i="4"/>
  <c r="B54" i="4"/>
  <c r="E52" i="4"/>
  <c r="H52" i="4" s="1"/>
  <c r="E53" i="4" l="1"/>
  <c r="H53" i="4" s="1"/>
  <c r="F54" i="4"/>
  <c r="C54" i="4"/>
  <c r="B55" i="4"/>
  <c r="N55" i="1"/>
  <c r="O55" i="1" s="1"/>
  <c r="L55" i="1"/>
  <c r="C55" i="2"/>
  <c r="J55" i="1" s="1"/>
  <c r="F56" i="1"/>
  <c r="G55" i="1"/>
  <c r="H55" i="1" s="1"/>
  <c r="E55" i="1" s="1"/>
  <c r="C55" i="1" s="1"/>
  <c r="D55" i="1" s="1"/>
  <c r="N56" i="1" l="1"/>
  <c r="O56" i="1" s="1"/>
  <c r="C56" i="2"/>
  <c r="J56" i="1" s="1"/>
  <c r="G56" i="1"/>
  <c r="H56" i="1" s="1"/>
  <c r="E56" i="1" s="1"/>
  <c r="C56" i="1" s="1"/>
  <c r="D56" i="1" s="1"/>
  <c r="F57" i="1"/>
  <c r="L56" i="1"/>
  <c r="F55" i="4"/>
  <c r="C55" i="4"/>
  <c r="B56" i="4"/>
  <c r="E54" i="4"/>
  <c r="H54" i="4" s="1"/>
  <c r="E55" i="4" l="1"/>
  <c r="H55" i="4" s="1"/>
  <c r="C56" i="4"/>
  <c r="F56" i="4"/>
  <c r="B57" i="4"/>
  <c r="L57" i="1"/>
  <c r="G57" i="1"/>
  <c r="H57" i="1" s="1"/>
  <c r="N57" i="1"/>
  <c r="O57" i="1" s="1"/>
  <c r="F58" i="1"/>
  <c r="C57" i="2"/>
  <c r="J57" i="1" s="1"/>
  <c r="E57" i="1" l="1"/>
  <c r="C57" i="1" s="1"/>
  <c r="D57" i="1" s="1"/>
  <c r="F59" i="1"/>
  <c r="C58" i="2"/>
  <c r="J58" i="1" s="1"/>
  <c r="N58" i="1"/>
  <c r="O58" i="1" s="1"/>
  <c r="G58" i="1"/>
  <c r="H58" i="1" s="1"/>
  <c r="L58" i="1"/>
  <c r="C57" i="4"/>
  <c r="F57" i="4"/>
  <c r="B58" i="4"/>
  <c r="E56" i="4"/>
  <c r="H56" i="4" s="1"/>
  <c r="E58" i="1" l="1"/>
  <c r="C58" i="1" s="1"/>
  <c r="D58" i="1" s="1"/>
  <c r="F58" i="4"/>
  <c r="C58" i="4"/>
  <c r="B59" i="4"/>
  <c r="E57" i="4"/>
  <c r="H57" i="4" s="1"/>
  <c r="F60" i="1"/>
  <c r="C59" i="2"/>
  <c r="J59" i="1" s="1"/>
  <c r="L59" i="1"/>
  <c r="N59" i="1"/>
  <c r="O59" i="1" s="1"/>
  <c r="G59" i="1"/>
  <c r="H59" i="1" s="1"/>
  <c r="G60" i="1" l="1"/>
  <c r="H60" i="1" s="1"/>
  <c r="C60" i="2"/>
  <c r="J60" i="1" s="1"/>
  <c r="F61" i="1"/>
  <c r="N60" i="1"/>
  <c r="O60" i="1" s="1"/>
  <c r="L60" i="1"/>
  <c r="E59" i="1"/>
  <c r="C59" i="1" s="1"/>
  <c r="D59" i="1" s="1"/>
  <c r="C59" i="4"/>
  <c r="B60" i="4"/>
  <c r="F59" i="4"/>
  <c r="E58" i="4"/>
  <c r="H58" i="4"/>
  <c r="C60" i="4" l="1"/>
  <c r="B61" i="4"/>
  <c r="F60" i="4"/>
  <c r="C61" i="2"/>
  <c r="J61" i="1" s="1"/>
  <c r="G61" i="1"/>
  <c r="H61" i="1" s="1"/>
  <c r="F62" i="1"/>
  <c r="N61" i="1"/>
  <c r="O61" i="1" s="1"/>
  <c r="L61" i="1"/>
  <c r="E59" i="4"/>
  <c r="H59" i="4" s="1"/>
  <c r="E60" i="1"/>
  <c r="C60" i="1" s="1"/>
  <c r="D60" i="1" s="1"/>
  <c r="C62" i="2" l="1"/>
  <c r="J62" i="1" s="1"/>
  <c r="G62" i="1"/>
  <c r="H62" i="1" s="1"/>
  <c r="E62" i="1" s="1"/>
  <c r="C62" i="1" s="1"/>
  <c r="D62" i="1" s="1"/>
  <c r="F63" i="1"/>
  <c r="N62" i="1"/>
  <c r="O62" i="1" s="1"/>
  <c r="L62" i="1"/>
  <c r="F61" i="4"/>
  <c r="B62" i="4"/>
  <c r="C61" i="4"/>
  <c r="E61" i="1"/>
  <c r="C61" i="1" s="1"/>
  <c r="D61" i="1" s="1"/>
  <c r="E60" i="4"/>
  <c r="H60" i="4" s="1"/>
  <c r="E61" i="4" l="1"/>
  <c r="H61" i="4"/>
  <c r="F62" i="4"/>
  <c r="C62" i="4"/>
  <c r="B63" i="4"/>
  <c r="L63" i="1"/>
  <c r="G63" i="1"/>
  <c r="H63" i="1" s="1"/>
  <c r="F64" i="1"/>
  <c r="N63" i="1"/>
  <c r="O63" i="1" s="1"/>
  <c r="C63" i="2"/>
  <c r="J63" i="1" s="1"/>
  <c r="N64" i="1" l="1"/>
  <c r="O64" i="1" s="1"/>
  <c r="L64" i="1"/>
  <c r="G64" i="1"/>
  <c r="H64" i="1" s="1"/>
  <c r="E64" i="1" s="1"/>
  <c r="C64" i="1" s="1"/>
  <c r="D64" i="1" s="1"/>
  <c r="F65" i="1"/>
  <c r="C64" i="2"/>
  <c r="J64" i="1" s="1"/>
  <c r="E62" i="4"/>
  <c r="H62" i="4" s="1"/>
  <c r="E63" i="1"/>
  <c r="C63" i="1" s="1"/>
  <c r="D63" i="1" s="1"/>
  <c r="F63" i="4"/>
  <c r="C63" i="4"/>
  <c r="B64" i="4"/>
  <c r="AJ113" i="4" l="1"/>
  <c r="AJ89" i="4"/>
  <c r="AJ100" i="4"/>
  <c r="AJ88" i="4"/>
  <c r="B65" i="4"/>
  <c r="AJ112" i="4"/>
  <c r="AJ99" i="4"/>
  <c r="AJ75" i="4"/>
  <c r="AJ58" i="4"/>
  <c r="AJ59" i="4"/>
  <c r="AJ74" i="4"/>
  <c r="F64" i="4"/>
  <c r="C64" i="4"/>
  <c r="E63" i="4"/>
  <c r="H63" i="4" s="1"/>
  <c r="N65" i="1"/>
  <c r="O65" i="1" s="1"/>
  <c r="L65" i="1"/>
  <c r="F66" i="1"/>
  <c r="C65" i="2"/>
  <c r="J65" i="1" s="1"/>
  <c r="G65" i="1"/>
  <c r="H65" i="1" s="1"/>
  <c r="E65" i="1" s="1"/>
  <c r="C65" i="1" s="1"/>
  <c r="D65" i="1" s="1"/>
  <c r="C65" i="4" l="1"/>
  <c r="B66" i="4"/>
  <c r="F65" i="4"/>
  <c r="N66" i="1"/>
  <c r="O66" i="1" s="1"/>
  <c r="L66" i="1"/>
  <c r="G66" i="1"/>
  <c r="H66" i="1" s="1"/>
  <c r="C66" i="2"/>
  <c r="J66" i="1" s="1"/>
  <c r="E64" i="4"/>
  <c r="H64" i="4" s="1"/>
  <c r="E66" i="1" l="1"/>
  <c r="C66" i="1" s="1"/>
  <c r="D66" i="1" s="1"/>
  <c r="B67" i="4"/>
  <c r="F66" i="4"/>
  <c r="C66" i="4"/>
  <c r="E65" i="4"/>
  <c r="H65" i="4" s="1"/>
  <c r="E66" i="4" l="1"/>
  <c r="H66" i="4" s="1"/>
  <c r="F67" i="4"/>
  <c r="C67" i="4"/>
  <c r="B68" i="4"/>
  <c r="E67" i="4" l="1"/>
  <c r="H67" i="4" s="1"/>
  <c r="C68" i="4"/>
  <c r="F68" i="4"/>
  <c r="B69" i="4"/>
  <c r="B70" i="4" l="1"/>
  <c r="F69" i="4"/>
  <c r="C69" i="4"/>
  <c r="E68" i="4"/>
  <c r="H68" i="4" s="1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<sst xmlns="http://schemas.openxmlformats.org/spreadsheetml/2006/main" count="6213" uniqueCount="1535">
  <si>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</si>
  <si>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</si>
  <si>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</si>
  <si>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</si>
  <si>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</si>
  <si>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</si>
  <si>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</si>
  <si>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</si>
  <si>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</si>
  <si>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</si>
  <si>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</si>
  <si>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</si>
  <si>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</si>
  <si>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</si>
  <si>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</si>
  <si>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</si>
  <si>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</si>
  <si>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</si>
  <si>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</si>
  <si>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</si>
  <si>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</si>
  <si>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</si>
  <si>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</si>
  <si>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</si>
  <si>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</si>
  <si>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</si>
  <si>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</si>
  <si>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</si>
  <si>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</si>
  <si>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</si>
  <si>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</si>
  <si>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</si>
  <si>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</si>
  <si>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</si>
  <si>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</si>
  <si>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</si>
  <si>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</si>
  <si>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</si>
  <si>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</si>
  <si>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</si>
  <si>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</si>
  <si>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</si>
  <si>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</si>
  <si>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</si>
  <si>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</si>
  <si>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</si>
  <si>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</si>
  <si>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</si>
  <si>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</si>
  <si>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</si>
  <si>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</si>
  <si>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</si>
  <si>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</si>
  <si>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</si>
  <si>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</si>
  <si>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</si>
  <si>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</si>
  <si>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</si>
  <si>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</si>
  <si>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</si>
  <si>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</si>
  <si>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</si>
  <si>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</si>
  <si>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</si>
  <si>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</si>
  <si>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</si>
  <si>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</si>
  <si>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</si>
  <si>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</si>
  <si>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</si>
  <si>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</si>
  <si>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</si>
  <si>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</si>
  <si>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</si>
  <si>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</si>
  <si>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</si>
  <si>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</si>
  <si>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</si>
  <si>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</si>
  <si>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</si>
  <si>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</si>
  <si>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</si>
  <si>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</si>
  <si>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</si>
  <si>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</si>
  <si>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</si>
  <si>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</si>
  <si>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</si>
  <si>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</si>
  <si>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</si>
  <si>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</si>
  <si>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</si>
  <si>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</si>
  <si>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</si>
  <si>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</si>
  <si>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</si>
  <si>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</si>
  <si>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</si>
  <si>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</si>
  <si>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</si>
  <si>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</si>
  <si>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</si>
  <si>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</si>
  <si>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</si>
  <si>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</si>
  <si>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</si>
  <si>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</si>
  <si>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</si>
  <si>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</si>
  <si>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</si>
  <si>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</si>
  <si>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</si>
  <si>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</si>
  <si>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</si>
  <si>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</si>
  <si>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</si>
  <si>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</si>
  <si>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</si>
  <si>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</si>
  <si>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</si>
  <si>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</si>
  <si>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</si>
  <si>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</si>
  <si>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</si>
  <si>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</si>
  <si>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</si>
  <si>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</si>
  <si>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</si>
  <si>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</si>
  <si>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</si>
  <si>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</si>
  <si>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</si>
  <si>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</si>
  <si>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</si>
  <si>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</si>
  <si>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</si>
  <si>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</si>
  <si>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</si>
  <si>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</si>
  <si>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</si>
  <si>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</si>
  <si>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</si>
  <si>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</si>
  <si>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</si>
  <si>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</si>
  <si>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</si>
  <si>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</si>
  <si>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</si>
  <si>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</si>
  <si>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</si>
  <si>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</si>
  <si>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</si>
  <si>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</si>
  <si>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</si>
  <si>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</si>
  <si>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</si>
  <si>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</si>
  <si>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</si>
  <si>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</si>
  <si>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</si>
  <si>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</si>
  <si>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</si>
  <si>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</si>
  <si>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</si>
  <si>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</si>
  <si>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</si>
  <si>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</si>
  <si>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</si>
  <si>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</si>
  <si>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</si>
  <si>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</si>
  <si>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</si>
  <si>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</si>
  <si>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</si>
  <si>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</si>
  <si>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</si>
  <si>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</si>
  <si>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</si>
  <si>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</si>
  <si>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</si>
  <si>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</si>
  <si>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</si>
  <si>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</si>
  <si>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</si>
  <si>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</si>
  <si>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</si>
  <si>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</si>
  <si>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</si>
  <si>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</si>
  <si>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</si>
  <si>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</si>
  <si>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</si>
  <si>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</si>
  <si>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</si>
  <si>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</si>
  <si>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</si>
  <si>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</si>
  <si>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</si>
  <si>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</si>
  <si>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</si>
  <si>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</si>
  <si>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</si>
  <si>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</si>
  <si>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</si>
  <si>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</si>
  <si>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</si>
  <si>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</si>
  <si>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</si>
  <si>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</si>
  <si>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</si>
  <si>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</si>
  <si>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</si>
  <si>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</si>
  <si>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</si>
  <si>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</si>
  <si>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</si>
  <si>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</si>
  <si>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</si>
  <si>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</si>
  <si>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</si>
  <si>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</si>
  <si>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</si>
  <si>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</si>
  <si>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</si>
  <si>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</si>
  <si>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</si>
  <si>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</si>
  <si>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</si>
  <si>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</si>
  <si>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</si>
  <si>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</si>
  <si>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</si>
  <si>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</si>
  <si>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</si>
  <si>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</si>
  <si>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</si>
  <si>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</si>
  <si>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</si>
  <si>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</si>
  <si>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</si>
  <si>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</si>
  <si>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</si>
  <si>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</si>
  <si>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</si>
  <si>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</si>
  <si>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</si>
  <si>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</si>
  <si>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</si>
  <si>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</si>
  <si>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</si>
  <si>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</si>
  <si>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</si>
  <si>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</si>
  <si>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</si>
  <si>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</si>
  <si>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</si>
  <si>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</si>
  <si>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</si>
  <si>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</si>
  <si>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</si>
  <si>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</si>
  <si>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</si>
  <si>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</si>
  <si>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</si>
  <si>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</si>
  <si>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</si>
  <si>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</si>
  <si>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</si>
  <si>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</si>
  <si>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</si>
  <si>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</si>
  <si>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</si>
  <si>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</si>
  <si>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</si>
  <si>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</si>
  <si>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</si>
  <si>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</si>
  <si>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</si>
  <si>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</si>
  <si>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</si>
  <si>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</si>
  <si>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</si>
  <si>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</si>
  <si>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</si>
  <si>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</si>
  <si>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</si>
  <si>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</si>
  <si>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</si>
  <si>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</si>
  <si>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</si>
  <si>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</si>
  <si>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</si>
  <si>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</si>
  <si>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</si>
  <si>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</si>
  <si>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</si>
  <si>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</si>
  <si>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</si>
  <si>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</si>
  <si>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</si>
  <si>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</si>
  <si>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</si>
  <si>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</si>
  <si>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</si>
  <si>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</si>
  <si>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</si>
  <si>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</si>
  <si>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</si>
  <si>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</si>
  <si>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</si>
  <si>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</si>
  <si>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</si>
  <si>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</si>
  <si>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</si>
  <si>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</si>
  <si>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</si>
  <si>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</si>
  <si>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</si>
  <si>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</si>
  <si>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</si>
  <si>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</si>
  <si>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</si>
  <si>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</si>
  <si>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</si>
  <si>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</si>
  <si>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</si>
  <si>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</si>
  <si>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</si>
  <si>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</si>
  <si>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</si>
  <si>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</si>
  <si>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</si>
  <si>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</si>
  <si>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</si>
  <si>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</si>
  <si>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</si>
  <si>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</si>
  <si>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</si>
  <si>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</si>
  <si>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</si>
  <si>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</si>
  <si>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</si>
  <si>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</si>
  <si>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</si>
  <si>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</si>
  <si>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</si>
  <si>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</si>
  <si>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</si>
  <si>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</si>
  <si>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</si>
  <si>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</si>
  <si>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</si>
  <si>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</si>
  <si>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</si>
  <si>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</si>
  <si>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</si>
  <si>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</si>
  <si>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</si>
  <si>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</si>
  <si>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</si>
  <si>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</si>
  <si>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</si>
  <si>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</si>
  <si>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</si>
  <si>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</si>
  <si>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</si>
  <si>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</si>
  <si>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</si>
  <si>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</si>
  <si>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</si>
  <si>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</si>
  <si>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</si>
  <si>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</si>
  <si>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</si>
  <si>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</si>
  <si>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</si>
  <si>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</si>
  <si>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</si>
  <si>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</si>
  <si>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</si>
  <si>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</si>
  <si>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</si>
  <si>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</si>
  <si>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</si>
  <si>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</si>
  <si>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</si>
  <si>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</si>
  <si>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</si>
  <si>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</si>
  <si>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</si>
  <si>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</si>
  <si>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</si>
  <si>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</si>
  <si>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</si>
  <si>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</si>
  <si>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</si>
  <si>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</si>
  <si>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</si>
  <si>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</si>
  <si>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</si>
  <si>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</si>
  <si>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</si>
  <si>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</si>
  <si>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</si>
  <si>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</si>
  <si>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</si>
  <si>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</si>
  <si>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</si>
  <si>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</si>
  <si>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</si>
  <si>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</si>
  <si>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</si>
  <si>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</si>
  <si>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</si>
  <si>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</si>
  <si>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</si>
  <si>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</si>
  <si>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</si>
  <si>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</si>
  <si>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</si>
  <si>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</si>
  <si>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</si>
  <si>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</si>
  <si>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</si>
  <si>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</si>
  <si>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</si>
  <si>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</si>
  <si>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</si>
  <si>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</si>
  <si>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</si>
  <si>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</si>
  <si>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</si>
  <si>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</si>
  <si>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</si>
  <si>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</si>
  <si>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</si>
  <si>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</si>
  <si>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</si>
  <si>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</si>
  <si>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</si>
  <si>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</si>
  <si>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</si>
  <si>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</si>
  <si>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</si>
  <si>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</si>
  <si>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</si>
  <si>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</si>
  <si>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</si>
  <si>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</si>
  <si>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</si>
  <si>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</si>
  <si>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</si>
  <si>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</si>
  <si>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</si>
  <si>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</si>
  <si>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</si>
  <si>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</si>
  <si>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</si>
  <si>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</si>
  <si>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</si>
  <si>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</si>
  <si>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</si>
  <si>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</si>
  <si>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</si>
  <si>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</si>
  <si>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</si>
  <si>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</si>
  <si>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</si>
  <si>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</si>
  <si>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</si>
  <si>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</si>
  <si>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</si>
  <si>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</si>
  <si>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</si>
  <si>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</si>
  <si>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</si>
  <si>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</si>
  <si>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</si>
  <si>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</si>
  <si>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</si>
  <si>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</si>
  <si>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</si>
  <si>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</si>
  <si>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</si>
  <si>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</si>
  <si>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</si>
  <si>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</si>
  <si>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</si>
  <si>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</si>
  <si>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</si>
  <si>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</si>
  <si>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</si>
  <si>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</si>
  <si>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</si>
  <si>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</si>
  <si>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</si>
  <si>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</si>
  <si>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</si>
  <si>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</si>
  <si>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</si>
  <si>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</si>
  <si>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</si>
  <si>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</si>
  <si>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</si>
  <si>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</si>
  <si>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</si>
  <si>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</si>
  <si>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</si>
  <si>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</si>
  <si>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</si>
  <si>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</si>
  <si>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</si>
  <si>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</si>
  <si>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</si>
  <si>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</si>
  <si>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</si>
  <si>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</si>
  <si>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</si>
  <si>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</si>
  <si>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</si>
  <si>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</si>
  <si>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</si>
  <si>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</si>
  <si>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</si>
  <si>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</si>
  <si>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</si>
  <si>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</si>
  <si>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</si>
  <si>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</si>
  <si>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</si>
  <si>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</si>
  <si>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</si>
  <si>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</si>
  <si>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</si>
  <si>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</si>
  <si>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</si>
  <si>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</si>
  <si>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</si>
  <si>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</si>
  <si>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</si>
  <si>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</si>
  <si>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</si>
  <si>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</si>
  <si>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</si>
  <si>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</si>
  <si>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</si>
  <si>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</si>
  <si>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</si>
  <si>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</si>
  <si>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</si>
  <si>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</si>
  <si>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</si>
  <si>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</si>
  <si>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</si>
  <si>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</si>
  <si>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</si>
  <si>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</si>
  <si>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</si>
  <si>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</si>
  <si>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</si>
  <si>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</si>
  <si>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</si>
  <si>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</si>
  <si>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</si>
  <si>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</si>
  <si>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</si>
  <si>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</si>
  <si>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</si>
  <si>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</si>
  <si>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</si>
  <si>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</si>
  <si>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</si>
  <si>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</si>
  <si>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</si>
  <si>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</si>
  <si>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</si>
  <si>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</si>
  <si>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</si>
  <si>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</si>
  <si>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</si>
  <si>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</si>
  <si>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</si>
  <si>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</si>
  <si>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</si>
  <si>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</si>
  <si>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</si>
  <si>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</si>
  <si>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</si>
  <si>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</si>
  <si>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</si>
  <si>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</si>
  <si>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</si>
  <si>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</si>
  <si>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</si>
  <si>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</si>
  <si>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</si>
  <si>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</si>
  <si>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</si>
  <si>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</si>
  <si>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</si>
  <si>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</si>
  <si>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</si>
  <si>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</si>
  <si>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</si>
  <si>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</si>
  <si>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</si>
  <si>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</si>
  <si>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</si>
  <si>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</si>
  <si>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</si>
  <si>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</si>
  <si>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</si>
  <si>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</si>
  <si>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</si>
  <si>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</si>
  <si>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</si>
  <si>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</si>
  <si>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</si>
  <si>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</si>
  <si>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</si>
  <si>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</si>
  <si>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</si>
  <si>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</si>
  <si>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</si>
  <si>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</si>
  <si>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</si>
  <si>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</si>
  <si>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</si>
  <si>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</si>
  <si>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</si>
  <si>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</si>
  <si>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</si>
  <si>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</si>
  <si>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</si>
  <si>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</si>
  <si>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</si>
  <si>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</si>
  <si>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</si>
  <si>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</si>
  <si>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</si>
  <si>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</si>
  <si>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</si>
  <si>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</si>
  <si>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</si>
  <si>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</si>
  <si>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</si>
  <si>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</si>
  <si>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</si>
  <si>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</si>
  <si>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</si>
  <si>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</si>
  <si>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</si>
  <si>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</si>
  <si>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</si>
  <si>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</si>
  <si>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</si>
  <si>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</si>
  <si>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</si>
  <si>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</si>
  <si>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</si>
  <si>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</si>
  <si>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</si>
  <si>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</si>
  <si>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</si>
  <si>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</si>
  <si>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</si>
  <si>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</si>
  <si>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</si>
  <si>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</si>
  <si>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</si>
  <si>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</si>
  <si>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</si>
  <si>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</si>
  <si>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</si>
  <si>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</si>
  <si>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</si>
  <si>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</si>
  <si>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</si>
  <si>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</si>
  <si>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</si>
  <si>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</si>
  <si>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</si>
  <si>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</si>
  <si>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</si>
  <si>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</si>
  <si>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</si>
  <si>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</si>
  <si>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</si>
  <si>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</si>
  <si>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</si>
  <si>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</si>
  <si>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</si>
  <si>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</si>
  <si>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</si>
  <si>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</si>
  <si>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</si>
  <si>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</si>
  <si>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</si>
  <si>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</si>
  <si>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</si>
  <si>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</si>
  <si>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</si>
  <si>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</si>
  <si>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</si>
  <si>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</si>
  <si>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</si>
  <si>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</si>
  <si>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</si>
  <si>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</si>
  <si>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</si>
  <si>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</si>
  <si>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</si>
  <si>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</si>
  <si>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</si>
  <si>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</si>
  <si>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</si>
  <si>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</si>
  <si>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</si>
  <si>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</si>
  <si>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</si>
  <si>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</si>
  <si>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</si>
  <si>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</si>
  <si>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</si>
  <si>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</si>
  <si>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</si>
  <si>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</si>
  <si>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</si>
  <si>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</si>
  <si>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</si>
  <si>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</si>
  <si>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</si>
  <si>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</si>
  <si>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</si>
  <si>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</si>
  <si>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</si>
  <si>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</si>
  <si>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</si>
  <si>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</si>
  <si>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</si>
  <si>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</si>
  <si>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</si>
  <si>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</si>
  <si>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</si>
  <si>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</si>
  <si>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</si>
  <si>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</si>
  <si>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</si>
  <si>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</si>
  <si>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</si>
  <si>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</si>
  <si>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</si>
  <si>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</si>
  <si>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</si>
  <si>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</si>
  <si>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</si>
  <si>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</si>
  <si>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</si>
  <si>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</si>
  <si>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</si>
  <si>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</si>
  <si>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</si>
  <si>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</si>
  <si>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</si>
  <si>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</si>
  <si>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</si>
  <si>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</si>
  <si>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</si>
  <si>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</si>
  <si>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</si>
  <si>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</si>
  <si>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</si>
  <si>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</si>
  <si>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</si>
  <si>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</si>
  <si>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</si>
  <si>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</si>
  <si>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</si>
  <si>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</si>
  <si>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</si>
  <si>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</si>
  <si>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</si>
  <si>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</si>
  <si>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</si>
  <si>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</si>
  <si>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</si>
  <si>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</si>
  <si>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</si>
  <si>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</si>
  <si>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</si>
  <si>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</si>
  <si>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</si>
  <si>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</si>
  <si>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</si>
  <si>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</si>
  <si>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</si>
  <si>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</si>
  <si>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</si>
  <si>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</si>
  <si>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</si>
  <si>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</si>
  <si>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</si>
  <si>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</si>
  <si>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</si>
  <si>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</si>
  <si>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</si>
  <si>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</si>
  <si>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</si>
  <si>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</si>
  <si>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</si>
  <si>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</si>
  <si>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</si>
  <si>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</si>
  <si>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</si>
  <si>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</si>
  <si>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</si>
  <si>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</si>
  <si>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</si>
  <si>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</si>
  <si>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</si>
  <si>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</si>
  <si>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</si>
  <si>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</si>
  <si>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</si>
  <si>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</si>
  <si>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</si>
  <si>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</si>
  <si>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</si>
  <si>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</si>
  <si>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</si>
  <si>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</si>
  <si>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</si>
  <si>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</si>
  <si>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</si>
  <si>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</si>
  <si>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</si>
  <si>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</si>
  <si>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</si>
  <si>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</si>
  <si>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</si>
  <si>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</si>
  <si>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</si>
  <si>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</si>
  <si>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</si>
  <si>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</si>
  <si>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</si>
  <si>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</si>
  <si>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</si>
  <si>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</si>
  <si>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</si>
  <si>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</si>
  <si>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</si>
  <si>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</si>
  <si>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</si>
  <si>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</si>
  <si>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</si>
  <si>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</si>
  <si>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</si>
  <si>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</si>
  <si>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</si>
  <si>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</si>
  <si>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</si>
  <si>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</si>
  <si>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</si>
  <si>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</si>
  <si>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</si>
  <si>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</si>
  <si>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</si>
  <si>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</si>
  <si>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</si>
  <si>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</si>
  <si>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</si>
  <si>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</si>
  <si>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</si>
  <si>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</si>
  <si>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</si>
  <si>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</si>
  <si>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</si>
  <si>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</si>
  <si>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</si>
  <si>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</si>
  <si>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</si>
  <si>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</si>
  <si>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</si>
  <si>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</si>
  <si>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</si>
  <si>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</si>
  <si>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</si>
  <si>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</si>
  <si>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</si>
  <si>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</si>
  <si>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</si>
  <si>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</si>
  <si>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</si>
  <si>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</si>
  <si>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</si>
  <si>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</si>
  <si>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</si>
  <si>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</si>
  <si>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</si>
  <si>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</si>
  <si>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</si>
  <si>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</si>
  <si>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</si>
  <si>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</si>
  <si>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</si>
  <si>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</si>
  <si>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</si>
  <si>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</si>
  <si>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</si>
  <si>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</si>
  <si>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</si>
  <si>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</si>
  <si>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</si>
  <si>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</si>
  <si>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</si>
  <si>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</si>
  <si>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</si>
  <si>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</si>
  <si>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</si>
  <si>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</si>
  <si>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</si>
  <si>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</si>
  <si>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</si>
  <si>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</si>
  <si>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</si>
  <si>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</si>
  <si>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</si>
  <si>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</si>
  <si>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</si>
  <si>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</si>
  <si>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</si>
  <si>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</si>
  <si>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</si>
  <si>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</si>
  <si>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</si>
  <si>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</si>
  <si>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</si>
  <si>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</si>
  <si>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</si>
  <si>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</si>
  <si>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</si>
  <si>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</si>
  <si>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</si>
  <si>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</si>
  <si>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</si>
  <si>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</si>
  <si>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</si>
  <si>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</si>
  <si>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</si>
  <si>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</si>
  <si>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</si>
  <si>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</si>
  <si>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</si>
  <si>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</si>
  <si>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</si>
  <si>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</si>
  <si>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</si>
  <si>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</si>
  <si>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</si>
  <si>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</si>
  <si>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</si>
  <si>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</si>
  <si>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</si>
  <si>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</si>
  <si>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</si>
  <si>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</si>
  <si>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</si>
  <si>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</si>
  <si>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</si>
  <si>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</si>
  <si>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</si>
  <si>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</si>
  <si>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</si>
  <si>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</si>
  <si>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</si>
  <si>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</si>
  <si>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</si>
  <si>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</si>
  <si>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</si>
  <si>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</si>
  <si>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</si>
  <si>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</si>
  <si>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</si>
  <si>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</si>
  <si>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</si>
  <si>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</si>
  <si>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</si>
  <si>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</si>
  <si>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</si>
  <si>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</si>
  <si>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</si>
  <si>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</si>
  <si>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</si>
  <si>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</si>
  <si>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</si>
  <si>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</si>
  <si>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</si>
  <si>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</si>
  <si>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</si>
  <si>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</si>
  <si>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</si>
  <si>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</si>
  <si>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</si>
  <si>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</si>
  <si>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</si>
  <si>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</si>
  <si>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</si>
  <si>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</si>
  <si>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</si>
  <si>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</si>
  <si>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</si>
  <si>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</si>
  <si>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</si>
  <si>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</si>
  <si>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</si>
  <si>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</si>
  <si>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</si>
  <si>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</si>
  <si>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</si>
  <si>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</si>
  <si>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</si>
  <si>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</si>
  <si>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</si>
  <si>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</si>
  <si>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</si>
  <si>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</si>
  <si>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</si>
  <si>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</si>
  <si>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</si>
  <si>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</si>
  <si>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</si>
  <si>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</si>
  <si>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</si>
  <si>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</si>
  <si>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</si>
  <si>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</si>
  <si>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</si>
  <si>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</si>
  <si>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</si>
  <si>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</si>
  <si>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</si>
  <si>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</si>
  <si>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</si>
  <si>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</si>
  <si>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</si>
  <si>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</si>
  <si>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</si>
  <si>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</si>
  <si>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</si>
  <si>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</si>
  <si>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</si>
  <si>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</si>
  <si>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</si>
  <si>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</si>
  <si>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</si>
  <si>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</si>
  <si>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</si>
  <si>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</si>
  <si>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</si>
  <si>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</si>
  <si>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</si>
  <si>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</si>
  <si>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</si>
  <si>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</si>
  <si>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</si>
  <si>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</si>
  <si>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</si>
  <si>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</si>
  <si>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</si>
  <si>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</si>
  <si>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</si>
  <si>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</si>
  <si>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</si>
  <si>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</si>
  <si>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</si>
  <si>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</si>
  <si>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</si>
  <si>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</si>
  <si>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</si>
  <si>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</si>
  <si>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</si>
  <si>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</si>
  <si>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</si>
  <si>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</si>
  <si>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</si>
  <si>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</si>
  <si>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</si>
  <si>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</si>
  <si>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</si>
  <si>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</si>
  <si>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</si>
  <si>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</si>
  <si>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</si>
  <si>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</si>
  <si>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</si>
  <si>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</si>
  <si>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</si>
  <si>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</si>
  <si>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</si>
  <si>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</si>
  <si>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</si>
  <si>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</si>
  <si>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</si>
  <si>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</si>
  <si>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</si>
  <si>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</si>
  <si>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</si>
  <si>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</si>
  <si>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</si>
  <si>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</si>
  <si>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</si>
  <si>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</si>
  <si>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</si>
  <si>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</si>
  <si>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</si>
  <si>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</si>
  <si>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</si>
  <si>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</si>
  <si>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</si>
  <si>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</si>
  <si>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</si>
  <si>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</si>
  <si>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</si>
  <si>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</si>
  <si>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</si>
  <si>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</si>
  <si>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</si>
  <si>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</si>
  <si>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</si>
  <si>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</si>
  <si>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</si>
  <si>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</si>
  <si>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</si>
  <si>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</si>
  <si>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</si>
  <si>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</si>
  <si>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</si>
  <si>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</si>
  <si>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</si>
  <si>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</si>
  <si>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</si>
  <si>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</si>
  <si>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</si>
  <si>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</si>
  <si>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</si>
  <si>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</si>
  <si>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</si>
  <si>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</si>
  <si>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</si>
  <si>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</si>
  <si>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</si>
  <si>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</si>
  <si>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</si>
  <si>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</si>
  <si>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</si>
  <si>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</si>
  <si>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</si>
  <si>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</si>
  <si>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</si>
  <si>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</si>
  <si>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</si>
  <si>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</si>
  <si>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</si>
  <si>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</si>
  <si>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</si>
  <si>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</si>
  <si>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</si>
  <si>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</si>
  <si>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</si>
  <si>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</si>
  <si>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</si>
  <si>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</si>
  <si>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</si>
  <si>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</si>
  <si>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</si>
  <si>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</si>
  <si>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</si>
  <si>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</si>
  <si>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</si>
  <si>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</si>
  <si>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</si>
  <si>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</si>
  <si>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</si>
  <si>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</si>
  <si>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</si>
  <si>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</si>
  <si>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</si>
  <si>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</si>
  <si>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</si>
  <si>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</si>
  <si>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</si>
  <si>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</si>
  <si>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</si>
  <si>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</si>
  <si>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</si>
  <si>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</si>
  <si>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</si>
  <si>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</si>
  <si>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</si>
  <si>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</si>
  <si>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</si>
  <si>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</si>
  <si>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</si>
  <si>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</si>
  <si>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</si>
  <si>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</si>
  <si>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</si>
  <si>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</si>
  <si>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</si>
  <si>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</si>
  <si>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</si>
  <si>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</si>
  <si>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</si>
  <si>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</si>
  <si>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</si>
  <si>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</si>
  <si>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</si>
  <si>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</si>
  <si>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</si>
  <si>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</si>
  <si>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</si>
  <si>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</si>
  <si>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</si>
  <si>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</si>
  <si>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</si>
  <si>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</si>
  <si>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</si>
  <si>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</si>
  <si>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</si>
  <si>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</si>
  <si>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</si>
  <si>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</si>
  <si>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</si>
  <si>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</si>
  <si>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</si>
  <si>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</si>
  <si>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</si>
  <si>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</si>
  <si>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</si>
  <si>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</si>
  <si>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</si>
  <si>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</si>
  <si>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</si>
  <si>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</si>
  <si>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</si>
  <si>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</si>
  <si>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</si>
  <si>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</si>
  <si>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</si>
  <si>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</si>
  <si>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</si>
  <si>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</si>
  <si>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</si>
  <si>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</si>
  <si>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</si>
  <si>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</si>
  <si>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</si>
  <si>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</si>
  <si>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</si>
  <si>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</si>
  <si>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</si>
  <si>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</si>
  <si>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</si>
  <si>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</si>
  <si>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</si>
  <si>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</si>
  <si>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</si>
  <si>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</si>
  <si>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</si>
  <si>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</si>
  <si>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</si>
  <si>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</si>
  <si>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</si>
  <si>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</si>
  <si>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</si>
  <si>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</si>
  <si>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</si>
  <si>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</si>
  <si>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</si>
  <si>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</si>
  <si>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</si>
  <si>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</si>
  <si>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</si>
  <si>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</si>
  <si>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</si>
  <si>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</si>
  <si>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</si>
  <si>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</si>
  <si>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</si>
  <si>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</si>
  <si>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</si>
  <si>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</si>
  <si>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</si>
  <si>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</si>
  <si>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</si>
  <si>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</si>
  <si>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</si>
  <si>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</si>
  <si>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</si>
  <si>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</si>
  <si>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</si>
  <si>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</si>
  <si>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</si>
  <si>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</si>
  <si>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</si>
  <si>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</si>
  <si>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</si>
  <si>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</si>
  <si>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</si>
  <si>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</si>
  <si>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</si>
  <si>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</si>
  <si>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</si>
  <si>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</si>
  <si>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</si>
  <si>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</si>
  <si>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</si>
  <si>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</si>
  <si>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</si>
  <si>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</si>
  <si>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</si>
  <si>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</si>
  <si>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</si>
  <si>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</si>
  <si>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</si>
  <si>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</si>
  <si>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</si>
  <si>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</si>
  <si>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</si>
  <si>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</si>
  <si>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</si>
  <si>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</si>
  <si>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</si>
  <si>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</si>
  <si>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</si>
  <si>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</si>
  <si>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</si>
  <si>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</si>
  <si>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</si>
  <si>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</si>
  <si>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</si>
  <si>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</si>
  <si>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</si>
  <si>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</si>
  <si>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</si>
  <si>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</si>
  <si>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</si>
  <si>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</si>
  <si>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</si>
  <si>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</si>
  <si>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</si>
  <si>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</si>
  <si>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</si>
  <si>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</si>
  <si>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</si>
  <si>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</si>
  <si>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</si>
  <si>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</si>
  <si>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</si>
  <si>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</si>
  <si>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</si>
  <si>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</si>
  <si>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</si>
  <si>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</si>
  <si>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</si>
  <si>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</si>
  <si>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</si>
  <si>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</si>
  <si>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</si>
  <si>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</si>
  <si>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</si>
  <si>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</si>
  <si>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</si>
  <si>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</si>
  <si>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</si>
  <si>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</si>
  <si>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</si>
  <si>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</si>
  <si>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</si>
  <si>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</si>
  <si>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</si>
  <si>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</si>
  <si>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</si>
  <si>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</si>
  <si>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</si>
  <si>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</si>
  <si>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</si>
  <si>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</si>
  <si>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</si>
  <si>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</si>
  <si>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</si>
  <si>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</si>
  <si>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</si>
  <si>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</si>
  <si>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</si>
  <si>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</si>
  <si>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</si>
  <si>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</si>
  <si>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</si>
  <si>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</si>
  <si>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</si>
  <si>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</si>
  <si>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</si>
  <si>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</si>
  <si>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</si>
  <si>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</si>
  <si>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</si>
  <si>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</si>
  <si>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</si>
  <si>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</si>
  <si>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</si>
  <si>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</si>
  <si>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</si>
  <si>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</si>
  <si>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</si>
  <si>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</si>
  <si>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</si>
  <si>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</si>
  <si>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</si>
  <si>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</si>
  <si>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</si>
  <si>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</si>
  <si>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</si>
  <si>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</si>
  <si>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</si>
  <si>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</si>
  <si>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</si>
  <si>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</si>
  <si>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</si>
  <si>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</si>
  <si>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</si>
  <si>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</si>
  <si>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</si>
  <si>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</si>
  <si>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</si>
  <si>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</si>
  <si>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</si>
  <si>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</si>
  <si>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</si>
  <si>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</si>
  <si>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</si>
  <si>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</si>
  <si>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</si>
  <si>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</si>
  <si>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</si>
  <si>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</si>
  <si>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</si>
  <si>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</si>
  <si>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</si>
  <si>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</si>
  <si>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</si>
  <si>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</si>
  <si>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</si>
  <si>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</si>
  <si>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</si>
  <si>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</si>
  <si>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</si>
  <si>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</si>
  <si>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</si>
  <si>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</si>
  <si>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</si>
  <si>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</si>
  <si>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</si>
  <si>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</si>
  <si>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</si>
  <si>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</si>
  <si>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</si>
  <si>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</si>
  <si>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</si>
  <si>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</si>
  <si>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</si>
  <si>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</si>
  <si>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</si>
  <si>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</si>
  <si>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</si>
  <si>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</si>
  <si>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</si>
  <si>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</si>
  <si>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</si>
  <si>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</si>
  <si>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</si>
  <si>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</si>
  <si>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</si>
  <si>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</si>
  <si>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</si>
  <si>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</si>
  <si>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</si>
  <si>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</si>
  <si>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</si>
  <si>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</si>
  <si>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</si>
  <si>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</si>
  <si>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</si>
  <si>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</si>
  <si>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</si>
  <si>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</si>
  <si>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</si>
  <si>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</si>
  <si>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</si>
  <si>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</si>
  <si>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</si>
  <si>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</si>
  <si>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</si>
  <si>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</si>
  <si>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</si>
  <si>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</si>
  <si>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</si>
  <si>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</si>
  <si>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</si>
  <si>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</si>
  <si>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</si>
  <si>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</si>
  <si>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</si>
  <si>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</si>
  <si>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</si>
  <si>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</si>
  <si>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</si>
  <si>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</si>
  <si>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</si>
  <si>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</si>
  <si>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</si>
  <si>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</si>
  <si>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</si>
  <si>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</si>
  <si>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</si>
  <si>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</si>
  <si>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</si>
  <si>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</si>
  <si>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</si>
  <si>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</si>
  <si>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</si>
  <si>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</si>
  <si>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Icon</t>
    <phoneticPr fontId="22" type="noConversion"/>
  </si>
  <si>
    <t>种子Icon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</si>
</sst>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8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8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8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8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9"/>
      <c r="T14" s="9"/>
      <c r="U14" s="9"/>
      <c r="V14" s="9"/>
      <c r="W14" s="9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844</v>
      </c>
      <c r="C2" s="25"/>
      <c r="D2" s="25"/>
      <c r="E2" s="25"/>
      <c r="F2" s="25"/>
      <c r="G2" s="25"/>
      <c r="H2" s="25"/>
      <c r="I2" s="25"/>
      <c r="J2" s="3" t="s">
        <v>845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846</v>
      </c>
    </row>
    <row r="4" spans="2:22" s="9" customFormat="1" ht="20.100000000000001" customHeight="1" x14ac:dyDescent="0.2">
      <c r="B4" s="25"/>
      <c r="C4" s="25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pans="2:22" s="9" customFormat="1" ht="20.100000000000001" customHeight="1" x14ac:dyDescent="0.2">
      <c r="B5" s="1">
        <v>10000143</v>
      </c>
      <c r="C5" s="2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866</v>
      </c>
      <c r="C4" s="8"/>
      <c r="D4" s="8">
        <v>5</v>
      </c>
      <c r="F4" s="8"/>
      <c r="H4" s="8"/>
      <c r="I4" s="1">
        <v>10010083</v>
      </c>
      <c r="J4" s="6" t="s">
        <v>804</v>
      </c>
      <c r="K4" s="8">
        <v>1</v>
      </c>
      <c r="L4" s="8">
        <v>5</v>
      </c>
      <c r="M4" s="8" t="s">
        <v>841</v>
      </c>
      <c r="N4" s="8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868</v>
      </c>
      <c r="C5" s="8"/>
      <c r="D5" s="8">
        <v>5</v>
      </c>
      <c r="F5" s="8"/>
      <c r="H5" s="8"/>
      <c r="I5" s="1">
        <v>10010045</v>
      </c>
      <c r="J5" s="2" t="s">
        <v>92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869</v>
      </c>
      <c r="C6" s="8"/>
      <c r="D6" s="8">
        <v>10</v>
      </c>
      <c r="F6" s="8"/>
      <c r="H6" s="8"/>
      <c r="I6" s="1">
        <v>10000131</v>
      </c>
      <c r="J6" s="2" t="s">
        <v>661</v>
      </c>
      <c r="K6" s="8">
        <v>1</v>
      </c>
      <c r="L6" s="8">
        <v>3</v>
      </c>
      <c r="M6" s="8"/>
      <c r="N6" s="8"/>
      <c r="V6" s="3" t="s">
        <v>870</v>
      </c>
      <c r="W6"/>
    </row>
    <row r="7" spans="2:23" s="3" customFormat="1" ht="20.100000000000001" customHeight="1" x14ac:dyDescent="0.2">
      <c r="B7" s="8" t="s">
        <v>871</v>
      </c>
      <c r="C7" s="8"/>
      <c r="D7" s="8">
        <v>10</v>
      </c>
      <c r="F7" s="8"/>
      <c r="H7" s="8"/>
      <c r="I7" s="4">
        <v>10010098</v>
      </c>
      <c r="J7" s="5" t="s">
        <v>669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872</v>
      </c>
      <c r="C8" s="8"/>
      <c r="D8" s="8">
        <v>10</v>
      </c>
      <c r="F8" s="8"/>
      <c r="H8" s="8"/>
      <c r="I8" s="1">
        <v>10000132</v>
      </c>
      <c r="J8" s="2" t="s">
        <v>114</v>
      </c>
      <c r="K8" s="8">
        <v>1</v>
      </c>
      <c r="L8" s="8">
        <v>5</v>
      </c>
      <c r="M8" s="8"/>
      <c r="N8" s="8"/>
      <c r="R8" s="1">
        <v>10000142</v>
      </c>
      <c r="S8" s="2" t="s">
        <v>108</v>
      </c>
      <c r="T8" s="8">
        <v>1</v>
      </c>
    </row>
    <row r="9" spans="2:23" s="3" customFormat="1" ht="20.100000000000001" customHeight="1" x14ac:dyDescent="0.2">
      <c r="B9" s="8" t="s">
        <v>873</v>
      </c>
      <c r="C9" s="8"/>
      <c r="D9" s="8">
        <v>10</v>
      </c>
      <c r="F9" s="8"/>
      <c r="H9" s="8"/>
      <c r="I9" s="1">
        <v>10000144</v>
      </c>
      <c r="J9" s="1" t="s">
        <v>874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875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876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3" t="s">
        <v>877</v>
      </c>
      <c r="D12" s="3">
        <v>10</v>
      </c>
      <c r="I12" s="1">
        <v>10000147</v>
      </c>
      <c r="J12" s="1" t="s">
        <v>878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855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856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857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858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859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806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821</v>
      </c>
      <c r="K19" s="1">
        <v>1</v>
      </c>
      <c r="L19" s="1">
        <v>2</v>
      </c>
    </row>
    <row r="20" spans="9:22" ht="20.100000000000001" customHeight="1" x14ac:dyDescent="0.2">
      <c r="I20" s="63">
        <v>10021008</v>
      </c>
      <c r="J20" s="64" t="s">
        <v>246</v>
      </c>
      <c r="K20" s="8">
        <v>1</v>
      </c>
      <c r="L20" s="8">
        <v>15</v>
      </c>
    </row>
    <row r="21" spans="9:22" ht="20.100000000000001" customHeight="1" x14ac:dyDescent="0.2">
      <c r="I21" s="63">
        <v>10021009</v>
      </c>
      <c r="J21" s="64" t="s">
        <v>249</v>
      </c>
      <c r="K21" s="8">
        <v>1</v>
      </c>
      <c r="L21" s="8">
        <v>45</v>
      </c>
    </row>
    <row r="22" spans="9:22" ht="20.100000000000001" customHeight="1" x14ac:dyDescent="0.2">
      <c r="I22" s="63">
        <v>10022008</v>
      </c>
      <c r="J22" s="64" t="s">
        <v>268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63">
        <v>10022009</v>
      </c>
      <c r="J23" s="64" t="s">
        <v>270</v>
      </c>
      <c r="K23" s="8">
        <v>1</v>
      </c>
      <c r="L23" s="8">
        <v>45</v>
      </c>
    </row>
    <row r="24" spans="9:22" ht="20.100000000000001" customHeight="1" x14ac:dyDescent="0.2">
      <c r="I24" s="63">
        <v>10023008</v>
      </c>
      <c r="J24" s="64" t="s">
        <v>290</v>
      </c>
      <c r="K24" s="8">
        <v>1</v>
      </c>
      <c r="L24" s="8">
        <v>15</v>
      </c>
    </row>
    <row r="25" spans="9:22" ht="20.100000000000001" customHeight="1" x14ac:dyDescent="0.2">
      <c r="I25" s="63">
        <v>10023009</v>
      </c>
      <c r="J25" s="64" t="s">
        <v>292</v>
      </c>
      <c r="K25" s="8">
        <v>1</v>
      </c>
      <c r="L25" s="8">
        <v>45</v>
      </c>
    </row>
    <row r="26" spans="9:22" ht="20.100000000000001" customHeight="1" x14ac:dyDescent="0.2">
      <c r="I26" s="63">
        <v>10024008</v>
      </c>
      <c r="J26" s="64" t="s">
        <v>311</v>
      </c>
      <c r="K26" s="8">
        <v>1</v>
      </c>
      <c r="L26" s="8">
        <v>15</v>
      </c>
    </row>
    <row r="27" spans="9:22" ht="20.100000000000001" customHeight="1" x14ac:dyDescent="0.2">
      <c r="I27" s="63">
        <v>10024009</v>
      </c>
      <c r="J27" s="64" t="s">
        <v>313</v>
      </c>
      <c r="K27" s="8">
        <v>1</v>
      </c>
      <c r="L27" s="8">
        <v>45</v>
      </c>
    </row>
    <row r="28" spans="9:22" ht="20.100000000000001" customHeight="1" x14ac:dyDescent="0.2">
      <c r="I28" s="63">
        <v>10025008</v>
      </c>
      <c r="J28" s="64" t="s">
        <v>333</v>
      </c>
      <c r="K28" s="8">
        <v>1</v>
      </c>
      <c r="L28" s="8">
        <v>15</v>
      </c>
    </row>
    <row r="29" spans="9:22" ht="20.100000000000001" customHeight="1" x14ac:dyDescent="0.2">
      <c r="I29" s="63">
        <v>10025009</v>
      </c>
      <c r="J29" s="64" t="s">
        <v>335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95</v>
      </c>
      <c r="J2" s="22">
        <v>14010004</v>
      </c>
      <c r="K2" s="26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21">
        <v>10021010</v>
      </c>
      <c r="R2" s="22" t="s">
        <v>825</v>
      </c>
      <c r="S2" s="8">
        <v>10</v>
      </c>
      <c r="T2" s="8">
        <f>S2/5</f>
        <v>2</v>
      </c>
      <c r="U2" s="21">
        <v>10021001</v>
      </c>
      <c r="V2" s="23" t="s">
        <v>204</v>
      </c>
      <c r="W2" s="8">
        <v>10</v>
      </c>
      <c r="X2" s="8">
        <f>W2/5</f>
        <v>2</v>
      </c>
      <c r="Y2" s="21">
        <v>10021008</v>
      </c>
      <c r="Z2" s="22" t="s">
        <v>246</v>
      </c>
      <c r="AA2" s="22">
        <v>2</v>
      </c>
      <c r="AB2" s="22">
        <f>AA2/2</f>
        <v>1</v>
      </c>
      <c r="AC2" s="21">
        <v>10021009</v>
      </c>
      <c r="AD2" s="22" t="s">
        <v>249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885</v>
      </c>
      <c r="J3" s="22">
        <v>14010008</v>
      </c>
      <c r="K3" s="26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21">
        <v>10021010</v>
      </c>
      <c r="R3" s="22" t="s">
        <v>825</v>
      </c>
      <c r="S3" s="8">
        <v>10</v>
      </c>
      <c r="T3" s="8">
        <f t="shared" ref="T3:T25" si="7">S3/5</f>
        <v>2</v>
      </c>
      <c r="U3" s="21">
        <v>10021002</v>
      </c>
      <c r="V3" s="23" t="s">
        <v>229</v>
      </c>
      <c r="W3" s="8">
        <v>10</v>
      </c>
      <c r="X3" s="8">
        <f t="shared" ref="X3:X25" si="8">W3/5</f>
        <v>2</v>
      </c>
      <c r="Y3" s="21">
        <v>10021008</v>
      </c>
      <c r="Z3" s="22" t="s">
        <v>246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249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101</v>
      </c>
      <c r="J4" s="22">
        <v>14010012</v>
      </c>
      <c r="K4" s="26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21">
        <v>10021010</v>
      </c>
      <c r="R4" s="22" t="s">
        <v>825</v>
      </c>
      <c r="S4" s="8">
        <v>10</v>
      </c>
      <c r="T4" s="8">
        <f t="shared" si="7"/>
        <v>2</v>
      </c>
      <c r="U4" s="21">
        <v>10021003</v>
      </c>
      <c r="V4" s="23" t="s">
        <v>232</v>
      </c>
      <c r="W4" s="8">
        <v>10</v>
      </c>
      <c r="X4" s="8">
        <f t="shared" si="8"/>
        <v>2</v>
      </c>
      <c r="Y4" s="21">
        <v>10021008</v>
      </c>
      <c r="Z4" s="22" t="s">
        <v>246</v>
      </c>
      <c r="AA4" s="22">
        <v>2</v>
      </c>
      <c r="AB4" s="22">
        <f t="shared" si="9"/>
        <v>1</v>
      </c>
      <c r="AC4" s="21">
        <v>10021009</v>
      </c>
      <c r="AD4" s="22" t="s">
        <v>249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106</v>
      </c>
      <c r="D5" s="22">
        <v>12001001</v>
      </c>
      <c r="E5" s="26" t="s">
        <v>101</v>
      </c>
      <c r="J5" s="22">
        <v>14020004</v>
      </c>
      <c r="K5" s="26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21">
        <v>10021010</v>
      </c>
      <c r="R5" s="22" t="s">
        <v>825</v>
      </c>
      <c r="S5" s="8">
        <v>10</v>
      </c>
      <c r="T5" s="8">
        <f t="shared" si="7"/>
        <v>2</v>
      </c>
      <c r="U5" s="21">
        <v>10021004</v>
      </c>
      <c r="V5" s="23" t="s">
        <v>234</v>
      </c>
      <c r="W5" s="8">
        <v>10</v>
      </c>
      <c r="X5" s="8">
        <f t="shared" si="8"/>
        <v>2</v>
      </c>
      <c r="Y5" s="21">
        <v>10021008</v>
      </c>
      <c r="Z5" s="22" t="s">
        <v>246</v>
      </c>
      <c r="AA5" s="22">
        <v>2</v>
      </c>
      <c r="AB5" s="22">
        <f t="shared" si="9"/>
        <v>1</v>
      </c>
      <c r="AC5" s="21">
        <v>10021009</v>
      </c>
      <c r="AD5" s="22" t="s">
        <v>249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110</v>
      </c>
      <c r="D6" s="22">
        <v>12001002</v>
      </c>
      <c r="E6" s="26" t="s">
        <v>106</v>
      </c>
      <c r="J6" s="22">
        <v>14020008</v>
      </c>
      <c r="K6" s="26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21">
        <v>10021010</v>
      </c>
      <c r="R6" s="22" t="s">
        <v>825</v>
      </c>
      <c r="S6" s="8">
        <v>10</v>
      </c>
      <c r="T6" s="8">
        <f t="shared" si="7"/>
        <v>2</v>
      </c>
      <c r="U6" s="21">
        <v>10021005</v>
      </c>
      <c r="V6" s="23" t="s">
        <v>237</v>
      </c>
      <c r="W6" s="8">
        <v>10</v>
      </c>
      <c r="X6" s="8">
        <f t="shared" si="8"/>
        <v>2</v>
      </c>
      <c r="Y6" s="21">
        <v>10021008</v>
      </c>
      <c r="Z6" s="22" t="s">
        <v>246</v>
      </c>
      <c r="AA6" s="22">
        <v>2</v>
      </c>
      <c r="AB6" s="22">
        <f t="shared" si="9"/>
        <v>1</v>
      </c>
      <c r="AC6" s="21">
        <v>10021009</v>
      </c>
      <c r="AD6" s="22" t="s">
        <v>249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116</v>
      </c>
      <c r="D7" s="22">
        <v>12001003</v>
      </c>
      <c r="E7" s="26" t="s">
        <v>110</v>
      </c>
      <c r="J7" s="22">
        <v>14020012</v>
      </c>
      <c r="K7" s="26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21">
        <v>10021010</v>
      </c>
      <c r="R7" s="22" t="s">
        <v>825</v>
      </c>
      <c r="S7" s="8">
        <v>10</v>
      </c>
      <c r="T7" s="8">
        <f t="shared" si="7"/>
        <v>2</v>
      </c>
      <c r="U7" s="21">
        <v>10021006</v>
      </c>
      <c r="V7" s="23" t="s">
        <v>240</v>
      </c>
      <c r="W7" s="8">
        <v>10</v>
      </c>
      <c r="X7" s="8">
        <f t="shared" si="8"/>
        <v>2</v>
      </c>
      <c r="Y7" s="21">
        <v>10021008</v>
      </c>
      <c r="Z7" s="22" t="s">
        <v>246</v>
      </c>
      <c r="AA7" s="22">
        <v>2</v>
      </c>
      <c r="AB7" s="22">
        <f t="shared" si="9"/>
        <v>1</v>
      </c>
      <c r="AC7" s="21">
        <v>10021009</v>
      </c>
      <c r="AD7" s="22" t="s">
        <v>249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120</v>
      </c>
      <c r="D8" s="22">
        <v>12001004</v>
      </c>
      <c r="E8" s="26" t="s">
        <v>116</v>
      </c>
      <c r="J8" s="22">
        <v>14030004</v>
      </c>
      <c r="K8" s="26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21">
        <v>10021010</v>
      </c>
      <c r="R8" s="22" t="s">
        <v>825</v>
      </c>
      <c r="S8" s="8">
        <v>10</v>
      </c>
      <c r="T8" s="8">
        <f t="shared" si="7"/>
        <v>2</v>
      </c>
      <c r="U8" s="21">
        <v>10021007</v>
      </c>
      <c r="V8" s="23" t="s">
        <v>243</v>
      </c>
      <c r="W8" s="8">
        <v>10</v>
      </c>
      <c r="X8" s="8">
        <f t="shared" si="8"/>
        <v>2</v>
      </c>
      <c r="Y8" s="21">
        <v>10021008</v>
      </c>
      <c r="Z8" s="22" t="s">
        <v>246</v>
      </c>
      <c r="AA8" s="22">
        <v>2</v>
      </c>
      <c r="AB8" s="22">
        <f t="shared" si="9"/>
        <v>1</v>
      </c>
      <c r="AC8" s="21">
        <v>10021009</v>
      </c>
      <c r="AD8" s="22" t="s">
        <v>249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124</v>
      </c>
      <c r="D9" s="22">
        <v>12001005</v>
      </c>
      <c r="E9" s="26" t="s">
        <v>120</v>
      </c>
      <c r="J9" s="22">
        <v>14030008</v>
      </c>
      <c r="K9" s="26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21">
        <v>10021010</v>
      </c>
      <c r="R9" s="22" t="s">
        <v>825</v>
      </c>
      <c r="S9" s="8">
        <v>10</v>
      </c>
      <c r="T9" s="8">
        <f t="shared" si="7"/>
        <v>2</v>
      </c>
      <c r="U9" s="21">
        <v>10021001</v>
      </c>
      <c r="V9" s="23" t="s">
        <v>204</v>
      </c>
      <c r="W9" s="8">
        <v>10</v>
      </c>
      <c r="X9" s="8">
        <f t="shared" si="8"/>
        <v>2</v>
      </c>
      <c r="Y9" s="21">
        <v>10021008</v>
      </c>
      <c r="Z9" s="22" t="s">
        <v>246</v>
      </c>
      <c r="AA9" s="22">
        <v>2</v>
      </c>
      <c r="AB9" s="22">
        <f t="shared" si="9"/>
        <v>1</v>
      </c>
      <c r="AC9" s="21">
        <v>10021009</v>
      </c>
      <c r="AD9" s="22" t="s">
        <v>249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128</v>
      </c>
      <c r="D10" s="22">
        <v>12001006</v>
      </c>
      <c r="E10" s="26" t="s">
        <v>124</v>
      </c>
      <c r="J10" s="22">
        <v>14030012</v>
      </c>
      <c r="K10" s="26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21">
        <v>10021010</v>
      </c>
      <c r="R10" s="22" t="s">
        <v>825</v>
      </c>
      <c r="S10" s="8">
        <v>10</v>
      </c>
      <c r="T10" s="8">
        <f t="shared" si="7"/>
        <v>2</v>
      </c>
      <c r="U10" s="21">
        <v>10021002</v>
      </c>
      <c r="V10" s="23" t="s">
        <v>229</v>
      </c>
      <c r="W10" s="8">
        <v>10</v>
      </c>
      <c r="X10" s="8">
        <f t="shared" si="8"/>
        <v>2</v>
      </c>
      <c r="Y10" s="21">
        <v>10021008</v>
      </c>
      <c r="Z10" s="22" t="s">
        <v>246</v>
      </c>
      <c r="AA10" s="22">
        <v>2</v>
      </c>
      <c r="AB10" s="22">
        <f t="shared" si="9"/>
        <v>1</v>
      </c>
      <c r="AC10" s="21">
        <v>10021009</v>
      </c>
      <c r="AD10" s="22" t="s">
        <v>249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131</v>
      </c>
      <c r="D11" s="22">
        <v>12001007</v>
      </c>
      <c r="E11" s="26" t="s">
        <v>886</v>
      </c>
      <c r="J11" s="22">
        <v>14040004</v>
      </c>
      <c r="K11" s="26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21">
        <v>10021010</v>
      </c>
      <c r="R11" s="22" t="s">
        <v>825</v>
      </c>
      <c r="S11" s="8">
        <v>10</v>
      </c>
      <c r="T11" s="8">
        <f t="shared" si="7"/>
        <v>2</v>
      </c>
      <c r="U11" s="21">
        <v>10021003</v>
      </c>
      <c r="V11" s="23" t="s">
        <v>232</v>
      </c>
      <c r="W11" s="8">
        <v>10</v>
      </c>
      <c r="X11" s="8">
        <f t="shared" si="8"/>
        <v>2</v>
      </c>
      <c r="Y11" s="21">
        <v>10021008</v>
      </c>
      <c r="Z11" s="22" t="s">
        <v>246</v>
      </c>
      <c r="AA11" s="22">
        <v>2</v>
      </c>
      <c r="AB11" s="22">
        <f t="shared" si="9"/>
        <v>1</v>
      </c>
      <c r="AC11" s="21">
        <v>10021009</v>
      </c>
      <c r="AD11" s="22" t="s">
        <v>249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138</v>
      </c>
      <c r="D12" s="22">
        <v>12001008</v>
      </c>
      <c r="E12" s="26" t="s">
        <v>131</v>
      </c>
      <c r="J12" s="22">
        <v>14040008</v>
      </c>
      <c r="K12" s="26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21">
        <v>10021010</v>
      </c>
      <c r="R12" s="22" t="s">
        <v>825</v>
      </c>
      <c r="S12" s="8">
        <v>10</v>
      </c>
      <c r="T12" s="8">
        <f t="shared" si="7"/>
        <v>2</v>
      </c>
      <c r="U12" s="21">
        <v>10021004</v>
      </c>
      <c r="V12" s="23" t="s">
        <v>234</v>
      </c>
      <c r="W12" s="8">
        <v>10</v>
      </c>
      <c r="X12" s="8">
        <f t="shared" si="8"/>
        <v>2</v>
      </c>
      <c r="Y12" s="21">
        <v>10021008</v>
      </c>
      <c r="Z12" s="22" t="s">
        <v>246</v>
      </c>
      <c r="AA12" s="22">
        <v>2</v>
      </c>
      <c r="AB12" s="22">
        <f t="shared" si="9"/>
        <v>1</v>
      </c>
      <c r="AC12" s="21">
        <v>10021009</v>
      </c>
      <c r="AD12" s="22" t="s">
        <v>249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141</v>
      </c>
      <c r="D13" s="22">
        <v>12001009</v>
      </c>
      <c r="E13" s="22" t="s">
        <v>887</v>
      </c>
      <c r="J13" s="22">
        <v>14040012</v>
      </c>
      <c r="K13" s="26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21">
        <v>10021010</v>
      </c>
      <c r="R13" s="22" t="s">
        <v>825</v>
      </c>
      <c r="S13" s="8">
        <v>10</v>
      </c>
      <c r="T13" s="8">
        <f t="shared" si="7"/>
        <v>2</v>
      </c>
      <c r="U13" s="21">
        <v>10021005</v>
      </c>
      <c r="V13" s="23" t="s">
        <v>237</v>
      </c>
      <c r="W13" s="8">
        <v>10</v>
      </c>
      <c r="X13" s="8">
        <f t="shared" si="8"/>
        <v>2</v>
      </c>
      <c r="Y13" s="21">
        <v>10021008</v>
      </c>
      <c r="Z13" s="22" t="s">
        <v>246</v>
      </c>
      <c r="AA13" s="22">
        <v>2</v>
      </c>
      <c r="AB13" s="22">
        <f t="shared" si="9"/>
        <v>1</v>
      </c>
      <c r="AC13" s="21">
        <v>10021009</v>
      </c>
      <c r="AD13" s="22" t="s">
        <v>249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144</v>
      </c>
      <c r="D14" s="22">
        <v>12001010</v>
      </c>
      <c r="E14" s="22" t="s">
        <v>888</v>
      </c>
      <c r="J14" s="22">
        <v>14050004</v>
      </c>
      <c r="K14" s="26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21">
        <v>10021010</v>
      </c>
      <c r="R14" s="22" t="s">
        <v>825</v>
      </c>
      <c r="S14" s="8">
        <v>10</v>
      </c>
      <c r="T14" s="8">
        <f t="shared" si="7"/>
        <v>2</v>
      </c>
      <c r="U14" s="21">
        <v>10021006</v>
      </c>
      <c r="V14" s="23" t="s">
        <v>240</v>
      </c>
      <c r="W14" s="8">
        <v>10</v>
      </c>
      <c r="X14" s="8">
        <f t="shared" si="8"/>
        <v>2</v>
      </c>
      <c r="Y14" s="21">
        <v>10021008</v>
      </c>
      <c r="Z14" s="22" t="s">
        <v>246</v>
      </c>
      <c r="AA14" s="22">
        <v>2</v>
      </c>
      <c r="AB14" s="22">
        <f t="shared" si="9"/>
        <v>1</v>
      </c>
      <c r="AC14" s="21">
        <v>10021009</v>
      </c>
      <c r="AD14" s="22" t="s">
        <v>249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147</v>
      </c>
      <c r="J15" s="22">
        <v>14050008</v>
      </c>
      <c r="K15" s="26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21">
        <v>10021010</v>
      </c>
      <c r="R15" s="22" t="s">
        <v>825</v>
      </c>
      <c r="S15" s="8">
        <v>10</v>
      </c>
      <c r="T15" s="8">
        <f t="shared" si="7"/>
        <v>2</v>
      </c>
      <c r="U15" s="21">
        <v>10021007</v>
      </c>
      <c r="V15" s="23" t="s">
        <v>243</v>
      </c>
      <c r="W15" s="8">
        <v>10</v>
      </c>
      <c r="X15" s="8">
        <f t="shared" si="8"/>
        <v>2</v>
      </c>
      <c r="Y15" s="21">
        <v>10021008</v>
      </c>
      <c r="Z15" s="22" t="s">
        <v>246</v>
      </c>
      <c r="AA15" s="22">
        <v>2</v>
      </c>
      <c r="AB15" s="22">
        <f t="shared" si="9"/>
        <v>1</v>
      </c>
      <c r="AC15" s="21">
        <v>10021009</v>
      </c>
      <c r="AD15" s="22" t="s">
        <v>249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149</v>
      </c>
      <c r="J16" s="22">
        <v>14050012</v>
      </c>
      <c r="K16" s="26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21">
        <v>10021010</v>
      </c>
      <c r="R16" s="22" t="s">
        <v>825</v>
      </c>
      <c r="S16" s="8">
        <v>10</v>
      </c>
      <c r="T16" s="8">
        <f t="shared" si="7"/>
        <v>2</v>
      </c>
      <c r="U16" s="21">
        <v>10021001</v>
      </c>
      <c r="V16" s="23" t="s">
        <v>204</v>
      </c>
      <c r="W16" s="8">
        <v>10</v>
      </c>
      <c r="X16" s="8">
        <f t="shared" si="8"/>
        <v>2</v>
      </c>
      <c r="Y16" s="21">
        <v>10021008</v>
      </c>
      <c r="Z16" s="22" t="s">
        <v>246</v>
      </c>
      <c r="AA16" s="22">
        <v>2</v>
      </c>
      <c r="AB16" s="22">
        <f t="shared" si="9"/>
        <v>1</v>
      </c>
      <c r="AC16" s="21">
        <v>10021009</v>
      </c>
      <c r="AD16" s="22" t="s">
        <v>249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152</v>
      </c>
      <c r="J17" s="22">
        <v>14060004</v>
      </c>
      <c r="K17" s="26" t="s">
        <v>267</v>
      </c>
      <c r="M17" s="8">
        <v>10020001</v>
      </c>
      <c r="N17" s="8" t="s">
        <v>95</v>
      </c>
      <c r="O17" s="22">
        <v>20</v>
      </c>
      <c r="P17" s="8">
        <f t="shared" si="6"/>
        <v>4</v>
      </c>
      <c r="Q17" s="21">
        <v>10021010</v>
      </c>
      <c r="R17" s="22" t="s">
        <v>825</v>
      </c>
      <c r="S17" s="22">
        <v>20</v>
      </c>
      <c r="T17" s="8">
        <f t="shared" si="7"/>
        <v>4</v>
      </c>
      <c r="U17" s="21">
        <v>10021002</v>
      </c>
      <c r="V17" s="23" t="s">
        <v>229</v>
      </c>
      <c r="W17" s="22">
        <v>20</v>
      </c>
      <c r="X17" s="8">
        <f t="shared" si="8"/>
        <v>4</v>
      </c>
      <c r="Y17" s="21">
        <v>10021008</v>
      </c>
      <c r="Z17" s="22" t="s">
        <v>246</v>
      </c>
      <c r="AA17" s="22">
        <v>4</v>
      </c>
      <c r="AB17" s="22">
        <f t="shared" si="9"/>
        <v>2</v>
      </c>
      <c r="AC17" s="21">
        <v>10021009</v>
      </c>
      <c r="AD17" s="22" t="s">
        <v>249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154</v>
      </c>
      <c r="J18" s="22">
        <v>14070004</v>
      </c>
      <c r="K18" s="26" t="s">
        <v>275</v>
      </c>
      <c r="M18" s="8">
        <v>10020001</v>
      </c>
      <c r="N18" s="8" t="s">
        <v>95</v>
      </c>
      <c r="O18" s="22">
        <v>20</v>
      </c>
      <c r="P18" s="8">
        <f t="shared" si="6"/>
        <v>4</v>
      </c>
      <c r="Q18" s="21">
        <v>10021010</v>
      </c>
      <c r="R18" s="22" t="s">
        <v>825</v>
      </c>
      <c r="S18" s="22">
        <v>20</v>
      </c>
      <c r="T18" s="8">
        <f t="shared" si="7"/>
        <v>4</v>
      </c>
      <c r="U18" s="21">
        <v>10021003</v>
      </c>
      <c r="V18" s="23" t="s">
        <v>232</v>
      </c>
      <c r="W18" s="22">
        <v>20</v>
      </c>
      <c r="X18" s="8">
        <f t="shared" si="8"/>
        <v>4</v>
      </c>
      <c r="Y18" s="21">
        <v>10021008</v>
      </c>
      <c r="Z18" s="22" t="s">
        <v>246</v>
      </c>
      <c r="AA18" s="22">
        <v>4</v>
      </c>
      <c r="AB18" s="22">
        <f t="shared" si="9"/>
        <v>2</v>
      </c>
      <c r="AC18" s="21">
        <v>10021009</v>
      </c>
      <c r="AD18" s="22" t="s">
        <v>249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157</v>
      </c>
      <c r="J19" s="22">
        <v>14080003</v>
      </c>
      <c r="K19" s="26" t="s">
        <v>284</v>
      </c>
      <c r="M19" s="8">
        <v>10020001</v>
      </c>
      <c r="N19" s="8" t="s">
        <v>95</v>
      </c>
      <c r="O19" s="22">
        <v>20</v>
      </c>
      <c r="P19" s="8">
        <f t="shared" si="6"/>
        <v>4</v>
      </c>
      <c r="Q19" s="21">
        <v>10021010</v>
      </c>
      <c r="R19" s="22" t="s">
        <v>825</v>
      </c>
      <c r="S19" s="22">
        <v>20</v>
      </c>
      <c r="T19" s="8">
        <f t="shared" si="7"/>
        <v>4</v>
      </c>
      <c r="U19" s="21">
        <v>10021004</v>
      </c>
      <c r="V19" s="23" t="s">
        <v>234</v>
      </c>
      <c r="W19" s="22">
        <v>20</v>
      </c>
      <c r="X19" s="8">
        <f t="shared" si="8"/>
        <v>4</v>
      </c>
      <c r="Y19" s="21">
        <v>10021008</v>
      </c>
      <c r="Z19" s="22" t="s">
        <v>246</v>
      </c>
      <c r="AA19" s="22">
        <v>4</v>
      </c>
      <c r="AB19" s="22">
        <f t="shared" si="9"/>
        <v>2</v>
      </c>
      <c r="AC19" s="21">
        <v>10021009</v>
      </c>
      <c r="AD19" s="22" t="s">
        <v>249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159</v>
      </c>
      <c r="J20" s="22">
        <v>14090003</v>
      </c>
      <c r="K20" s="26" t="s">
        <v>291</v>
      </c>
      <c r="M20" s="8">
        <v>10020001</v>
      </c>
      <c r="N20" s="8" t="s">
        <v>95</v>
      </c>
      <c r="O20" s="22">
        <v>30</v>
      </c>
      <c r="P20" s="8">
        <f t="shared" si="6"/>
        <v>6</v>
      </c>
      <c r="Q20" s="21">
        <v>10021010</v>
      </c>
      <c r="R20" s="22" t="s">
        <v>825</v>
      </c>
      <c r="S20" s="22">
        <v>30</v>
      </c>
      <c r="T20" s="8">
        <f t="shared" si="7"/>
        <v>6</v>
      </c>
      <c r="U20" s="21">
        <v>10021005</v>
      </c>
      <c r="V20" s="23" t="s">
        <v>237</v>
      </c>
      <c r="W20" s="22">
        <v>30</v>
      </c>
      <c r="X20" s="8">
        <f t="shared" si="8"/>
        <v>6</v>
      </c>
      <c r="Y20" s="21">
        <v>10021008</v>
      </c>
      <c r="Z20" s="22" t="s">
        <v>246</v>
      </c>
      <c r="AA20" s="22">
        <v>6</v>
      </c>
      <c r="AB20" s="22">
        <f t="shared" si="9"/>
        <v>3</v>
      </c>
      <c r="AC20" s="21">
        <v>10021009</v>
      </c>
      <c r="AD20" s="22" t="s">
        <v>249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163</v>
      </c>
      <c r="J21" s="22">
        <v>14100004</v>
      </c>
      <c r="K21" s="26" t="s">
        <v>302</v>
      </c>
      <c r="M21" s="8">
        <v>10020001</v>
      </c>
      <c r="N21" s="8" t="s">
        <v>95</v>
      </c>
      <c r="O21" s="22">
        <v>30</v>
      </c>
      <c r="P21" s="8">
        <f t="shared" si="6"/>
        <v>6</v>
      </c>
      <c r="Q21" s="21">
        <v>10021010</v>
      </c>
      <c r="R21" s="22" t="s">
        <v>825</v>
      </c>
      <c r="S21" s="22">
        <v>30</v>
      </c>
      <c r="T21" s="8">
        <f t="shared" si="7"/>
        <v>6</v>
      </c>
      <c r="U21" s="21">
        <v>10021006</v>
      </c>
      <c r="V21" s="23" t="s">
        <v>240</v>
      </c>
      <c r="W21" s="22">
        <v>30</v>
      </c>
      <c r="X21" s="8">
        <f t="shared" si="8"/>
        <v>6</v>
      </c>
      <c r="Y21" s="21">
        <v>10021008</v>
      </c>
      <c r="Z21" s="22" t="s">
        <v>246</v>
      </c>
      <c r="AA21" s="22">
        <v>6</v>
      </c>
      <c r="AB21" s="22">
        <f t="shared" si="9"/>
        <v>3</v>
      </c>
      <c r="AC21" s="21">
        <v>10021009</v>
      </c>
      <c r="AD21" s="22" t="s">
        <v>249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166</v>
      </c>
      <c r="J22" s="22">
        <v>14100008</v>
      </c>
      <c r="K22" s="26" t="s">
        <v>310</v>
      </c>
      <c r="M22" s="8">
        <v>10020001</v>
      </c>
      <c r="N22" s="8" t="s">
        <v>95</v>
      </c>
      <c r="O22" s="22">
        <v>30</v>
      </c>
      <c r="P22" s="8">
        <f t="shared" si="6"/>
        <v>6</v>
      </c>
      <c r="Q22" s="21">
        <v>10021010</v>
      </c>
      <c r="R22" s="22" t="s">
        <v>825</v>
      </c>
      <c r="S22" s="22">
        <v>30</v>
      </c>
      <c r="T22" s="8">
        <f t="shared" si="7"/>
        <v>6</v>
      </c>
      <c r="U22" s="21">
        <v>10021007</v>
      </c>
      <c r="V22" s="23" t="s">
        <v>243</v>
      </c>
      <c r="W22" s="22">
        <v>30</v>
      </c>
      <c r="X22" s="8">
        <f t="shared" si="8"/>
        <v>6</v>
      </c>
      <c r="Y22" s="21">
        <v>10021008</v>
      </c>
      <c r="Z22" s="22" t="s">
        <v>246</v>
      </c>
      <c r="AA22" s="22">
        <v>6</v>
      </c>
      <c r="AB22" s="22">
        <f t="shared" si="9"/>
        <v>3</v>
      </c>
      <c r="AC22" s="21">
        <v>10021009</v>
      </c>
      <c r="AD22" s="22" t="s">
        <v>249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171</v>
      </c>
      <c r="J23" s="22">
        <v>14110004</v>
      </c>
      <c r="K23" s="26" t="s">
        <v>320</v>
      </c>
      <c r="M23" s="8">
        <v>10020001</v>
      </c>
      <c r="N23" s="8" t="s">
        <v>95</v>
      </c>
      <c r="O23" s="22">
        <v>20</v>
      </c>
      <c r="P23" s="8">
        <f t="shared" si="6"/>
        <v>4</v>
      </c>
      <c r="Q23" s="21">
        <v>10021010</v>
      </c>
      <c r="R23" s="22" t="s">
        <v>825</v>
      </c>
      <c r="S23" s="22">
        <v>20</v>
      </c>
      <c r="T23" s="8">
        <f t="shared" si="7"/>
        <v>4</v>
      </c>
      <c r="U23" s="21">
        <v>10021005</v>
      </c>
      <c r="V23" s="23" t="s">
        <v>237</v>
      </c>
      <c r="W23" s="22">
        <v>20</v>
      </c>
      <c r="X23" s="8">
        <f t="shared" si="8"/>
        <v>4</v>
      </c>
      <c r="Y23" s="21">
        <v>10021008</v>
      </c>
      <c r="Z23" s="22" t="s">
        <v>246</v>
      </c>
      <c r="AA23" s="22">
        <v>4</v>
      </c>
      <c r="AB23" s="22">
        <f t="shared" si="9"/>
        <v>2</v>
      </c>
      <c r="AC23" s="21">
        <v>10021009</v>
      </c>
      <c r="AD23" s="22" t="s">
        <v>249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173</v>
      </c>
      <c r="J24" s="22">
        <v>14110008</v>
      </c>
      <c r="K24" s="26" t="s">
        <v>330</v>
      </c>
      <c r="M24" s="8">
        <v>10020001</v>
      </c>
      <c r="N24" s="8" t="s">
        <v>95</v>
      </c>
      <c r="O24" s="22">
        <v>20</v>
      </c>
      <c r="P24" s="8">
        <f t="shared" si="6"/>
        <v>4</v>
      </c>
      <c r="Q24" s="21">
        <v>10021010</v>
      </c>
      <c r="R24" s="22" t="s">
        <v>825</v>
      </c>
      <c r="S24" s="22">
        <v>20</v>
      </c>
      <c r="T24" s="8">
        <f t="shared" si="7"/>
        <v>4</v>
      </c>
      <c r="U24" s="21">
        <v>10021006</v>
      </c>
      <c r="V24" s="23" t="s">
        <v>240</v>
      </c>
      <c r="W24" s="22">
        <v>20</v>
      </c>
      <c r="X24" s="8">
        <f t="shared" si="8"/>
        <v>4</v>
      </c>
      <c r="Y24" s="21">
        <v>10021008</v>
      </c>
      <c r="Z24" s="22" t="s">
        <v>246</v>
      </c>
      <c r="AA24" s="22">
        <v>4</v>
      </c>
      <c r="AB24" s="22">
        <f t="shared" si="9"/>
        <v>2</v>
      </c>
      <c r="AC24" s="21">
        <v>10021009</v>
      </c>
      <c r="AD24" s="22" t="s">
        <v>249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177</v>
      </c>
      <c r="J25" s="22">
        <v>14110012</v>
      </c>
      <c r="K25" s="26" t="s">
        <v>337</v>
      </c>
      <c r="M25" s="8">
        <v>10020001</v>
      </c>
      <c r="N25" s="8" t="s">
        <v>95</v>
      </c>
      <c r="O25" s="22">
        <v>20</v>
      </c>
      <c r="P25" s="8">
        <f t="shared" si="6"/>
        <v>4</v>
      </c>
      <c r="Q25" s="21">
        <v>10021010</v>
      </c>
      <c r="R25" s="22" t="s">
        <v>825</v>
      </c>
      <c r="S25" s="22">
        <v>20</v>
      </c>
      <c r="T25" s="8">
        <f t="shared" si="7"/>
        <v>4</v>
      </c>
      <c r="U25" s="21">
        <v>10021007</v>
      </c>
      <c r="V25" s="23" t="s">
        <v>243</v>
      </c>
      <c r="W25" s="22">
        <v>20</v>
      </c>
      <c r="X25" s="8">
        <f t="shared" si="8"/>
        <v>4</v>
      </c>
      <c r="Y25" s="21">
        <v>10021008</v>
      </c>
      <c r="Z25" s="22" t="s">
        <v>246</v>
      </c>
      <c r="AA25" s="22">
        <v>4</v>
      </c>
      <c r="AB25" s="22">
        <f t="shared" si="9"/>
        <v>2</v>
      </c>
      <c r="AC25" s="21">
        <v>10021009</v>
      </c>
      <c r="AD25" s="22" t="s">
        <v>249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180</v>
      </c>
      <c r="J26" s="40">
        <v>14060005</v>
      </c>
      <c r="K26" s="41" t="s">
        <v>889</v>
      </c>
      <c r="M26" s="8">
        <v>10020001</v>
      </c>
      <c r="N26" s="8" t="s">
        <v>95</v>
      </c>
      <c r="O26" s="22">
        <v>200</v>
      </c>
      <c r="P26" s="8"/>
      <c r="Q26" s="21">
        <v>10021010</v>
      </c>
      <c r="R26" s="22" t="s">
        <v>825</v>
      </c>
      <c r="S26" s="22">
        <v>200</v>
      </c>
      <c r="T26" s="8"/>
      <c r="U26" s="22">
        <v>14060004</v>
      </c>
      <c r="V26" s="26" t="s">
        <v>267</v>
      </c>
      <c r="W26" s="22">
        <v>1</v>
      </c>
      <c r="X26" s="8"/>
      <c r="Y26" s="21">
        <v>10021008</v>
      </c>
      <c r="Z26" s="22" t="s">
        <v>246</v>
      </c>
      <c r="AA26" s="22">
        <v>20</v>
      </c>
      <c r="AB26" s="22"/>
      <c r="AC26" s="21">
        <v>10021009</v>
      </c>
      <c r="AD26" s="22" t="s">
        <v>249</v>
      </c>
      <c r="AE26" s="22">
        <v>10</v>
      </c>
      <c r="AF26" s="8">
        <v>10000143</v>
      </c>
      <c r="AG26" s="8" t="s">
        <v>122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41" t="s">
        <v>890</v>
      </c>
      <c r="M27" s="8">
        <v>10020001</v>
      </c>
      <c r="N27" s="8" t="s">
        <v>95</v>
      </c>
      <c r="O27" s="22">
        <v>200</v>
      </c>
      <c r="P27" s="8"/>
      <c r="Q27" s="21">
        <v>10021010</v>
      </c>
      <c r="R27" s="22" t="s">
        <v>825</v>
      </c>
      <c r="S27" s="22">
        <v>200</v>
      </c>
      <c r="T27" s="8"/>
      <c r="U27" s="22">
        <v>14100004</v>
      </c>
      <c r="V27" s="26" t="s">
        <v>302</v>
      </c>
      <c r="W27" s="22">
        <v>1</v>
      </c>
      <c r="X27" s="8"/>
      <c r="Y27" s="21">
        <v>10021008</v>
      </c>
      <c r="Z27" s="22" t="s">
        <v>246</v>
      </c>
      <c r="AA27" s="22">
        <v>20</v>
      </c>
      <c r="AB27" s="22"/>
      <c r="AC27" s="21">
        <v>10021009</v>
      </c>
      <c r="AD27" s="22" t="s">
        <v>249</v>
      </c>
      <c r="AE27" s="22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41" t="s">
        <v>891</v>
      </c>
      <c r="M28" s="8">
        <v>10020001</v>
      </c>
      <c r="N28" s="8" t="s">
        <v>95</v>
      </c>
      <c r="O28" s="22">
        <v>200</v>
      </c>
      <c r="P28" s="8"/>
      <c r="Q28" s="21">
        <v>10021010</v>
      </c>
      <c r="R28" s="22" t="s">
        <v>825</v>
      </c>
      <c r="S28" s="22">
        <v>200</v>
      </c>
      <c r="T28" s="8"/>
      <c r="U28" s="22">
        <v>14100008</v>
      </c>
      <c r="V28" s="26" t="s">
        <v>310</v>
      </c>
      <c r="W28" s="22">
        <v>1</v>
      </c>
      <c r="X28" s="8"/>
      <c r="Y28" s="21">
        <v>10021008</v>
      </c>
      <c r="Z28" s="22" t="s">
        <v>246</v>
      </c>
      <c r="AA28" s="22">
        <v>20</v>
      </c>
      <c r="AB28" s="22"/>
      <c r="AC28" s="21">
        <v>10021009</v>
      </c>
      <c r="AD28" s="22" t="s">
        <v>249</v>
      </c>
      <c r="AE28" s="22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8">
        <v>10020001</v>
      </c>
      <c r="N29" s="8" t="s">
        <v>95</v>
      </c>
      <c r="O29" s="22">
        <v>200</v>
      </c>
      <c r="P29" s="8"/>
      <c r="Q29" s="21">
        <v>10021010</v>
      </c>
      <c r="R29" s="22" t="s">
        <v>825</v>
      </c>
      <c r="S29" s="22">
        <v>200</v>
      </c>
      <c r="T29" s="8"/>
      <c r="U29" s="36">
        <v>14100107</v>
      </c>
      <c r="V29" s="24" t="s">
        <v>893</v>
      </c>
      <c r="W29" s="22">
        <v>1</v>
      </c>
      <c r="X29" s="8"/>
      <c r="Y29" s="21">
        <v>10021008</v>
      </c>
      <c r="Z29" s="22" t="s">
        <v>246</v>
      </c>
      <c r="AA29" s="22">
        <v>20</v>
      </c>
      <c r="AB29" s="22"/>
      <c r="AC29" s="21">
        <v>10021009</v>
      </c>
      <c r="AD29" s="22" t="s">
        <v>249</v>
      </c>
      <c r="AE29" s="22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8">
        <v>10020001</v>
      </c>
      <c r="N30" s="8" t="s">
        <v>95</v>
      </c>
      <c r="O30" s="22">
        <v>200</v>
      </c>
      <c r="P30" s="8"/>
      <c r="Q30" s="21">
        <v>10021010</v>
      </c>
      <c r="R30" s="22" t="s">
        <v>825</v>
      </c>
      <c r="S30" s="22">
        <v>200</v>
      </c>
      <c r="T30" s="8"/>
      <c r="U30" s="36">
        <v>14100108</v>
      </c>
      <c r="V30" s="24" t="s">
        <v>895</v>
      </c>
      <c r="W30" s="22">
        <v>1</v>
      </c>
      <c r="X30" s="8"/>
      <c r="Y30" s="21">
        <v>10021008</v>
      </c>
      <c r="Z30" s="22" t="s">
        <v>246</v>
      </c>
      <c r="AA30" s="22">
        <v>20</v>
      </c>
      <c r="AB30" s="22"/>
      <c r="AC30" s="21">
        <v>10021009</v>
      </c>
      <c r="AD30" s="22" t="s">
        <v>249</v>
      </c>
      <c r="AE30" s="22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8">
        <v>10020001</v>
      </c>
      <c r="N31" s="8" t="s">
        <v>95</v>
      </c>
      <c r="O31" s="22">
        <v>200</v>
      </c>
      <c r="P31" s="8"/>
      <c r="Q31" s="21">
        <v>10021010</v>
      </c>
      <c r="R31" s="22" t="s">
        <v>825</v>
      </c>
      <c r="S31" s="22">
        <v>200</v>
      </c>
      <c r="T31" s="8"/>
      <c r="U31" s="22">
        <v>14110004</v>
      </c>
      <c r="V31" s="26" t="s">
        <v>320</v>
      </c>
      <c r="W31" s="22">
        <v>1</v>
      </c>
      <c r="X31" s="8"/>
      <c r="Y31" s="21">
        <v>10021008</v>
      </c>
      <c r="Z31" s="22" t="s">
        <v>246</v>
      </c>
      <c r="AA31" s="22">
        <v>30</v>
      </c>
      <c r="AB31" s="22"/>
      <c r="AC31" s="21">
        <v>10021009</v>
      </c>
      <c r="AD31" s="22" t="s">
        <v>249</v>
      </c>
      <c r="AE31" s="22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8">
        <v>10020001</v>
      </c>
      <c r="N32" s="8" t="s">
        <v>95</v>
      </c>
      <c r="O32" s="22">
        <v>200</v>
      </c>
      <c r="P32" s="8"/>
      <c r="Q32" s="21">
        <v>10021010</v>
      </c>
      <c r="R32" s="22" t="s">
        <v>825</v>
      </c>
      <c r="S32" s="22">
        <v>200</v>
      </c>
      <c r="T32" s="8"/>
      <c r="U32" s="22">
        <v>14110008</v>
      </c>
      <c r="V32" s="26" t="s">
        <v>330</v>
      </c>
      <c r="W32" s="22">
        <v>1</v>
      </c>
      <c r="X32" s="8"/>
      <c r="Y32" s="21">
        <v>10021008</v>
      </c>
      <c r="Z32" s="22" t="s">
        <v>246</v>
      </c>
      <c r="AA32" s="22">
        <v>30</v>
      </c>
      <c r="AB32" s="22"/>
      <c r="AC32" s="21">
        <v>10021009</v>
      </c>
      <c r="AD32" s="22" t="s">
        <v>249</v>
      </c>
      <c r="AE32" s="22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8">
        <v>10020001</v>
      </c>
      <c r="N33" s="8" t="s">
        <v>95</v>
      </c>
      <c r="O33" s="22">
        <v>200</v>
      </c>
      <c r="P33" s="8"/>
      <c r="Q33" s="21">
        <v>10021010</v>
      </c>
      <c r="R33" s="22" t="s">
        <v>825</v>
      </c>
      <c r="S33" s="22">
        <v>200</v>
      </c>
      <c r="T33" s="8"/>
      <c r="U33" s="22">
        <v>14110012</v>
      </c>
      <c r="V33" s="26" t="s">
        <v>337</v>
      </c>
      <c r="W33" s="22">
        <v>1</v>
      </c>
      <c r="X33" s="8"/>
      <c r="Y33" s="21">
        <v>10021008</v>
      </c>
      <c r="Z33" s="22" t="s">
        <v>246</v>
      </c>
      <c r="AA33" s="22">
        <v>30</v>
      </c>
      <c r="AB33" s="22"/>
      <c r="AC33" s="21">
        <v>10021009</v>
      </c>
      <c r="AD33" s="22" t="s">
        <v>249</v>
      </c>
      <c r="AE33" s="22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182</v>
      </c>
      <c r="G35" s="22">
        <v>10020001</v>
      </c>
      <c r="H35" s="26" t="s">
        <v>95</v>
      </c>
      <c r="J35" s="26">
        <v>15201002</v>
      </c>
      <c r="K35" s="26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21">
        <v>10022010</v>
      </c>
      <c r="R35" s="23" t="s">
        <v>826</v>
      </c>
      <c r="S35" s="8">
        <v>10</v>
      </c>
      <c r="T35" s="8">
        <f>S35/5</f>
        <v>2</v>
      </c>
      <c r="U35" s="21">
        <v>10022001</v>
      </c>
      <c r="V35" s="23" t="s">
        <v>252</v>
      </c>
      <c r="W35" s="8">
        <v>10</v>
      </c>
      <c r="X35" s="8">
        <f>W35/5</f>
        <v>2</v>
      </c>
      <c r="Y35" s="21">
        <v>10022008</v>
      </c>
      <c r="Z35" s="22" t="s">
        <v>268</v>
      </c>
      <c r="AA35" s="22">
        <v>2</v>
      </c>
      <c r="AB35" s="22">
        <f>AA35/2</f>
        <v>1</v>
      </c>
      <c r="AC35" s="21">
        <v>10022009</v>
      </c>
      <c r="AD35" s="22" t="s">
        <v>270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184</v>
      </c>
      <c r="G36" s="22">
        <v>12000002</v>
      </c>
      <c r="H36" s="26" t="s">
        <v>885</v>
      </c>
      <c r="J36" s="26">
        <v>15201004</v>
      </c>
      <c r="K36" s="26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21">
        <v>10022010</v>
      </c>
      <c r="R36" s="23" t="s">
        <v>826</v>
      </c>
      <c r="S36" s="8">
        <v>10</v>
      </c>
      <c r="T36" s="8">
        <f t="shared" ref="T36:T58" si="24">S36/5</f>
        <v>2</v>
      </c>
      <c r="U36" s="21">
        <v>10022002</v>
      </c>
      <c r="V36" s="23" t="s">
        <v>254</v>
      </c>
      <c r="W36" s="8">
        <v>10</v>
      </c>
      <c r="X36" s="8">
        <f t="shared" ref="X36:X58" si="25">W36/5</f>
        <v>2</v>
      </c>
      <c r="Y36" s="21">
        <v>10022008</v>
      </c>
      <c r="Z36" s="22" t="s">
        <v>268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270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186</v>
      </c>
      <c r="G37" s="22">
        <v>12001001</v>
      </c>
      <c r="H37" s="26" t="s">
        <v>101</v>
      </c>
      <c r="J37" s="26">
        <v>15201006</v>
      </c>
      <c r="K37" s="26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21">
        <v>10022010</v>
      </c>
      <c r="R37" s="23" t="s">
        <v>826</v>
      </c>
      <c r="S37" s="8">
        <v>10</v>
      </c>
      <c r="T37" s="8">
        <f t="shared" si="24"/>
        <v>2</v>
      </c>
      <c r="U37" s="21">
        <v>10022003</v>
      </c>
      <c r="V37" s="23" t="s">
        <v>256</v>
      </c>
      <c r="W37" s="8">
        <v>10</v>
      </c>
      <c r="X37" s="8">
        <f t="shared" si="25"/>
        <v>2</v>
      </c>
      <c r="Y37" s="21">
        <v>10022008</v>
      </c>
      <c r="Z37" s="22" t="s">
        <v>268</v>
      </c>
      <c r="AA37" s="22">
        <v>2</v>
      </c>
      <c r="AB37" s="22">
        <f t="shared" si="26"/>
        <v>1</v>
      </c>
      <c r="AC37" s="21">
        <v>10022009</v>
      </c>
      <c r="AD37" s="22" t="s">
        <v>270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188</v>
      </c>
      <c r="G38" s="22">
        <v>12001002</v>
      </c>
      <c r="H38" s="26" t="s">
        <v>106</v>
      </c>
      <c r="J38" s="26">
        <v>15202002</v>
      </c>
      <c r="K38" s="26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21">
        <v>10022010</v>
      </c>
      <c r="R38" s="23" t="s">
        <v>826</v>
      </c>
      <c r="S38" s="8">
        <v>10</v>
      </c>
      <c r="T38" s="8">
        <f t="shared" si="24"/>
        <v>2</v>
      </c>
      <c r="U38" s="21">
        <v>10022004</v>
      </c>
      <c r="V38" s="23" t="s">
        <v>258</v>
      </c>
      <c r="W38" s="8">
        <v>10</v>
      </c>
      <c r="X38" s="8">
        <f t="shared" si="25"/>
        <v>2</v>
      </c>
      <c r="Y38" s="21">
        <v>10022008</v>
      </c>
      <c r="Z38" s="22" t="s">
        <v>268</v>
      </c>
      <c r="AA38" s="22">
        <v>2</v>
      </c>
      <c r="AB38" s="22">
        <f t="shared" si="26"/>
        <v>1</v>
      </c>
      <c r="AC38" s="21">
        <v>10022009</v>
      </c>
      <c r="AD38" s="22" t="s">
        <v>270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191</v>
      </c>
      <c r="G39" s="22">
        <v>12001003</v>
      </c>
      <c r="H39" s="26" t="s">
        <v>110</v>
      </c>
      <c r="J39" s="26">
        <v>15202004</v>
      </c>
      <c r="K39" s="26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21">
        <v>10022010</v>
      </c>
      <c r="R39" s="23" t="s">
        <v>826</v>
      </c>
      <c r="S39" s="8">
        <v>10</v>
      </c>
      <c r="T39" s="8">
        <f t="shared" si="24"/>
        <v>2</v>
      </c>
      <c r="U39" s="21">
        <v>10022005</v>
      </c>
      <c r="V39" s="23" t="s">
        <v>260</v>
      </c>
      <c r="W39" s="8">
        <v>10</v>
      </c>
      <c r="X39" s="8">
        <f t="shared" si="25"/>
        <v>2</v>
      </c>
      <c r="Y39" s="21">
        <v>10022008</v>
      </c>
      <c r="Z39" s="22" t="s">
        <v>268</v>
      </c>
      <c r="AA39" s="22">
        <v>2</v>
      </c>
      <c r="AB39" s="22">
        <f t="shared" si="26"/>
        <v>1</v>
      </c>
      <c r="AC39" s="21">
        <v>10022009</v>
      </c>
      <c r="AD39" s="22" t="s">
        <v>270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193</v>
      </c>
      <c r="G40" s="22">
        <v>12001004</v>
      </c>
      <c r="H40" s="26" t="s">
        <v>116</v>
      </c>
      <c r="J40" s="26">
        <v>15202006</v>
      </c>
      <c r="K40" s="26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21">
        <v>10022010</v>
      </c>
      <c r="R40" s="23" t="s">
        <v>826</v>
      </c>
      <c r="S40" s="8">
        <v>10</v>
      </c>
      <c r="T40" s="8">
        <f t="shared" si="24"/>
        <v>2</v>
      </c>
      <c r="U40" s="21">
        <v>10022006</v>
      </c>
      <c r="V40" s="29" t="s">
        <v>264</v>
      </c>
      <c r="W40" s="8">
        <v>10</v>
      </c>
      <c r="X40" s="8">
        <f t="shared" si="25"/>
        <v>2</v>
      </c>
      <c r="Y40" s="21">
        <v>10022008</v>
      </c>
      <c r="Z40" s="22" t="s">
        <v>268</v>
      </c>
      <c r="AA40" s="22">
        <v>2</v>
      </c>
      <c r="AB40" s="22">
        <f t="shared" si="26"/>
        <v>1</v>
      </c>
      <c r="AC40" s="21">
        <v>10022009</v>
      </c>
      <c r="AD40" s="22" t="s">
        <v>270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199</v>
      </c>
      <c r="G41" s="22">
        <v>12001005</v>
      </c>
      <c r="H41" s="26" t="s">
        <v>120</v>
      </c>
      <c r="J41" s="26">
        <v>15203002</v>
      </c>
      <c r="K41" s="26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21">
        <v>10022010</v>
      </c>
      <c r="R41" s="23" t="s">
        <v>826</v>
      </c>
      <c r="S41" s="8">
        <v>10</v>
      </c>
      <c r="T41" s="8">
        <f t="shared" si="24"/>
        <v>2</v>
      </c>
      <c r="U41" s="21">
        <v>10022007</v>
      </c>
      <c r="V41" s="23" t="s">
        <v>266</v>
      </c>
      <c r="W41" s="8">
        <v>10</v>
      </c>
      <c r="X41" s="8">
        <f t="shared" si="25"/>
        <v>2</v>
      </c>
      <c r="Y41" s="21">
        <v>10022008</v>
      </c>
      <c r="Z41" s="22" t="s">
        <v>268</v>
      </c>
      <c r="AA41" s="22">
        <v>2</v>
      </c>
      <c r="AB41" s="22">
        <f t="shared" si="26"/>
        <v>1</v>
      </c>
      <c r="AC41" s="21">
        <v>10022009</v>
      </c>
      <c r="AD41" s="22" t="s">
        <v>270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899</v>
      </c>
      <c r="G42" s="22">
        <v>12001006</v>
      </c>
      <c r="H42" s="26" t="s">
        <v>124</v>
      </c>
      <c r="J42" s="26">
        <v>15203004</v>
      </c>
      <c r="K42" s="26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21">
        <v>10022010</v>
      </c>
      <c r="R42" s="23" t="s">
        <v>826</v>
      </c>
      <c r="S42" s="8">
        <v>10</v>
      </c>
      <c r="T42" s="8">
        <f t="shared" si="24"/>
        <v>2</v>
      </c>
      <c r="U42" s="21">
        <v>10022001</v>
      </c>
      <c r="V42" s="23" t="s">
        <v>252</v>
      </c>
      <c r="W42" s="8">
        <v>10</v>
      </c>
      <c r="X42" s="8">
        <f t="shared" si="25"/>
        <v>2</v>
      </c>
      <c r="Y42" s="21">
        <v>10022008</v>
      </c>
      <c r="Z42" s="22" t="s">
        <v>268</v>
      </c>
      <c r="AA42" s="22">
        <v>2</v>
      </c>
      <c r="AB42" s="22">
        <f t="shared" si="26"/>
        <v>1</v>
      </c>
      <c r="AC42" s="21">
        <v>10022009</v>
      </c>
      <c r="AD42" s="22" t="s">
        <v>270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206</v>
      </c>
      <c r="G43" s="22">
        <v>12001007</v>
      </c>
      <c r="H43" s="26" t="s">
        <v>128</v>
      </c>
      <c r="J43" s="26">
        <v>15203006</v>
      </c>
      <c r="K43" s="26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21">
        <v>10022010</v>
      </c>
      <c r="R43" s="23" t="s">
        <v>826</v>
      </c>
      <c r="S43" s="8">
        <v>10</v>
      </c>
      <c r="T43" s="8">
        <f t="shared" si="24"/>
        <v>2</v>
      </c>
      <c r="U43" s="21">
        <v>10022002</v>
      </c>
      <c r="V43" s="23" t="s">
        <v>254</v>
      </c>
      <c r="W43" s="8">
        <v>10</v>
      </c>
      <c r="X43" s="8">
        <f t="shared" si="25"/>
        <v>2</v>
      </c>
      <c r="Y43" s="21">
        <v>10022008</v>
      </c>
      <c r="Z43" s="22" t="s">
        <v>268</v>
      </c>
      <c r="AA43" s="22">
        <v>2</v>
      </c>
      <c r="AB43" s="22">
        <f t="shared" si="26"/>
        <v>1</v>
      </c>
      <c r="AC43" s="21">
        <v>10022009</v>
      </c>
      <c r="AD43" s="22" t="s">
        <v>270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900</v>
      </c>
      <c r="G44" s="22">
        <v>12001008</v>
      </c>
      <c r="H44" s="26" t="s">
        <v>131</v>
      </c>
      <c r="J44" s="26">
        <v>15204002</v>
      </c>
      <c r="K44" s="26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21">
        <v>10022010</v>
      </c>
      <c r="R44" s="23" t="s">
        <v>826</v>
      </c>
      <c r="S44" s="8">
        <v>10</v>
      </c>
      <c r="T44" s="8">
        <f t="shared" si="24"/>
        <v>2</v>
      </c>
      <c r="U44" s="21">
        <v>10022003</v>
      </c>
      <c r="V44" s="23" t="s">
        <v>256</v>
      </c>
      <c r="W44" s="8">
        <v>10</v>
      </c>
      <c r="X44" s="8">
        <f t="shared" si="25"/>
        <v>2</v>
      </c>
      <c r="Y44" s="21">
        <v>10022008</v>
      </c>
      <c r="Z44" s="22" t="s">
        <v>268</v>
      </c>
      <c r="AA44" s="22">
        <v>2</v>
      </c>
      <c r="AB44" s="22">
        <f t="shared" si="26"/>
        <v>1</v>
      </c>
      <c r="AC44" s="21">
        <v>10022009</v>
      </c>
      <c r="AD44" s="22" t="s">
        <v>270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901</v>
      </c>
      <c r="J45" s="26">
        <v>15204004</v>
      </c>
      <c r="K45" s="26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21">
        <v>10022010</v>
      </c>
      <c r="R45" s="23" t="s">
        <v>826</v>
      </c>
      <c r="S45" s="8">
        <v>10</v>
      </c>
      <c r="T45" s="8">
        <f t="shared" si="24"/>
        <v>2</v>
      </c>
      <c r="U45" s="21">
        <v>10022004</v>
      </c>
      <c r="V45" s="23" t="s">
        <v>258</v>
      </c>
      <c r="W45" s="8">
        <v>10</v>
      </c>
      <c r="X45" s="8">
        <f t="shared" si="25"/>
        <v>2</v>
      </c>
      <c r="Y45" s="21">
        <v>10022008</v>
      </c>
      <c r="Z45" s="22" t="s">
        <v>268</v>
      </c>
      <c r="AA45" s="22">
        <v>2</v>
      </c>
      <c r="AB45" s="22">
        <f t="shared" si="26"/>
        <v>1</v>
      </c>
      <c r="AC45" s="21">
        <v>10022009</v>
      </c>
      <c r="AD45" s="22" t="s">
        <v>270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212</v>
      </c>
      <c r="J46" s="26">
        <v>15204006</v>
      </c>
      <c r="K46" s="26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21">
        <v>10022010</v>
      </c>
      <c r="R46" s="23" t="s">
        <v>826</v>
      </c>
      <c r="S46" s="8">
        <v>10</v>
      </c>
      <c r="T46" s="8">
        <f t="shared" si="24"/>
        <v>2</v>
      </c>
      <c r="U46" s="21">
        <v>10022005</v>
      </c>
      <c r="V46" s="23" t="s">
        <v>260</v>
      </c>
      <c r="W46" s="8">
        <v>10</v>
      </c>
      <c r="X46" s="8">
        <f t="shared" si="25"/>
        <v>2</v>
      </c>
      <c r="Y46" s="21">
        <v>10022008</v>
      </c>
      <c r="Z46" s="22" t="s">
        <v>268</v>
      </c>
      <c r="AA46" s="22">
        <v>2</v>
      </c>
      <c r="AB46" s="22">
        <f t="shared" si="26"/>
        <v>1</v>
      </c>
      <c r="AC46" s="21">
        <v>10022009</v>
      </c>
      <c r="AD46" s="22" t="s">
        <v>270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214</v>
      </c>
      <c r="J47" s="26">
        <v>15205002</v>
      </c>
      <c r="K47" s="26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21">
        <v>10022010</v>
      </c>
      <c r="R47" s="23" t="s">
        <v>826</v>
      </c>
      <c r="S47" s="8">
        <v>10</v>
      </c>
      <c r="T47" s="8">
        <f t="shared" si="24"/>
        <v>2</v>
      </c>
      <c r="U47" s="21">
        <v>10022006</v>
      </c>
      <c r="V47" s="29" t="s">
        <v>264</v>
      </c>
      <c r="W47" s="8">
        <v>10</v>
      </c>
      <c r="X47" s="8">
        <f t="shared" si="25"/>
        <v>2</v>
      </c>
      <c r="Y47" s="21">
        <v>10022008</v>
      </c>
      <c r="Z47" s="22" t="s">
        <v>268</v>
      </c>
      <c r="AA47" s="22">
        <v>2</v>
      </c>
      <c r="AB47" s="22">
        <f t="shared" si="26"/>
        <v>1</v>
      </c>
      <c r="AC47" s="21">
        <v>10022009</v>
      </c>
      <c r="AD47" s="22" t="s">
        <v>270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216</v>
      </c>
      <c r="J48" s="26">
        <v>15205004</v>
      </c>
      <c r="K48" s="26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21">
        <v>10022010</v>
      </c>
      <c r="R48" s="23" t="s">
        <v>826</v>
      </c>
      <c r="S48" s="8">
        <v>10</v>
      </c>
      <c r="T48" s="8">
        <f t="shared" si="24"/>
        <v>2</v>
      </c>
      <c r="U48" s="21">
        <v>10022007</v>
      </c>
      <c r="V48" s="23" t="s">
        <v>266</v>
      </c>
      <c r="W48" s="8">
        <v>10</v>
      </c>
      <c r="X48" s="8">
        <f t="shared" si="25"/>
        <v>2</v>
      </c>
      <c r="Y48" s="21">
        <v>10022008</v>
      </c>
      <c r="Z48" s="22" t="s">
        <v>268</v>
      </c>
      <c r="AA48" s="22">
        <v>2</v>
      </c>
      <c r="AB48" s="22">
        <f t="shared" si="26"/>
        <v>1</v>
      </c>
      <c r="AC48" s="21">
        <v>10022009</v>
      </c>
      <c r="AD48" s="22" t="s">
        <v>270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219</v>
      </c>
      <c r="J49" s="26">
        <v>15205006</v>
      </c>
      <c r="K49" s="26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21">
        <v>10022010</v>
      </c>
      <c r="R49" s="23" t="s">
        <v>826</v>
      </c>
      <c r="S49" s="8">
        <v>10</v>
      </c>
      <c r="T49" s="8">
        <f t="shared" si="24"/>
        <v>2</v>
      </c>
      <c r="U49" s="21">
        <v>10022001</v>
      </c>
      <c r="V49" s="23" t="s">
        <v>252</v>
      </c>
      <c r="W49" s="8">
        <v>10</v>
      </c>
      <c r="X49" s="8">
        <f t="shared" si="25"/>
        <v>2</v>
      </c>
      <c r="Y49" s="21">
        <v>10022008</v>
      </c>
      <c r="Z49" s="22" t="s">
        <v>268</v>
      </c>
      <c r="AA49" s="22">
        <v>2</v>
      </c>
      <c r="AB49" s="22">
        <f t="shared" si="26"/>
        <v>1</v>
      </c>
      <c r="AC49" s="21">
        <v>10022009</v>
      </c>
      <c r="AD49" s="22" t="s">
        <v>270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221</v>
      </c>
      <c r="J50" s="26">
        <v>15206002</v>
      </c>
      <c r="K50" s="26" t="s">
        <v>383</v>
      </c>
      <c r="M50" s="8">
        <v>10020001</v>
      </c>
      <c r="N50" s="8" t="s">
        <v>95</v>
      </c>
      <c r="O50" s="22">
        <v>20</v>
      </c>
      <c r="P50" s="8">
        <f t="shared" si="23"/>
        <v>4</v>
      </c>
      <c r="Q50" s="21">
        <v>10022010</v>
      </c>
      <c r="R50" s="23" t="s">
        <v>826</v>
      </c>
      <c r="S50" s="22">
        <v>20</v>
      </c>
      <c r="T50" s="8">
        <f t="shared" si="24"/>
        <v>4</v>
      </c>
      <c r="U50" s="21">
        <v>10022002</v>
      </c>
      <c r="V50" s="23" t="s">
        <v>254</v>
      </c>
      <c r="W50" s="22">
        <v>20</v>
      </c>
      <c r="X50" s="8">
        <f t="shared" si="25"/>
        <v>4</v>
      </c>
      <c r="Y50" s="21">
        <v>10022008</v>
      </c>
      <c r="Z50" s="22" t="s">
        <v>268</v>
      </c>
      <c r="AA50" s="22">
        <v>4</v>
      </c>
      <c r="AB50" s="22">
        <f t="shared" si="26"/>
        <v>2</v>
      </c>
      <c r="AC50" s="21">
        <v>10022009</v>
      </c>
      <c r="AD50" s="22" t="s">
        <v>270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8">
        <v>10020001</v>
      </c>
      <c r="N51" s="8" t="s">
        <v>95</v>
      </c>
      <c r="O51" s="22">
        <v>20</v>
      </c>
      <c r="P51" s="8">
        <f t="shared" si="23"/>
        <v>4</v>
      </c>
      <c r="Q51" s="21">
        <v>10022010</v>
      </c>
      <c r="R51" s="23" t="s">
        <v>826</v>
      </c>
      <c r="S51" s="22">
        <v>20</v>
      </c>
      <c r="T51" s="8">
        <f t="shared" si="24"/>
        <v>4</v>
      </c>
      <c r="U51" s="21">
        <v>10022003</v>
      </c>
      <c r="V51" s="23" t="s">
        <v>256</v>
      </c>
      <c r="W51" s="22">
        <v>20</v>
      </c>
      <c r="X51" s="8">
        <f t="shared" si="25"/>
        <v>4</v>
      </c>
      <c r="Y51" s="21">
        <v>10022008</v>
      </c>
      <c r="Z51" s="22" t="s">
        <v>268</v>
      </c>
      <c r="AA51" s="22">
        <v>4</v>
      </c>
      <c r="AB51" s="22">
        <f t="shared" si="26"/>
        <v>2</v>
      </c>
      <c r="AC51" s="21">
        <v>10022009</v>
      </c>
      <c r="AD51" s="22" t="s">
        <v>270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8">
        <v>10020001</v>
      </c>
      <c r="N52" s="8" t="s">
        <v>95</v>
      </c>
      <c r="O52" s="22">
        <v>20</v>
      </c>
      <c r="P52" s="8">
        <f t="shared" si="23"/>
        <v>4</v>
      </c>
      <c r="Q52" s="21">
        <v>10022010</v>
      </c>
      <c r="R52" s="23" t="s">
        <v>826</v>
      </c>
      <c r="S52" s="22">
        <v>20</v>
      </c>
      <c r="T52" s="8">
        <f t="shared" si="24"/>
        <v>4</v>
      </c>
      <c r="U52" s="21">
        <v>10022004</v>
      </c>
      <c r="V52" s="23" t="s">
        <v>258</v>
      </c>
      <c r="W52" s="22">
        <v>20</v>
      </c>
      <c r="X52" s="8">
        <f t="shared" si="25"/>
        <v>4</v>
      </c>
      <c r="Y52" s="21">
        <v>10022008</v>
      </c>
      <c r="Z52" s="22" t="s">
        <v>268</v>
      </c>
      <c r="AA52" s="22">
        <v>4</v>
      </c>
      <c r="AB52" s="22">
        <f t="shared" si="26"/>
        <v>2</v>
      </c>
      <c r="AC52" s="21">
        <v>10022009</v>
      </c>
      <c r="AD52" s="22" t="s">
        <v>270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8">
        <v>10020001</v>
      </c>
      <c r="N53" s="8" t="s">
        <v>95</v>
      </c>
      <c r="O53" s="22">
        <v>30</v>
      </c>
      <c r="P53" s="8">
        <f t="shared" si="23"/>
        <v>6</v>
      </c>
      <c r="Q53" s="21">
        <v>10022010</v>
      </c>
      <c r="R53" s="23" t="s">
        <v>826</v>
      </c>
      <c r="S53" s="22">
        <v>30</v>
      </c>
      <c r="T53" s="8">
        <f t="shared" si="24"/>
        <v>6</v>
      </c>
      <c r="U53" s="21">
        <v>10022005</v>
      </c>
      <c r="V53" s="23" t="s">
        <v>260</v>
      </c>
      <c r="W53" s="22">
        <v>30</v>
      </c>
      <c r="X53" s="8">
        <f t="shared" si="25"/>
        <v>6</v>
      </c>
      <c r="Y53" s="21">
        <v>10022008</v>
      </c>
      <c r="Z53" s="22" t="s">
        <v>268</v>
      </c>
      <c r="AA53" s="22">
        <v>6</v>
      </c>
      <c r="AB53" s="22">
        <f t="shared" si="26"/>
        <v>3</v>
      </c>
      <c r="AC53" s="21">
        <v>10022009</v>
      </c>
      <c r="AD53" s="22" t="s">
        <v>270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8">
        <v>10020001</v>
      </c>
      <c r="N54" s="8" t="s">
        <v>95</v>
      </c>
      <c r="O54" s="22">
        <v>30</v>
      </c>
      <c r="P54" s="8">
        <f t="shared" si="23"/>
        <v>6</v>
      </c>
      <c r="Q54" s="21">
        <v>10022010</v>
      </c>
      <c r="R54" s="23" t="s">
        <v>826</v>
      </c>
      <c r="S54" s="22">
        <v>30</v>
      </c>
      <c r="T54" s="8">
        <f t="shared" si="24"/>
        <v>6</v>
      </c>
      <c r="U54" s="21">
        <v>10022006</v>
      </c>
      <c r="V54" s="29" t="s">
        <v>264</v>
      </c>
      <c r="W54" s="22">
        <v>30</v>
      </c>
      <c r="X54" s="8">
        <f t="shared" si="25"/>
        <v>6</v>
      </c>
      <c r="Y54" s="21">
        <v>10022008</v>
      </c>
      <c r="Z54" s="22" t="s">
        <v>268</v>
      </c>
      <c r="AA54" s="22">
        <v>6</v>
      </c>
      <c r="AB54" s="22">
        <f t="shared" si="26"/>
        <v>3</v>
      </c>
      <c r="AC54" s="21">
        <v>10022009</v>
      </c>
      <c r="AD54" s="22" t="s">
        <v>270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8">
        <v>10020001</v>
      </c>
      <c r="N55" s="8" t="s">
        <v>95</v>
      </c>
      <c r="O55" s="22">
        <v>30</v>
      </c>
      <c r="P55" s="8">
        <f t="shared" si="23"/>
        <v>6</v>
      </c>
      <c r="Q55" s="21">
        <v>10022010</v>
      </c>
      <c r="R55" s="23" t="s">
        <v>826</v>
      </c>
      <c r="S55" s="22">
        <v>30</v>
      </c>
      <c r="T55" s="8">
        <f t="shared" si="24"/>
        <v>6</v>
      </c>
      <c r="U55" s="21">
        <v>10022007</v>
      </c>
      <c r="V55" s="23" t="s">
        <v>266</v>
      </c>
      <c r="W55" s="22">
        <v>30</v>
      </c>
      <c r="X55" s="8">
        <f t="shared" si="25"/>
        <v>6</v>
      </c>
      <c r="Y55" s="21">
        <v>10022008</v>
      </c>
      <c r="Z55" s="22" t="s">
        <v>268</v>
      </c>
      <c r="AA55" s="22">
        <v>6</v>
      </c>
      <c r="AB55" s="22">
        <f t="shared" si="26"/>
        <v>3</v>
      </c>
      <c r="AC55" s="21">
        <v>10022009</v>
      </c>
      <c r="AD55" s="22" t="s">
        <v>270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8">
        <v>10020001</v>
      </c>
      <c r="N56" s="8" t="s">
        <v>95</v>
      </c>
      <c r="O56" s="22">
        <v>20</v>
      </c>
      <c r="P56" s="8">
        <f t="shared" si="23"/>
        <v>4</v>
      </c>
      <c r="Q56" s="21">
        <v>10022010</v>
      </c>
      <c r="R56" s="23" t="s">
        <v>826</v>
      </c>
      <c r="S56" s="22">
        <v>20</v>
      </c>
      <c r="T56" s="8">
        <f t="shared" si="24"/>
        <v>4</v>
      </c>
      <c r="U56" s="21">
        <v>10022005</v>
      </c>
      <c r="V56" s="23" t="s">
        <v>260</v>
      </c>
      <c r="W56" s="22">
        <v>20</v>
      </c>
      <c r="X56" s="8">
        <f t="shared" si="25"/>
        <v>4</v>
      </c>
      <c r="Y56" s="21">
        <v>10022008</v>
      </c>
      <c r="Z56" s="22" t="s">
        <v>268</v>
      </c>
      <c r="AA56" s="22">
        <v>4</v>
      </c>
      <c r="AB56" s="22">
        <f t="shared" si="26"/>
        <v>2</v>
      </c>
      <c r="AC56" s="21">
        <v>10022009</v>
      </c>
      <c r="AD56" s="22" t="s">
        <v>270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8">
        <v>10020001</v>
      </c>
      <c r="N57" s="8" t="s">
        <v>95</v>
      </c>
      <c r="O57" s="22">
        <v>20</v>
      </c>
      <c r="P57" s="8">
        <f t="shared" si="23"/>
        <v>4</v>
      </c>
      <c r="Q57" s="21">
        <v>10022010</v>
      </c>
      <c r="R57" s="23" t="s">
        <v>826</v>
      </c>
      <c r="S57" s="22">
        <v>20</v>
      </c>
      <c r="T57" s="8">
        <f t="shared" si="24"/>
        <v>4</v>
      </c>
      <c r="U57" s="21">
        <v>10022006</v>
      </c>
      <c r="V57" s="29" t="s">
        <v>264</v>
      </c>
      <c r="W57" s="22">
        <v>20</v>
      </c>
      <c r="X57" s="8">
        <f t="shared" si="25"/>
        <v>4</v>
      </c>
      <c r="Y57" s="21">
        <v>10022008</v>
      </c>
      <c r="Z57" s="22" t="s">
        <v>268</v>
      </c>
      <c r="AA57" s="22">
        <v>4</v>
      </c>
      <c r="AB57" s="22">
        <f t="shared" si="26"/>
        <v>2</v>
      </c>
      <c r="AC57" s="21">
        <v>10022009</v>
      </c>
      <c r="AD57" s="22" t="s">
        <v>270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8">
        <v>10020001</v>
      </c>
      <c r="N58" s="8" t="s">
        <v>95</v>
      </c>
      <c r="O58" s="22">
        <v>20</v>
      </c>
      <c r="P58" s="8">
        <f t="shared" si="23"/>
        <v>4</v>
      </c>
      <c r="Q58" s="21">
        <v>10022010</v>
      </c>
      <c r="R58" s="23" t="s">
        <v>826</v>
      </c>
      <c r="S58" s="22">
        <v>20</v>
      </c>
      <c r="T58" s="8">
        <f t="shared" si="24"/>
        <v>4</v>
      </c>
      <c r="U58" s="21">
        <v>10022007</v>
      </c>
      <c r="V58" s="23" t="s">
        <v>266</v>
      </c>
      <c r="W58" s="22">
        <v>20</v>
      </c>
      <c r="X58" s="8">
        <f t="shared" si="25"/>
        <v>4</v>
      </c>
      <c r="Y58" s="21">
        <v>10022008</v>
      </c>
      <c r="Z58" s="22" t="s">
        <v>268</v>
      </c>
      <c r="AA58" s="22">
        <v>4</v>
      </c>
      <c r="AB58" s="22">
        <f t="shared" si="26"/>
        <v>2</v>
      </c>
      <c r="AC58" s="21">
        <v>10022009</v>
      </c>
      <c r="AD58" s="22" t="s">
        <v>270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8">
        <v>10020001</v>
      </c>
      <c r="N59" s="8" t="s">
        <v>95</v>
      </c>
      <c r="O59" s="22">
        <v>200</v>
      </c>
      <c r="P59" s="8"/>
      <c r="Q59" s="21">
        <v>10022010</v>
      </c>
      <c r="R59" s="23" t="s">
        <v>826</v>
      </c>
      <c r="S59" s="22">
        <v>200</v>
      </c>
      <c r="T59" s="8"/>
      <c r="U59" s="26">
        <v>15206002</v>
      </c>
      <c r="V59" s="26" t="s">
        <v>383</v>
      </c>
      <c r="W59" s="22">
        <v>1</v>
      </c>
      <c r="X59" s="8"/>
      <c r="Y59" s="21">
        <v>10022008</v>
      </c>
      <c r="Z59" s="22" t="s">
        <v>268</v>
      </c>
      <c r="AA59" s="22">
        <v>20</v>
      </c>
      <c r="AB59" s="22"/>
      <c r="AC59" s="21">
        <v>10022009</v>
      </c>
      <c r="AD59" s="22" t="s">
        <v>270</v>
      </c>
      <c r="AE59" s="22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8">
        <v>10020001</v>
      </c>
      <c r="N60" s="8" t="s">
        <v>95</v>
      </c>
      <c r="O60" s="22">
        <v>200</v>
      </c>
      <c r="P60" s="8"/>
      <c r="Q60" s="21">
        <v>10022010</v>
      </c>
      <c r="R60" s="23" t="s">
        <v>826</v>
      </c>
      <c r="S60" s="22">
        <v>200</v>
      </c>
      <c r="T60" s="8"/>
      <c r="U60" s="26">
        <v>15210002</v>
      </c>
      <c r="V60" s="26" t="s">
        <v>390</v>
      </c>
      <c r="W60" s="22">
        <v>1</v>
      </c>
      <c r="X60" s="8"/>
      <c r="Y60" s="21">
        <v>10022008</v>
      </c>
      <c r="Z60" s="22" t="s">
        <v>268</v>
      </c>
      <c r="AA60" s="22">
        <v>20</v>
      </c>
      <c r="AB60" s="22"/>
      <c r="AC60" s="21">
        <v>10022009</v>
      </c>
      <c r="AD60" s="22" t="s">
        <v>270</v>
      </c>
      <c r="AE60" s="22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8">
        <v>10020001</v>
      </c>
      <c r="N61" s="8" t="s">
        <v>95</v>
      </c>
      <c r="O61" s="22">
        <v>200</v>
      </c>
      <c r="P61" s="8"/>
      <c r="Q61" s="21">
        <v>10022010</v>
      </c>
      <c r="R61" s="23" t="s">
        <v>826</v>
      </c>
      <c r="S61" s="22">
        <v>200</v>
      </c>
      <c r="T61" s="8"/>
      <c r="U61" s="26">
        <v>15210004</v>
      </c>
      <c r="V61" s="26" t="s">
        <v>392</v>
      </c>
      <c r="W61" s="22">
        <v>1</v>
      </c>
      <c r="X61" s="8"/>
      <c r="Y61" s="21">
        <v>10022008</v>
      </c>
      <c r="Z61" s="22" t="s">
        <v>268</v>
      </c>
      <c r="AA61" s="22">
        <v>20</v>
      </c>
      <c r="AB61" s="22"/>
      <c r="AC61" s="21">
        <v>10022009</v>
      </c>
      <c r="AD61" s="22" t="s">
        <v>270</v>
      </c>
      <c r="AE61" s="22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8">
        <v>10020001</v>
      </c>
      <c r="N62" s="8" t="s">
        <v>95</v>
      </c>
      <c r="O62" s="22">
        <v>200</v>
      </c>
      <c r="P62" s="8"/>
      <c r="Q62" s="21">
        <v>10022010</v>
      </c>
      <c r="R62" s="23" t="s">
        <v>826</v>
      </c>
      <c r="S62" s="22">
        <v>200</v>
      </c>
      <c r="T62" s="8"/>
      <c r="U62" s="24">
        <v>15210102</v>
      </c>
      <c r="V62" s="24" t="s">
        <v>906</v>
      </c>
      <c r="W62" s="22">
        <v>1</v>
      </c>
      <c r="X62" s="8"/>
      <c r="Y62" s="21">
        <v>10022008</v>
      </c>
      <c r="Z62" s="22" t="s">
        <v>268</v>
      </c>
      <c r="AA62" s="22">
        <v>20</v>
      </c>
      <c r="AB62" s="22"/>
      <c r="AC62" s="21">
        <v>10022009</v>
      </c>
      <c r="AD62" s="22" t="s">
        <v>270</v>
      </c>
      <c r="AE62" s="22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8">
        <v>10020001</v>
      </c>
      <c r="N63" s="8" t="s">
        <v>95</v>
      </c>
      <c r="O63" s="22">
        <v>200</v>
      </c>
      <c r="P63" s="8"/>
      <c r="Q63" s="21">
        <v>10022010</v>
      </c>
      <c r="R63" s="23" t="s">
        <v>826</v>
      </c>
      <c r="S63" s="22">
        <v>200</v>
      </c>
      <c r="T63" s="8"/>
      <c r="U63" s="24">
        <v>15210104</v>
      </c>
      <c r="V63" s="24" t="s">
        <v>908</v>
      </c>
      <c r="W63" s="22">
        <v>1</v>
      </c>
      <c r="X63" s="8"/>
      <c r="Y63" s="21">
        <v>10022008</v>
      </c>
      <c r="Z63" s="22" t="s">
        <v>268</v>
      </c>
      <c r="AA63" s="22">
        <v>20</v>
      </c>
      <c r="AB63" s="22"/>
      <c r="AC63" s="21">
        <v>10022009</v>
      </c>
      <c r="AD63" s="22" t="s">
        <v>270</v>
      </c>
      <c r="AE63" s="22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8">
        <v>10020001</v>
      </c>
      <c r="N64" s="8" t="s">
        <v>95</v>
      </c>
      <c r="O64" s="22">
        <v>200</v>
      </c>
      <c r="P64" s="8"/>
      <c r="Q64" s="21">
        <v>10022010</v>
      </c>
      <c r="R64" s="23" t="s">
        <v>826</v>
      </c>
      <c r="S64" s="22">
        <v>200</v>
      </c>
      <c r="T64" s="8"/>
      <c r="U64" s="26">
        <v>15211002</v>
      </c>
      <c r="V64" s="26" t="s">
        <v>394</v>
      </c>
      <c r="W64" s="22">
        <v>1</v>
      </c>
      <c r="X64" s="8"/>
      <c r="Y64" s="21">
        <v>10022008</v>
      </c>
      <c r="Z64" s="22" t="s">
        <v>268</v>
      </c>
      <c r="AA64" s="22">
        <v>30</v>
      </c>
      <c r="AB64" s="22"/>
      <c r="AC64" s="21">
        <v>10022009</v>
      </c>
      <c r="AD64" s="22" t="s">
        <v>270</v>
      </c>
      <c r="AE64" s="22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8">
        <v>10020001</v>
      </c>
      <c r="N65" s="8" t="s">
        <v>95</v>
      </c>
      <c r="O65" s="22">
        <v>200</v>
      </c>
      <c r="P65" s="8"/>
      <c r="Q65" s="21">
        <v>10022010</v>
      </c>
      <c r="R65" s="23" t="s">
        <v>826</v>
      </c>
      <c r="S65" s="22">
        <v>200</v>
      </c>
      <c r="T65" s="8"/>
      <c r="U65" s="26">
        <v>15211004</v>
      </c>
      <c r="V65" s="26" t="s">
        <v>396</v>
      </c>
      <c r="W65" s="22">
        <v>1</v>
      </c>
      <c r="X65" s="8"/>
      <c r="Y65" s="21">
        <v>10022008</v>
      </c>
      <c r="Z65" s="22" t="s">
        <v>268</v>
      </c>
      <c r="AA65" s="22">
        <v>30</v>
      </c>
      <c r="AB65" s="22"/>
      <c r="AC65" s="21">
        <v>10022009</v>
      </c>
      <c r="AD65" s="22" t="s">
        <v>270</v>
      </c>
      <c r="AE65" s="22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8">
        <v>10020001</v>
      </c>
      <c r="N66" s="8" t="s">
        <v>95</v>
      </c>
      <c r="O66" s="22">
        <v>200</v>
      </c>
      <c r="P66" s="8"/>
      <c r="Q66" s="21">
        <v>10022010</v>
      </c>
      <c r="R66" s="23" t="s">
        <v>826</v>
      </c>
      <c r="S66" s="22">
        <v>200</v>
      </c>
      <c r="T66" s="8"/>
      <c r="U66" s="26">
        <v>15211006</v>
      </c>
      <c r="V66" s="26" t="s">
        <v>398</v>
      </c>
      <c r="W66" s="22">
        <v>1</v>
      </c>
      <c r="X66" s="8"/>
      <c r="Y66" s="21">
        <v>10022008</v>
      </c>
      <c r="Z66" s="22" t="s">
        <v>268</v>
      </c>
      <c r="AA66" s="22">
        <v>30</v>
      </c>
      <c r="AB66" s="22"/>
      <c r="AC66" s="21">
        <v>10022009</v>
      </c>
      <c r="AD66" s="22" t="s">
        <v>270</v>
      </c>
      <c r="AE66" s="22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138</v>
      </c>
      <c r="J68" s="26">
        <v>15301002</v>
      </c>
      <c r="K68" s="26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21">
        <v>10023010</v>
      </c>
      <c r="R68" s="23" t="s">
        <v>828</v>
      </c>
      <c r="S68" s="8">
        <v>10</v>
      </c>
      <c r="T68" s="8">
        <f>S68/5</f>
        <v>2</v>
      </c>
      <c r="U68" s="21">
        <v>10023001</v>
      </c>
      <c r="V68" s="23" t="s">
        <v>272</v>
      </c>
      <c r="W68" s="8">
        <v>10</v>
      </c>
      <c r="X68" s="8">
        <f>W68/5</f>
        <v>2</v>
      </c>
      <c r="Y68" s="21">
        <v>10023008</v>
      </c>
      <c r="Z68" s="22" t="s">
        <v>290</v>
      </c>
      <c r="AA68" s="22">
        <v>2</v>
      </c>
      <c r="AB68" s="22">
        <f>AA68/2</f>
        <v>1</v>
      </c>
      <c r="AC68" s="21">
        <v>10023009</v>
      </c>
      <c r="AD68" s="22" t="s">
        <v>292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141</v>
      </c>
      <c r="J69" s="26">
        <v>15301004</v>
      </c>
      <c r="K69" s="26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21">
        <v>10023010</v>
      </c>
      <c r="R69" s="23" t="s">
        <v>828</v>
      </c>
      <c r="S69" s="8">
        <v>10</v>
      </c>
      <c r="T69" s="8">
        <f t="shared" ref="T69:T91" si="41">S69/5</f>
        <v>2</v>
      </c>
      <c r="U69" s="21">
        <v>10023002</v>
      </c>
      <c r="V69" s="23" t="s">
        <v>274</v>
      </c>
      <c r="W69" s="8">
        <v>10</v>
      </c>
      <c r="X69" s="8">
        <f t="shared" ref="X69:X91" si="42">W69/5</f>
        <v>2</v>
      </c>
      <c r="Y69" s="21">
        <v>10023008</v>
      </c>
      <c r="Z69" s="22" t="s">
        <v>290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292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144</v>
      </c>
      <c r="J70" s="26">
        <v>15301006</v>
      </c>
      <c r="K70" s="26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21">
        <v>10023010</v>
      </c>
      <c r="R70" s="23" t="s">
        <v>828</v>
      </c>
      <c r="S70" s="8">
        <v>10</v>
      </c>
      <c r="T70" s="8">
        <f t="shared" si="41"/>
        <v>2</v>
      </c>
      <c r="U70" s="21">
        <v>10023003</v>
      </c>
      <c r="V70" s="23" t="s">
        <v>276</v>
      </c>
      <c r="W70" s="8">
        <v>10</v>
      </c>
      <c r="X70" s="8">
        <f t="shared" si="42"/>
        <v>2</v>
      </c>
      <c r="Y70" s="21">
        <v>10023008</v>
      </c>
      <c r="Z70" s="22" t="s">
        <v>290</v>
      </c>
      <c r="AA70" s="22">
        <v>2</v>
      </c>
      <c r="AB70" s="22">
        <f t="shared" si="43"/>
        <v>1</v>
      </c>
      <c r="AC70" s="21">
        <v>10023009</v>
      </c>
      <c r="AD70" s="22" t="s">
        <v>292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147</v>
      </c>
      <c r="J71" s="26">
        <v>15302002</v>
      </c>
      <c r="K71" s="26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21">
        <v>10023010</v>
      </c>
      <c r="R71" s="23" t="s">
        <v>828</v>
      </c>
      <c r="S71" s="8">
        <v>10</v>
      </c>
      <c r="T71" s="8">
        <f t="shared" si="41"/>
        <v>2</v>
      </c>
      <c r="U71" s="21">
        <v>10023004</v>
      </c>
      <c r="V71" s="23" t="s">
        <v>278</v>
      </c>
      <c r="W71" s="8">
        <v>10</v>
      </c>
      <c r="X71" s="8">
        <f t="shared" si="42"/>
        <v>2</v>
      </c>
      <c r="Y71" s="21">
        <v>10023008</v>
      </c>
      <c r="Z71" s="22" t="s">
        <v>290</v>
      </c>
      <c r="AA71" s="22">
        <v>2</v>
      </c>
      <c r="AB71" s="22">
        <f t="shared" si="43"/>
        <v>1</v>
      </c>
      <c r="AC71" s="21">
        <v>10023009</v>
      </c>
      <c r="AD71" s="22" t="s">
        <v>292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149</v>
      </c>
      <c r="J72" s="26">
        <v>15302004</v>
      </c>
      <c r="K72" s="26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21">
        <v>10023010</v>
      </c>
      <c r="R72" s="23" t="s">
        <v>828</v>
      </c>
      <c r="S72" s="8">
        <v>10</v>
      </c>
      <c r="T72" s="8">
        <f t="shared" si="41"/>
        <v>2</v>
      </c>
      <c r="U72" s="21">
        <v>10023005</v>
      </c>
      <c r="V72" s="23" t="s">
        <v>282</v>
      </c>
      <c r="W72" s="8">
        <v>10</v>
      </c>
      <c r="X72" s="8">
        <f t="shared" si="42"/>
        <v>2</v>
      </c>
      <c r="Y72" s="21">
        <v>10023008</v>
      </c>
      <c r="Z72" s="22" t="s">
        <v>290</v>
      </c>
      <c r="AA72" s="22">
        <v>2</v>
      </c>
      <c r="AB72" s="22">
        <f t="shared" si="43"/>
        <v>1</v>
      </c>
      <c r="AC72" s="21">
        <v>10023009</v>
      </c>
      <c r="AD72" s="22" t="s">
        <v>292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152</v>
      </c>
      <c r="J73" s="26">
        <v>15302006</v>
      </c>
      <c r="K73" s="26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21">
        <v>10023010</v>
      </c>
      <c r="R73" s="23" t="s">
        <v>828</v>
      </c>
      <c r="S73" s="8">
        <v>10</v>
      </c>
      <c r="T73" s="8">
        <f t="shared" si="41"/>
        <v>2</v>
      </c>
      <c r="U73" s="21">
        <v>10023006</v>
      </c>
      <c r="V73" s="23" t="s">
        <v>285</v>
      </c>
      <c r="W73" s="8">
        <v>10</v>
      </c>
      <c r="X73" s="8">
        <f t="shared" si="42"/>
        <v>2</v>
      </c>
      <c r="Y73" s="21">
        <v>10023008</v>
      </c>
      <c r="Z73" s="22" t="s">
        <v>290</v>
      </c>
      <c r="AA73" s="22">
        <v>2</v>
      </c>
      <c r="AB73" s="22">
        <f t="shared" si="43"/>
        <v>1</v>
      </c>
      <c r="AC73" s="21">
        <v>10023009</v>
      </c>
      <c r="AD73" s="22" t="s">
        <v>292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154</v>
      </c>
      <c r="J74" s="26">
        <v>15303002</v>
      </c>
      <c r="K74" s="26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21">
        <v>10023010</v>
      </c>
      <c r="R74" s="23" t="s">
        <v>828</v>
      </c>
      <c r="S74" s="8">
        <v>10</v>
      </c>
      <c r="T74" s="8">
        <f t="shared" si="41"/>
        <v>2</v>
      </c>
      <c r="U74" s="21">
        <v>10023007</v>
      </c>
      <c r="V74" s="23" t="s">
        <v>288</v>
      </c>
      <c r="W74" s="8">
        <v>10</v>
      </c>
      <c r="X74" s="8">
        <f t="shared" si="42"/>
        <v>2</v>
      </c>
      <c r="Y74" s="21">
        <v>10023008</v>
      </c>
      <c r="Z74" s="22" t="s">
        <v>290</v>
      </c>
      <c r="AA74" s="22">
        <v>2</v>
      </c>
      <c r="AB74" s="22">
        <f t="shared" si="43"/>
        <v>1</v>
      </c>
      <c r="AC74" s="21">
        <v>10023009</v>
      </c>
      <c r="AD74" s="22" t="s">
        <v>292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157</v>
      </c>
      <c r="J75" s="26">
        <v>15303004</v>
      </c>
      <c r="K75" s="26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21">
        <v>10023010</v>
      </c>
      <c r="R75" s="23" t="s">
        <v>828</v>
      </c>
      <c r="S75" s="8">
        <v>10</v>
      </c>
      <c r="T75" s="8">
        <f t="shared" si="41"/>
        <v>2</v>
      </c>
      <c r="U75" s="21">
        <v>10023001</v>
      </c>
      <c r="V75" s="23" t="s">
        <v>272</v>
      </c>
      <c r="W75" s="8">
        <v>10</v>
      </c>
      <c r="X75" s="8">
        <f t="shared" si="42"/>
        <v>2</v>
      </c>
      <c r="Y75" s="21">
        <v>10023008</v>
      </c>
      <c r="Z75" s="22" t="s">
        <v>290</v>
      </c>
      <c r="AA75" s="22">
        <v>2</v>
      </c>
      <c r="AB75" s="22">
        <f t="shared" si="43"/>
        <v>1</v>
      </c>
      <c r="AC75" s="21">
        <v>10023009</v>
      </c>
      <c r="AD75" s="22" t="s">
        <v>292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159</v>
      </c>
      <c r="J76" s="26">
        <v>15303006</v>
      </c>
      <c r="K76" s="26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21">
        <v>10023010</v>
      </c>
      <c r="R76" s="23" t="s">
        <v>828</v>
      </c>
      <c r="S76" s="8">
        <v>10</v>
      </c>
      <c r="T76" s="8">
        <f t="shared" si="41"/>
        <v>2</v>
      </c>
      <c r="U76" s="21">
        <v>10023002</v>
      </c>
      <c r="V76" s="23" t="s">
        <v>274</v>
      </c>
      <c r="W76" s="8">
        <v>10</v>
      </c>
      <c r="X76" s="8">
        <f t="shared" si="42"/>
        <v>2</v>
      </c>
      <c r="Y76" s="21">
        <v>10023008</v>
      </c>
      <c r="Z76" s="22" t="s">
        <v>290</v>
      </c>
      <c r="AA76" s="22">
        <v>2</v>
      </c>
      <c r="AB76" s="22">
        <f t="shared" si="43"/>
        <v>1</v>
      </c>
      <c r="AC76" s="21">
        <v>10023009</v>
      </c>
      <c r="AD76" s="22" t="s">
        <v>292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163</v>
      </c>
      <c r="J77" s="26">
        <v>15304002</v>
      </c>
      <c r="K77" s="26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21">
        <v>10023010</v>
      </c>
      <c r="R77" s="23" t="s">
        <v>828</v>
      </c>
      <c r="S77" s="8">
        <v>10</v>
      </c>
      <c r="T77" s="8">
        <f t="shared" si="41"/>
        <v>2</v>
      </c>
      <c r="U77" s="21">
        <v>10023003</v>
      </c>
      <c r="V77" s="23" t="s">
        <v>276</v>
      </c>
      <c r="W77" s="8">
        <v>10</v>
      </c>
      <c r="X77" s="8">
        <f t="shared" si="42"/>
        <v>2</v>
      </c>
      <c r="Y77" s="21">
        <v>10023008</v>
      </c>
      <c r="Z77" s="22" t="s">
        <v>290</v>
      </c>
      <c r="AA77" s="22">
        <v>2</v>
      </c>
      <c r="AB77" s="22">
        <f t="shared" si="43"/>
        <v>1</v>
      </c>
      <c r="AC77" s="21">
        <v>10023009</v>
      </c>
      <c r="AD77" s="22" t="s">
        <v>292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166</v>
      </c>
      <c r="J78" s="26">
        <v>15304004</v>
      </c>
      <c r="K78" s="26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21">
        <v>10023010</v>
      </c>
      <c r="R78" s="23" t="s">
        <v>828</v>
      </c>
      <c r="S78" s="8">
        <v>10</v>
      </c>
      <c r="T78" s="8">
        <f t="shared" si="41"/>
        <v>2</v>
      </c>
      <c r="U78" s="21">
        <v>10023004</v>
      </c>
      <c r="V78" s="23" t="s">
        <v>278</v>
      </c>
      <c r="W78" s="8">
        <v>10</v>
      </c>
      <c r="X78" s="8">
        <f t="shared" si="42"/>
        <v>2</v>
      </c>
      <c r="Y78" s="21">
        <v>10023008</v>
      </c>
      <c r="Z78" s="22" t="s">
        <v>290</v>
      </c>
      <c r="AA78" s="22">
        <v>2</v>
      </c>
      <c r="AB78" s="22">
        <f t="shared" si="43"/>
        <v>1</v>
      </c>
      <c r="AC78" s="21">
        <v>10023009</v>
      </c>
      <c r="AD78" s="22" t="s">
        <v>292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21">
        <v>10023010</v>
      </c>
      <c r="R79" s="23" t="s">
        <v>828</v>
      </c>
      <c r="S79" s="8">
        <v>10</v>
      </c>
      <c r="T79" s="8">
        <f t="shared" si="41"/>
        <v>2</v>
      </c>
      <c r="U79" s="21">
        <v>10023005</v>
      </c>
      <c r="V79" s="23" t="s">
        <v>282</v>
      </c>
      <c r="W79" s="8">
        <v>10</v>
      </c>
      <c r="X79" s="8">
        <f t="shared" si="42"/>
        <v>2</v>
      </c>
      <c r="Y79" s="21">
        <v>10023008</v>
      </c>
      <c r="Z79" s="22" t="s">
        <v>290</v>
      </c>
      <c r="AA79" s="22">
        <v>2</v>
      </c>
      <c r="AB79" s="22">
        <f t="shared" si="43"/>
        <v>1</v>
      </c>
      <c r="AC79" s="21">
        <v>10023009</v>
      </c>
      <c r="AD79" s="22" t="s">
        <v>292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21">
        <v>10023010</v>
      </c>
      <c r="R80" s="23" t="s">
        <v>828</v>
      </c>
      <c r="S80" s="8">
        <v>10</v>
      </c>
      <c r="T80" s="8">
        <f t="shared" si="41"/>
        <v>2</v>
      </c>
      <c r="U80" s="21">
        <v>10023006</v>
      </c>
      <c r="V80" s="23" t="s">
        <v>285</v>
      </c>
      <c r="W80" s="8">
        <v>10</v>
      </c>
      <c r="X80" s="8">
        <f t="shared" si="42"/>
        <v>2</v>
      </c>
      <c r="Y80" s="21">
        <v>10023008</v>
      </c>
      <c r="Z80" s="22" t="s">
        <v>290</v>
      </c>
      <c r="AA80" s="22">
        <v>2</v>
      </c>
      <c r="AB80" s="22">
        <f t="shared" si="43"/>
        <v>1</v>
      </c>
      <c r="AC80" s="21">
        <v>10023009</v>
      </c>
      <c r="AD80" s="22" t="s">
        <v>292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21">
        <v>10023010</v>
      </c>
      <c r="R81" s="23" t="s">
        <v>828</v>
      </c>
      <c r="S81" s="8">
        <v>10</v>
      </c>
      <c r="T81" s="8">
        <f t="shared" si="41"/>
        <v>2</v>
      </c>
      <c r="U81" s="21">
        <v>10023007</v>
      </c>
      <c r="V81" s="23" t="s">
        <v>288</v>
      </c>
      <c r="W81" s="8">
        <v>10</v>
      </c>
      <c r="X81" s="8">
        <f t="shared" si="42"/>
        <v>2</v>
      </c>
      <c r="Y81" s="21">
        <v>10023008</v>
      </c>
      <c r="Z81" s="22" t="s">
        <v>290</v>
      </c>
      <c r="AA81" s="22">
        <v>2</v>
      </c>
      <c r="AB81" s="22">
        <f t="shared" si="43"/>
        <v>1</v>
      </c>
      <c r="AC81" s="21">
        <v>10023009</v>
      </c>
      <c r="AD81" s="22" t="s">
        <v>292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21">
        <v>10023010</v>
      </c>
      <c r="R82" s="23" t="s">
        <v>828</v>
      </c>
      <c r="S82" s="8">
        <v>10</v>
      </c>
      <c r="T82" s="8">
        <f t="shared" si="41"/>
        <v>2</v>
      </c>
      <c r="U82" s="21">
        <v>10023001</v>
      </c>
      <c r="V82" s="23" t="s">
        <v>272</v>
      </c>
      <c r="W82" s="8">
        <v>10</v>
      </c>
      <c r="X82" s="8">
        <f t="shared" si="42"/>
        <v>2</v>
      </c>
      <c r="Y82" s="21">
        <v>10023008</v>
      </c>
      <c r="Z82" s="22" t="s">
        <v>290</v>
      </c>
      <c r="AA82" s="22">
        <v>2</v>
      </c>
      <c r="AB82" s="22">
        <f t="shared" si="43"/>
        <v>1</v>
      </c>
      <c r="AC82" s="21">
        <v>10023009</v>
      </c>
      <c r="AD82" s="22" t="s">
        <v>292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8">
        <v>10020001</v>
      </c>
      <c r="N83" s="8" t="s">
        <v>95</v>
      </c>
      <c r="O83" s="22">
        <v>20</v>
      </c>
      <c r="P83" s="8">
        <f t="shared" si="40"/>
        <v>4</v>
      </c>
      <c r="Q83" s="21">
        <v>10023010</v>
      </c>
      <c r="R83" s="23" t="s">
        <v>828</v>
      </c>
      <c r="S83" s="22">
        <v>20</v>
      </c>
      <c r="T83" s="8">
        <f t="shared" si="41"/>
        <v>4</v>
      </c>
      <c r="U83" s="21">
        <v>10023002</v>
      </c>
      <c r="V83" s="23" t="s">
        <v>274</v>
      </c>
      <c r="W83" s="22">
        <v>20</v>
      </c>
      <c r="X83" s="8">
        <f t="shared" si="42"/>
        <v>4</v>
      </c>
      <c r="Y83" s="21">
        <v>10023008</v>
      </c>
      <c r="Z83" s="22" t="s">
        <v>290</v>
      </c>
      <c r="AA83" s="22">
        <v>4</v>
      </c>
      <c r="AB83" s="22">
        <f t="shared" si="43"/>
        <v>2</v>
      </c>
      <c r="AC83" s="21">
        <v>10023009</v>
      </c>
      <c r="AD83" s="22" t="s">
        <v>292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8">
        <v>10020001</v>
      </c>
      <c r="N84" s="8" t="s">
        <v>95</v>
      </c>
      <c r="O84" s="22">
        <v>20</v>
      </c>
      <c r="P84" s="8">
        <f t="shared" si="40"/>
        <v>4</v>
      </c>
      <c r="Q84" s="21">
        <v>10023010</v>
      </c>
      <c r="R84" s="23" t="s">
        <v>828</v>
      </c>
      <c r="S84" s="22">
        <v>20</v>
      </c>
      <c r="T84" s="8">
        <f t="shared" si="41"/>
        <v>4</v>
      </c>
      <c r="U84" s="21">
        <v>10023003</v>
      </c>
      <c r="V84" s="23" t="s">
        <v>276</v>
      </c>
      <c r="W84" s="22">
        <v>20</v>
      </c>
      <c r="X84" s="8">
        <f t="shared" si="42"/>
        <v>4</v>
      </c>
      <c r="Y84" s="21">
        <v>10023008</v>
      </c>
      <c r="Z84" s="22" t="s">
        <v>290</v>
      </c>
      <c r="AA84" s="22">
        <v>4</v>
      </c>
      <c r="AB84" s="22">
        <f t="shared" si="43"/>
        <v>2</v>
      </c>
      <c r="AC84" s="21">
        <v>10023009</v>
      </c>
      <c r="AD84" s="22" t="s">
        <v>292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8">
        <v>10020001</v>
      </c>
      <c r="N85" s="8" t="s">
        <v>95</v>
      </c>
      <c r="O85" s="22">
        <v>20</v>
      </c>
      <c r="P85" s="8">
        <f t="shared" si="40"/>
        <v>4</v>
      </c>
      <c r="Q85" s="21">
        <v>10023010</v>
      </c>
      <c r="R85" s="23" t="s">
        <v>828</v>
      </c>
      <c r="S85" s="22">
        <v>20</v>
      </c>
      <c r="T85" s="8">
        <f t="shared" si="41"/>
        <v>4</v>
      </c>
      <c r="U85" s="21">
        <v>10023004</v>
      </c>
      <c r="V85" s="23" t="s">
        <v>278</v>
      </c>
      <c r="W85" s="22">
        <v>20</v>
      </c>
      <c r="X85" s="8">
        <f t="shared" si="42"/>
        <v>4</v>
      </c>
      <c r="Y85" s="21">
        <v>10023008</v>
      </c>
      <c r="Z85" s="22" t="s">
        <v>290</v>
      </c>
      <c r="AA85" s="22">
        <v>4</v>
      </c>
      <c r="AB85" s="22">
        <f t="shared" si="43"/>
        <v>2</v>
      </c>
      <c r="AC85" s="21">
        <v>10023009</v>
      </c>
      <c r="AD85" s="22" t="s">
        <v>292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8">
        <v>10020001</v>
      </c>
      <c r="N86" s="8" t="s">
        <v>95</v>
      </c>
      <c r="O86" s="22">
        <v>30</v>
      </c>
      <c r="P86" s="8">
        <f t="shared" si="40"/>
        <v>6</v>
      </c>
      <c r="Q86" s="21">
        <v>10023010</v>
      </c>
      <c r="R86" s="23" t="s">
        <v>828</v>
      </c>
      <c r="S86" s="22">
        <v>30</v>
      </c>
      <c r="T86" s="8">
        <f t="shared" si="41"/>
        <v>6</v>
      </c>
      <c r="U86" s="21">
        <v>10023005</v>
      </c>
      <c r="V86" s="23" t="s">
        <v>282</v>
      </c>
      <c r="W86" s="22">
        <v>30</v>
      </c>
      <c r="X86" s="8">
        <f t="shared" si="42"/>
        <v>6</v>
      </c>
      <c r="Y86" s="21">
        <v>10023008</v>
      </c>
      <c r="Z86" s="22" t="s">
        <v>290</v>
      </c>
      <c r="AA86" s="22">
        <v>6</v>
      </c>
      <c r="AB86" s="22">
        <f t="shared" si="43"/>
        <v>3</v>
      </c>
      <c r="AC86" s="21">
        <v>10023009</v>
      </c>
      <c r="AD86" s="22" t="s">
        <v>292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8">
        <v>10020001</v>
      </c>
      <c r="N87" s="8" t="s">
        <v>95</v>
      </c>
      <c r="O87" s="22">
        <v>30</v>
      </c>
      <c r="P87" s="8">
        <f t="shared" si="40"/>
        <v>6</v>
      </c>
      <c r="Q87" s="21">
        <v>10023010</v>
      </c>
      <c r="R87" s="23" t="s">
        <v>828</v>
      </c>
      <c r="S87" s="22">
        <v>30</v>
      </c>
      <c r="T87" s="8">
        <f t="shared" si="41"/>
        <v>6</v>
      </c>
      <c r="U87" s="21">
        <v>10023006</v>
      </c>
      <c r="V87" s="23" t="s">
        <v>285</v>
      </c>
      <c r="W87" s="22">
        <v>30</v>
      </c>
      <c r="X87" s="8">
        <f t="shared" si="42"/>
        <v>6</v>
      </c>
      <c r="Y87" s="21">
        <v>10023008</v>
      </c>
      <c r="Z87" s="22" t="s">
        <v>290</v>
      </c>
      <c r="AA87" s="22">
        <v>6</v>
      </c>
      <c r="AB87" s="22">
        <f t="shared" si="43"/>
        <v>3</v>
      </c>
      <c r="AC87" s="21">
        <v>10023009</v>
      </c>
      <c r="AD87" s="22" t="s">
        <v>292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8">
        <v>10020001</v>
      </c>
      <c r="N88" s="8" t="s">
        <v>95</v>
      </c>
      <c r="O88" s="22">
        <v>30</v>
      </c>
      <c r="P88" s="8">
        <f t="shared" si="40"/>
        <v>6</v>
      </c>
      <c r="Q88" s="21">
        <v>10023010</v>
      </c>
      <c r="R88" s="23" t="s">
        <v>828</v>
      </c>
      <c r="S88" s="22">
        <v>30</v>
      </c>
      <c r="T88" s="8">
        <f t="shared" si="41"/>
        <v>6</v>
      </c>
      <c r="U88" s="21">
        <v>10023007</v>
      </c>
      <c r="V88" s="23" t="s">
        <v>288</v>
      </c>
      <c r="W88" s="22">
        <v>30</v>
      </c>
      <c r="X88" s="8">
        <f t="shared" si="42"/>
        <v>6</v>
      </c>
      <c r="Y88" s="21">
        <v>10023008</v>
      </c>
      <c r="Z88" s="22" t="s">
        <v>290</v>
      </c>
      <c r="AA88" s="22">
        <v>6</v>
      </c>
      <c r="AB88" s="22">
        <f t="shared" si="43"/>
        <v>3</v>
      </c>
      <c r="AC88" s="21">
        <v>10023009</v>
      </c>
      <c r="AD88" s="22" t="s">
        <v>292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8">
        <v>10020001</v>
      </c>
      <c r="N89" s="8" t="s">
        <v>95</v>
      </c>
      <c r="O89" s="22">
        <v>20</v>
      </c>
      <c r="P89" s="8">
        <f t="shared" si="40"/>
        <v>4</v>
      </c>
      <c r="Q89" s="21">
        <v>10023010</v>
      </c>
      <c r="R89" s="23" t="s">
        <v>828</v>
      </c>
      <c r="S89" s="22">
        <v>20</v>
      </c>
      <c r="T89" s="8">
        <f t="shared" si="41"/>
        <v>4</v>
      </c>
      <c r="U89" s="21">
        <v>10023005</v>
      </c>
      <c r="V89" s="23" t="s">
        <v>282</v>
      </c>
      <c r="W89" s="22">
        <v>20</v>
      </c>
      <c r="X89" s="8">
        <f t="shared" si="42"/>
        <v>4</v>
      </c>
      <c r="Y89" s="21">
        <v>10023008</v>
      </c>
      <c r="Z89" s="22" t="s">
        <v>290</v>
      </c>
      <c r="AA89" s="22">
        <v>4</v>
      </c>
      <c r="AB89" s="22">
        <f t="shared" si="43"/>
        <v>2</v>
      </c>
      <c r="AC89" s="21">
        <v>10023009</v>
      </c>
      <c r="AD89" s="22" t="s">
        <v>292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8">
        <v>10020001</v>
      </c>
      <c r="N90" s="8" t="s">
        <v>95</v>
      </c>
      <c r="O90" s="22">
        <v>20</v>
      </c>
      <c r="P90" s="8">
        <f t="shared" si="40"/>
        <v>4</v>
      </c>
      <c r="Q90" s="21">
        <v>10023010</v>
      </c>
      <c r="R90" s="23" t="s">
        <v>828</v>
      </c>
      <c r="S90" s="22">
        <v>20</v>
      </c>
      <c r="T90" s="8">
        <f t="shared" si="41"/>
        <v>4</v>
      </c>
      <c r="U90" s="21">
        <v>10023006</v>
      </c>
      <c r="V90" s="23" t="s">
        <v>285</v>
      </c>
      <c r="W90" s="22">
        <v>20</v>
      </c>
      <c r="X90" s="8">
        <f t="shared" si="42"/>
        <v>4</v>
      </c>
      <c r="Y90" s="21">
        <v>10023008</v>
      </c>
      <c r="Z90" s="22" t="s">
        <v>290</v>
      </c>
      <c r="AA90" s="22">
        <v>4</v>
      </c>
      <c r="AB90" s="22">
        <f t="shared" si="43"/>
        <v>2</v>
      </c>
      <c r="AC90" s="21">
        <v>10023009</v>
      </c>
      <c r="AD90" s="22" t="s">
        <v>292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8">
        <v>10020001</v>
      </c>
      <c r="N91" s="8" t="s">
        <v>95</v>
      </c>
      <c r="O91" s="22">
        <v>20</v>
      </c>
      <c r="P91" s="8">
        <f t="shared" si="40"/>
        <v>4</v>
      </c>
      <c r="Q91" s="21">
        <v>10023010</v>
      </c>
      <c r="R91" s="23" t="s">
        <v>828</v>
      </c>
      <c r="S91" s="22">
        <v>20</v>
      </c>
      <c r="T91" s="8">
        <f t="shared" si="41"/>
        <v>4</v>
      </c>
      <c r="U91" s="21">
        <v>10023007</v>
      </c>
      <c r="V91" s="23" t="s">
        <v>288</v>
      </c>
      <c r="W91" s="22">
        <v>20</v>
      </c>
      <c r="X91" s="8">
        <f t="shared" si="42"/>
        <v>4</v>
      </c>
      <c r="Y91" s="21">
        <v>10023008</v>
      </c>
      <c r="Z91" s="22" t="s">
        <v>290</v>
      </c>
      <c r="AA91" s="22">
        <v>4</v>
      </c>
      <c r="AB91" s="22">
        <f t="shared" si="43"/>
        <v>2</v>
      </c>
      <c r="AC91" s="21">
        <v>10023009</v>
      </c>
      <c r="AD91" s="22" t="s">
        <v>292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8">
        <v>10020001</v>
      </c>
      <c r="N92" s="8" t="s">
        <v>95</v>
      </c>
      <c r="O92" s="22">
        <v>200</v>
      </c>
      <c r="P92" s="8"/>
      <c r="Q92" s="21">
        <v>10023010</v>
      </c>
      <c r="R92" s="23" t="s">
        <v>828</v>
      </c>
      <c r="S92" s="22">
        <v>200</v>
      </c>
      <c r="T92" s="8"/>
      <c r="U92" s="26">
        <v>15306002</v>
      </c>
      <c r="V92" s="26" t="s">
        <v>429</v>
      </c>
      <c r="W92" s="22">
        <v>1</v>
      </c>
      <c r="X92" s="8"/>
      <c r="Y92" s="21">
        <v>10023008</v>
      </c>
      <c r="Z92" s="22" t="s">
        <v>290</v>
      </c>
      <c r="AA92" s="22">
        <v>20</v>
      </c>
      <c r="AB92" s="22"/>
      <c r="AC92" s="21">
        <v>10023009</v>
      </c>
      <c r="AD92" s="22" t="s">
        <v>292</v>
      </c>
      <c r="AE92" s="22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8">
        <v>10020001</v>
      </c>
      <c r="N93" s="8" t="s">
        <v>95</v>
      </c>
      <c r="O93" s="22">
        <v>200</v>
      </c>
      <c r="P93" s="8"/>
      <c r="Q93" s="21">
        <v>10023010</v>
      </c>
      <c r="R93" s="23" t="s">
        <v>828</v>
      </c>
      <c r="S93" s="22">
        <v>200</v>
      </c>
      <c r="T93" s="8"/>
      <c r="U93" s="26">
        <v>15310002</v>
      </c>
      <c r="V93" s="26" t="s">
        <v>435</v>
      </c>
      <c r="W93" s="22">
        <v>1</v>
      </c>
      <c r="X93" s="8"/>
      <c r="Y93" s="21">
        <v>10023008</v>
      </c>
      <c r="Z93" s="22" t="s">
        <v>290</v>
      </c>
      <c r="AA93" s="22">
        <v>20</v>
      </c>
      <c r="AB93" s="22"/>
      <c r="AC93" s="21">
        <v>10023009</v>
      </c>
      <c r="AD93" s="22" t="s">
        <v>292</v>
      </c>
      <c r="AE93" s="22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8">
        <v>10020001</v>
      </c>
      <c r="N94" s="8" t="s">
        <v>95</v>
      </c>
      <c r="O94" s="22">
        <v>200</v>
      </c>
      <c r="P94" s="8"/>
      <c r="Q94" s="21">
        <v>10023010</v>
      </c>
      <c r="R94" s="23" t="s">
        <v>828</v>
      </c>
      <c r="S94" s="22">
        <v>200</v>
      </c>
      <c r="T94" s="8"/>
      <c r="U94" s="26">
        <v>15310004</v>
      </c>
      <c r="V94" s="26" t="s">
        <v>437</v>
      </c>
      <c r="W94" s="22">
        <v>1</v>
      </c>
      <c r="X94" s="8"/>
      <c r="Y94" s="21">
        <v>10023008</v>
      </c>
      <c r="Z94" s="22" t="s">
        <v>290</v>
      </c>
      <c r="AA94" s="22">
        <v>20</v>
      </c>
      <c r="AB94" s="22"/>
      <c r="AC94" s="21">
        <v>10023009</v>
      </c>
      <c r="AD94" s="22" t="s">
        <v>292</v>
      </c>
      <c r="AE94" s="22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8">
        <v>10020001</v>
      </c>
      <c r="N95" s="8" t="s">
        <v>95</v>
      </c>
      <c r="O95" s="22">
        <v>200</v>
      </c>
      <c r="P95" s="8"/>
      <c r="Q95" s="21">
        <v>10023010</v>
      </c>
      <c r="R95" s="23" t="s">
        <v>828</v>
      </c>
      <c r="S95" s="22">
        <v>200</v>
      </c>
      <c r="T95" s="8"/>
      <c r="U95" s="24">
        <v>15310102</v>
      </c>
      <c r="V95" s="24" t="s">
        <v>916</v>
      </c>
      <c r="W95" s="22">
        <v>1</v>
      </c>
      <c r="X95" s="8"/>
      <c r="Y95" s="21">
        <v>10023008</v>
      </c>
      <c r="Z95" s="22" t="s">
        <v>290</v>
      </c>
      <c r="AA95" s="22">
        <v>20</v>
      </c>
      <c r="AB95" s="22"/>
      <c r="AC95" s="21">
        <v>10023009</v>
      </c>
      <c r="AD95" s="22" t="s">
        <v>292</v>
      </c>
      <c r="AE95" s="22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8">
        <v>10020001</v>
      </c>
      <c r="N96" s="8" t="s">
        <v>95</v>
      </c>
      <c r="O96" s="22">
        <v>200</v>
      </c>
      <c r="P96" s="8"/>
      <c r="Q96" s="21">
        <v>10023010</v>
      </c>
      <c r="R96" s="23" t="s">
        <v>828</v>
      </c>
      <c r="S96" s="22">
        <v>200</v>
      </c>
      <c r="T96" s="8"/>
      <c r="U96" s="24">
        <v>15310104</v>
      </c>
      <c r="V96" s="24" t="s">
        <v>918</v>
      </c>
      <c r="W96" s="22">
        <v>1</v>
      </c>
      <c r="X96" s="8"/>
      <c r="Y96" s="21">
        <v>10023008</v>
      </c>
      <c r="Z96" s="22" t="s">
        <v>290</v>
      </c>
      <c r="AA96" s="22">
        <v>20</v>
      </c>
      <c r="AB96" s="22"/>
      <c r="AC96" s="21">
        <v>10023009</v>
      </c>
      <c r="AD96" s="22" t="s">
        <v>292</v>
      </c>
      <c r="AE96" s="22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8">
        <v>10020001</v>
      </c>
      <c r="N97" s="8" t="s">
        <v>95</v>
      </c>
      <c r="O97" s="22">
        <v>200</v>
      </c>
      <c r="P97" s="8"/>
      <c r="Q97" s="21">
        <v>10023010</v>
      </c>
      <c r="R97" s="23" t="s">
        <v>828</v>
      </c>
      <c r="S97" s="22">
        <v>200</v>
      </c>
      <c r="T97" s="8"/>
      <c r="U97" s="41">
        <v>15311011</v>
      </c>
      <c r="V97" s="41" t="s">
        <v>919</v>
      </c>
      <c r="W97" s="22">
        <v>1</v>
      </c>
      <c r="X97" s="8"/>
      <c r="Y97" s="21">
        <v>10023008</v>
      </c>
      <c r="Z97" s="22" t="s">
        <v>290</v>
      </c>
      <c r="AA97" s="22">
        <v>30</v>
      </c>
      <c r="AB97" s="22"/>
      <c r="AC97" s="21">
        <v>10023009</v>
      </c>
      <c r="AD97" s="22" t="s">
        <v>292</v>
      </c>
      <c r="AE97" s="22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8">
        <v>10020001</v>
      </c>
      <c r="N98" s="8" t="s">
        <v>95</v>
      </c>
      <c r="O98" s="22">
        <v>200</v>
      </c>
      <c r="P98" s="8"/>
      <c r="Q98" s="21">
        <v>10023010</v>
      </c>
      <c r="R98" s="23" t="s">
        <v>828</v>
      </c>
      <c r="S98" s="22">
        <v>200</v>
      </c>
      <c r="T98" s="8"/>
      <c r="U98" s="41">
        <v>15311012</v>
      </c>
      <c r="V98" s="41" t="s">
        <v>920</v>
      </c>
      <c r="W98" s="22">
        <v>1</v>
      </c>
      <c r="X98" s="8"/>
      <c r="Y98" s="21">
        <v>10023008</v>
      </c>
      <c r="Z98" s="22" t="s">
        <v>290</v>
      </c>
      <c r="AA98" s="22">
        <v>30</v>
      </c>
      <c r="AB98" s="22"/>
      <c r="AC98" s="21">
        <v>10023009</v>
      </c>
      <c r="AD98" s="22" t="s">
        <v>292</v>
      </c>
      <c r="AE98" s="22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8">
        <v>10020001</v>
      </c>
      <c r="N99" s="8" t="s">
        <v>95</v>
      </c>
      <c r="O99" s="22">
        <v>200</v>
      </c>
      <c r="P99" s="8"/>
      <c r="Q99" s="21">
        <v>10023010</v>
      </c>
      <c r="R99" s="23" t="s">
        <v>828</v>
      </c>
      <c r="S99" s="22">
        <v>200</v>
      </c>
      <c r="T99" s="8"/>
      <c r="U99" s="41">
        <v>15311013</v>
      </c>
      <c r="V99" s="41" t="s">
        <v>921</v>
      </c>
      <c r="W99" s="22">
        <v>1</v>
      </c>
      <c r="X99" s="8"/>
      <c r="Y99" s="21">
        <v>10023008</v>
      </c>
      <c r="Z99" s="22" t="s">
        <v>290</v>
      </c>
      <c r="AA99" s="22">
        <v>30</v>
      </c>
      <c r="AB99" s="22"/>
      <c r="AC99" s="21">
        <v>10023009</v>
      </c>
      <c r="AD99" s="22" t="s">
        <v>292</v>
      </c>
      <c r="AE99" s="22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21">
        <v>10024010</v>
      </c>
      <c r="R101" s="23" t="s">
        <v>829</v>
      </c>
      <c r="S101" s="8">
        <v>10</v>
      </c>
      <c r="T101" s="8">
        <f>S101/5</f>
        <v>2</v>
      </c>
      <c r="U101" s="21">
        <v>10024001</v>
      </c>
      <c r="V101" s="23" t="s">
        <v>296</v>
      </c>
      <c r="W101" s="8">
        <v>10</v>
      </c>
      <c r="X101" s="8">
        <f>W101/5</f>
        <v>2</v>
      </c>
      <c r="Y101" s="21">
        <v>10024008</v>
      </c>
      <c r="Z101" s="22" t="s">
        <v>311</v>
      </c>
      <c r="AA101" s="22">
        <v>2</v>
      </c>
      <c r="AB101" s="22">
        <f>AA101/2</f>
        <v>1</v>
      </c>
      <c r="AC101" s="21">
        <v>10024009</v>
      </c>
      <c r="AD101" s="22" t="s">
        <v>313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829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299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311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313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21">
        <v>10024010</v>
      </c>
      <c r="R103" s="23" t="s">
        <v>829</v>
      </c>
      <c r="S103" s="8">
        <v>10</v>
      </c>
      <c r="T103" s="8">
        <f t="shared" si="58"/>
        <v>2</v>
      </c>
      <c r="U103" s="21">
        <v>10024003</v>
      </c>
      <c r="V103" s="23" t="s">
        <v>301</v>
      </c>
      <c r="W103" s="8">
        <v>10</v>
      </c>
      <c r="X103" s="8">
        <f t="shared" si="59"/>
        <v>2</v>
      </c>
      <c r="Y103" s="21">
        <v>10024008</v>
      </c>
      <c r="Z103" s="22" t="s">
        <v>311</v>
      </c>
      <c r="AA103" s="22">
        <v>2</v>
      </c>
      <c r="AB103" s="22">
        <f t="shared" si="60"/>
        <v>1</v>
      </c>
      <c r="AC103" s="21">
        <v>10024009</v>
      </c>
      <c r="AD103" s="22" t="s">
        <v>313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21">
        <v>10024010</v>
      </c>
      <c r="R104" s="23" t="s">
        <v>829</v>
      </c>
      <c r="S104" s="8">
        <v>10</v>
      </c>
      <c r="T104" s="8">
        <f t="shared" si="58"/>
        <v>2</v>
      </c>
      <c r="U104" s="21">
        <v>10024004</v>
      </c>
      <c r="V104" s="23" t="s">
        <v>303</v>
      </c>
      <c r="W104" s="8">
        <v>10</v>
      </c>
      <c r="X104" s="8">
        <f t="shared" si="59"/>
        <v>2</v>
      </c>
      <c r="Y104" s="21">
        <v>10024008</v>
      </c>
      <c r="Z104" s="22" t="s">
        <v>311</v>
      </c>
      <c r="AA104" s="22">
        <v>2</v>
      </c>
      <c r="AB104" s="22">
        <f t="shared" si="60"/>
        <v>1</v>
      </c>
      <c r="AC104" s="21">
        <v>10024009</v>
      </c>
      <c r="AD104" s="22" t="s">
        <v>313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21">
        <v>10024010</v>
      </c>
      <c r="R105" s="23" t="s">
        <v>829</v>
      </c>
      <c r="S105" s="8">
        <v>10</v>
      </c>
      <c r="T105" s="8">
        <f t="shared" si="58"/>
        <v>2</v>
      </c>
      <c r="U105" s="21">
        <v>10024005</v>
      </c>
      <c r="V105" s="23" t="s">
        <v>305</v>
      </c>
      <c r="W105" s="8">
        <v>10</v>
      </c>
      <c r="X105" s="8">
        <f t="shared" si="59"/>
        <v>2</v>
      </c>
      <c r="Y105" s="21">
        <v>10024008</v>
      </c>
      <c r="Z105" s="22" t="s">
        <v>311</v>
      </c>
      <c r="AA105" s="22">
        <v>2</v>
      </c>
      <c r="AB105" s="22">
        <f t="shared" si="60"/>
        <v>1</v>
      </c>
      <c r="AC105" s="21">
        <v>10024009</v>
      </c>
      <c r="AD105" s="22" t="s">
        <v>313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21">
        <v>10024010</v>
      </c>
      <c r="R106" s="23" t="s">
        <v>829</v>
      </c>
      <c r="S106" s="8">
        <v>10</v>
      </c>
      <c r="T106" s="8">
        <f t="shared" si="58"/>
        <v>2</v>
      </c>
      <c r="U106" s="21">
        <v>10024006</v>
      </c>
      <c r="V106" s="23" t="s">
        <v>307</v>
      </c>
      <c r="W106" s="8">
        <v>10</v>
      </c>
      <c r="X106" s="8">
        <f t="shared" si="59"/>
        <v>2</v>
      </c>
      <c r="Y106" s="21">
        <v>10024008</v>
      </c>
      <c r="Z106" s="22" t="s">
        <v>311</v>
      </c>
      <c r="AA106" s="22">
        <v>2</v>
      </c>
      <c r="AB106" s="22">
        <f t="shared" si="60"/>
        <v>1</v>
      </c>
      <c r="AC106" s="21">
        <v>10024009</v>
      </c>
      <c r="AD106" s="22" t="s">
        <v>313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21">
        <v>10024010</v>
      </c>
      <c r="R107" s="23" t="s">
        <v>829</v>
      </c>
      <c r="S107" s="8">
        <v>10</v>
      </c>
      <c r="T107" s="8">
        <f t="shared" si="58"/>
        <v>2</v>
      </c>
      <c r="U107" s="21">
        <v>10024007</v>
      </c>
      <c r="V107" s="23" t="s">
        <v>309</v>
      </c>
      <c r="W107" s="8">
        <v>10</v>
      </c>
      <c r="X107" s="8">
        <f t="shared" si="59"/>
        <v>2</v>
      </c>
      <c r="Y107" s="21">
        <v>10024008</v>
      </c>
      <c r="Z107" s="22" t="s">
        <v>311</v>
      </c>
      <c r="AA107" s="22">
        <v>2</v>
      </c>
      <c r="AB107" s="22">
        <f t="shared" si="60"/>
        <v>1</v>
      </c>
      <c r="AC107" s="21">
        <v>10024009</v>
      </c>
      <c r="AD107" s="22" t="s">
        <v>313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21">
        <v>10024010</v>
      </c>
      <c r="R108" s="23" t="s">
        <v>829</v>
      </c>
      <c r="S108" s="8">
        <v>10</v>
      </c>
      <c r="T108" s="8">
        <f t="shared" si="58"/>
        <v>2</v>
      </c>
      <c r="U108" s="21">
        <v>10024001</v>
      </c>
      <c r="V108" s="23" t="s">
        <v>296</v>
      </c>
      <c r="W108" s="8">
        <v>10</v>
      </c>
      <c r="X108" s="8">
        <f t="shared" si="59"/>
        <v>2</v>
      </c>
      <c r="Y108" s="21">
        <v>10024008</v>
      </c>
      <c r="Z108" s="22" t="s">
        <v>311</v>
      </c>
      <c r="AA108" s="22">
        <v>2</v>
      </c>
      <c r="AB108" s="22">
        <f t="shared" si="60"/>
        <v>1</v>
      </c>
      <c r="AC108" s="21">
        <v>10024009</v>
      </c>
      <c r="AD108" s="22" t="s">
        <v>313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21">
        <v>10024010</v>
      </c>
      <c r="R109" s="23" t="s">
        <v>829</v>
      </c>
      <c r="S109" s="8">
        <v>10</v>
      </c>
      <c r="T109" s="8">
        <f t="shared" si="58"/>
        <v>2</v>
      </c>
      <c r="U109" s="21">
        <v>10024002</v>
      </c>
      <c r="V109" s="23" t="s">
        <v>299</v>
      </c>
      <c r="W109" s="8">
        <v>10</v>
      </c>
      <c r="X109" s="8">
        <f t="shared" si="59"/>
        <v>2</v>
      </c>
      <c r="Y109" s="21">
        <v>10024008</v>
      </c>
      <c r="Z109" s="22" t="s">
        <v>311</v>
      </c>
      <c r="AA109" s="22">
        <v>2</v>
      </c>
      <c r="AB109" s="22">
        <f t="shared" si="60"/>
        <v>1</v>
      </c>
      <c r="AC109" s="21">
        <v>10024009</v>
      </c>
      <c r="AD109" s="22" t="s">
        <v>313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21">
        <v>10024010</v>
      </c>
      <c r="R110" s="23" t="s">
        <v>829</v>
      </c>
      <c r="S110" s="8">
        <v>10</v>
      </c>
      <c r="T110" s="8">
        <f t="shared" si="58"/>
        <v>2</v>
      </c>
      <c r="U110" s="21">
        <v>10024003</v>
      </c>
      <c r="V110" s="23" t="s">
        <v>301</v>
      </c>
      <c r="W110" s="8">
        <v>10</v>
      </c>
      <c r="X110" s="8">
        <f t="shared" si="59"/>
        <v>2</v>
      </c>
      <c r="Y110" s="21">
        <v>10024008</v>
      </c>
      <c r="Z110" s="22" t="s">
        <v>311</v>
      </c>
      <c r="AA110" s="22">
        <v>2</v>
      </c>
      <c r="AB110" s="22">
        <f t="shared" si="60"/>
        <v>1</v>
      </c>
      <c r="AC110" s="21">
        <v>10024009</v>
      </c>
      <c r="AD110" s="22" t="s">
        <v>313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21">
        <v>10024010</v>
      </c>
      <c r="R111" s="23" t="s">
        <v>829</v>
      </c>
      <c r="S111" s="8">
        <v>10</v>
      </c>
      <c r="T111" s="8">
        <f t="shared" si="58"/>
        <v>2</v>
      </c>
      <c r="U111" s="21">
        <v>10024004</v>
      </c>
      <c r="V111" s="23" t="s">
        <v>303</v>
      </c>
      <c r="W111" s="8">
        <v>10</v>
      </c>
      <c r="X111" s="8">
        <f t="shared" si="59"/>
        <v>2</v>
      </c>
      <c r="Y111" s="21">
        <v>10024008</v>
      </c>
      <c r="Z111" s="22" t="s">
        <v>311</v>
      </c>
      <c r="AA111" s="22">
        <v>2</v>
      </c>
      <c r="AB111" s="22">
        <f t="shared" si="60"/>
        <v>1</v>
      </c>
      <c r="AC111" s="21">
        <v>10024009</v>
      </c>
      <c r="AD111" s="22" t="s">
        <v>313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21">
        <v>10024010</v>
      </c>
      <c r="R112" s="23" t="s">
        <v>829</v>
      </c>
      <c r="S112" s="8">
        <v>10</v>
      </c>
      <c r="T112" s="8">
        <f t="shared" si="58"/>
        <v>2</v>
      </c>
      <c r="U112" s="21">
        <v>10024005</v>
      </c>
      <c r="V112" s="23" t="s">
        <v>305</v>
      </c>
      <c r="W112" s="8">
        <v>10</v>
      </c>
      <c r="X112" s="8">
        <f t="shared" si="59"/>
        <v>2</v>
      </c>
      <c r="Y112" s="21">
        <v>10024008</v>
      </c>
      <c r="Z112" s="22" t="s">
        <v>311</v>
      </c>
      <c r="AA112" s="22">
        <v>2</v>
      </c>
      <c r="AB112" s="22">
        <f t="shared" si="60"/>
        <v>1</v>
      </c>
      <c r="AC112" s="21">
        <v>10024009</v>
      </c>
      <c r="AD112" s="22" t="s">
        <v>313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21">
        <v>10024010</v>
      </c>
      <c r="R113" s="23" t="s">
        <v>829</v>
      </c>
      <c r="S113" s="8">
        <v>10</v>
      </c>
      <c r="T113" s="8">
        <f t="shared" si="58"/>
        <v>2</v>
      </c>
      <c r="U113" s="21">
        <v>10024006</v>
      </c>
      <c r="V113" s="23" t="s">
        <v>307</v>
      </c>
      <c r="W113" s="8">
        <v>10</v>
      </c>
      <c r="X113" s="8">
        <f t="shared" si="59"/>
        <v>2</v>
      </c>
      <c r="Y113" s="21">
        <v>10024008</v>
      </c>
      <c r="Z113" s="22" t="s">
        <v>311</v>
      </c>
      <c r="AA113" s="22">
        <v>2</v>
      </c>
      <c r="AB113" s="22">
        <f t="shared" si="60"/>
        <v>1</v>
      </c>
      <c r="AC113" s="21">
        <v>10024009</v>
      </c>
      <c r="AD113" s="22" t="s">
        <v>313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21">
        <v>10024010</v>
      </c>
      <c r="R114" s="23" t="s">
        <v>829</v>
      </c>
      <c r="S114" s="8">
        <v>10</v>
      </c>
      <c r="T114" s="8">
        <f t="shared" si="58"/>
        <v>2</v>
      </c>
      <c r="U114" s="21">
        <v>10024007</v>
      </c>
      <c r="V114" s="23" t="s">
        <v>309</v>
      </c>
      <c r="W114" s="8">
        <v>10</v>
      </c>
      <c r="X114" s="8">
        <f t="shared" si="59"/>
        <v>2</v>
      </c>
      <c r="Y114" s="21">
        <v>10024008</v>
      </c>
      <c r="Z114" s="22" t="s">
        <v>311</v>
      </c>
      <c r="AA114" s="22">
        <v>2</v>
      </c>
      <c r="AB114" s="22">
        <f t="shared" si="60"/>
        <v>1</v>
      </c>
      <c r="AC114" s="21">
        <v>10024009</v>
      </c>
      <c r="AD114" s="22" t="s">
        <v>313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21">
        <v>10024010</v>
      </c>
      <c r="R115" s="23" t="s">
        <v>829</v>
      </c>
      <c r="S115" s="8">
        <v>10</v>
      </c>
      <c r="T115" s="8">
        <f t="shared" si="58"/>
        <v>2</v>
      </c>
      <c r="U115" s="21">
        <v>10024001</v>
      </c>
      <c r="V115" s="23" t="s">
        <v>296</v>
      </c>
      <c r="W115" s="8">
        <v>10</v>
      </c>
      <c r="X115" s="8">
        <f t="shared" si="59"/>
        <v>2</v>
      </c>
      <c r="Y115" s="21">
        <v>10024008</v>
      </c>
      <c r="Z115" s="22" t="s">
        <v>311</v>
      </c>
      <c r="AA115" s="22">
        <v>2</v>
      </c>
      <c r="AB115" s="22">
        <f t="shared" si="60"/>
        <v>1</v>
      </c>
      <c r="AC115" s="21">
        <v>10024009</v>
      </c>
      <c r="AD115" s="22" t="s">
        <v>313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8">
        <v>10020001</v>
      </c>
      <c r="N116" s="8" t="s">
        <v>95</v>
      </c>
      <c r="O116" s="22">
        <v>20</v>
      </c>
      <c r="P116" s="8">
        <f t="shared" si="57"/>
        <v>4</v>
      </c>
      <c r="Q116" s="21">
        <v>10024010</v>
      </c>
      <c r="R116" s="23" t="s">
        <v>829</v>
      </c>
      <c r="S116" s="22">
        <v>20</v>
      </c>
      <c r="T116" s="8">
        <f t="shared" si="58"/>
        <v>4</v>
      </c>
      <c r="U116" s="21">
        <v>10024002</v>
      </c>
      <c r="V116" s="23" t="s">
        <v>299</v>
      </c>
      <c r="W116" s="22">
        <v>20</v>
      </c>
      <c r="X116" s="8">
        <f t="shared" si="59"/>
        <v>4</v>
      </c>
      <c r="Y116" s="21">
        <v>10024008</v>
      </c>
      <c r="Z116" s="22" t="s">
        <v>311</v>
      </c>
      <c r="AA116" s="22">
        <v>4</v>
      </c>
      <c r="AB116" s="22">
        <f t="shared" si="60"/>
        <v>2</v>
      </c>
      <c r="AC116" s="21">
        <v>10024009</v>
      </c>
      <c r="AD116" s="22" t="s">
        <v>313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8">
        <v>10020001</v>
      </c>
      <c r="N117" s="8" t="s">
        <v>95</v>
      </c>
      <c r="O117" s="22">
        <v>20</v>
      </c>
      <c r="P117" s="8">
        <f t="shared" si="57"/>
        <v>4</v>
      </c>
      <c r="Q117" s="21">
        <v>10024010</v>
      </c>
      <c r="R117" s="23" t="s">
        <v>829</v>
      </c>
      <c r="S117" s="22">
        <v>20</v>
      </c>
      <c r="T117" s="8">
        <f t="shared" si="58"/>
        <v>4</v>
      </c>
      <c r="U117" s="21">
        <v>10024003</v>
      </c>
      <c r="V117" s="23" t="s">
        <v>301</v>
      </c>
      <c r="W117" s="22">
        <v>20</v>
      </c>
      <c r="X117" s="8">
        <f t="shared" si="59"/>
        <v>4</v>
      </c>
      <c r="Y117" s="21">
        <v>10024008</v>
      </c>
      <c r="Z117" s="22" t="s">
        <v>311</v>
      </c>
      <c r="AA117" s="22">
        <v>4</v>
      </c>
      <c r="AB117" s="22">
        <f t="shared" si="60"/>
        <v>2</v>
      </c>
      <c r="AC117" s="21">
        <v>10024009</v>
      </c>
      <c r="AD117" s="22" t="s">
        <v>313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8">
        <v>10020001</v>
      </c>
      <c r="N118" s="8" t="s">
        <v>95</v>
      </c>
      <c r="O118" s="22">
        <v>20</v>
      </c>
      <c r="P118" s="8">
        <f t="shared" si="57"/>
        <v>4</v>
      </c>
      <c r="Q118" s="21">
        <v>10024010</v>
      </c>
      <c r="R118" s="23" t="s">
        <v>829</v>
      </c>
      <c r="S118" s="22">
        <v>20</v>
      </c>
      <c r="T118" s="8">
        <f t="shared" si="58"/>
        <v>4</v>
      </c>
      <c r="U118" s="21">
        <v>10024004</v>
      </c>
      <c r="V118" s="23" t="s">
        <v>303</v>
      </c>
      <c r="W118" s="22">
        <v>20</v>
      </c>
      <c r="X118" s="8">
        <f t="shared" si="59"/>
        <v>4</v>
      </c>
      <c r="Y118" s="21">
        <v>10024008</v>
      </c>
      <c r="Z118" s="22" t="s">
        <v>311</v>
      </c>
      <c r="AA118" s="22">
        <v>4</v>
      </c>
      <c r="AB118" s="22">
        <f t="shared" si="60"/>
        <v>2</v>
      </c>
      <c r="AC118" s="21">
        <v>10024009</v>
      </c>
      <c r="AD118" s="22" t="s">
        <v>313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8">
        <v>10020001</v>
      </c>
      <c r="N119" s="8" t="s">
        <v>95</v>
      </c>
      <c r="O119" s="22">
        <v>30</v>
      </c>
      <c r="P119" s="8">
        <f t="shared" si="57"/>
        <v>6</v>
      </c>
      <c r="Q119" s="21">
        <v>10024010</v>
      </c>
      <c r="R119" s="23" t="s">
        <v>829</v>
      </c>
      <c r="S119" s="22">
        <v>30</v>
      </c>
      <c r="T119" s="8">
        <f t="shared" si="58"/>
        <v>6</v>
      </c>
      <c r="U119" s="21">
        <v>10024005</v>
      </c>
      <c r="V119" s="23" t="s">
        <v>305</v>
      </c>
      <c r="W119" s="22">
        <v>30</v>
      </c>
      <c r="X119" s="8">
        <f t="shared" si="59"/>
        <v>6</v>
      </c>
      <c r="Y119" s="21">
        <v>10024008</v>
      </c>
      <c r="Z119" s="22" t="s">
        <v>311</v>
      </c>
      <c r="AA119" s="22">
        <v>6</v>
      </c>
      <c r="AB119" s="22">
        <f t="shared" si="60"/>
        <v>3</v>
      </c>
      <c r="AC119" s="21">
        <v>10024009</v>
      </c>
      <c r="AD119" s="22" t="s">
        <v>313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8">
        <v>10020001</v>
      </c>
      <c r="N120" s="8" t="s">
        <v>95</v>
      </c>
      <c r="O120" s="22">
        <v>30</v>
      </c>
      <c r="P120" s="8">
        <f t="shared" si="57"/>
        <v>6</v>
      </c>
      <c r="Q120" s="21">
        <v>10024010</v>
      </c>
      <c r="R120" s="23" t="s">
        <v>829</v>
      </c>
      <c r="S120" s="22">
        <v>30</v>
      </c>
      <c r="T120" s="8">
        <f t="shared" si="58"/>
        <v>6</v>
      </c>
      <c r="U120" s="21">
        <v>10024006</v>
      </c>
      <c r="V120" s="23" t="s">
        <v>307</v>
      </c>
      <c r="W120" s="22">
        <v>30</v>
      </c>
      <c r="X120" s="8">
        <f t="shared" si="59"/>
        <v>6</v>
      </c>
      <c r="Y120" s="21">
        <v>10024008</v>
      </c>
      <c r="Z120" s="22" t="s">
        <v>311</v>
      </c>
      <c r="AA120" s="22">
        <v>6</v>
      </c>
      <c r="AB120" s="22">
        <f t="shared" si="60"/>
        <v>3</v>
      </c>
      <c r="AC120" s="21">
        <v>10024009</v>
      </c>
      <c r="AD120" s="22" t="s">
        <v>313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8">
        <v>10020001</v>
      </c>
      <c r="N121" s="8" t="s">
        <v>95</v>
      </c>
      <c r="O121" s="22">
        <v>30</v>
      </c>
      <c r="P121" s="8">
        <f t="shared" si="57"/>
        <v>6</v>
      </c>
      <c r="Q121" s="21">
        <v>10024010</v>
      </c>
      <c r="R121" s="23" t="s">
        <v>829</v>
      </c>
      <c r="S121" s="22">
        <v>30</v>
      </c>
      <c r="T121" s="8">
        <f t="shared" si="58"/>
        <v>6</v>
      </c>
      <c r="U121" s="21">
        <v>10024007</v>
      </c>
      <c r="V121" s="23" t="s">
        <v>309</v>
      </c>
      <c r="W121" s="22">
        <v>30</v>
      </c>
      <c r="X121" s="8">
        <f t="shared" si="59"/>
        <v>6</v>
      </c>
      <c r="Y121" s="21">
        <v>10024008</v>
      </c>
      <c r="Z121" s="22" t="s">
        <v>311</v>
      </c>
      <c r="AA121" s="22">
        <v>6</v>
      </c>
      <c r="AB121" s="22">
        <f t="shared" si="60"/>
        <v>3</v>
      </c>
      <c r="AC121" s="21">
        <v>10024009</v>
      </c>
      <c r="AD121" s="22" t="s">
        <v>313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8">
        <v>10020001</v>
      </c>
      <c r="N122" s="8" t="s">
        <v>95</v>
      </c>
      <c r="O122" s="22">
        <v>20</v>
      </c>
      <c r="P122" s="8">
        <f t="shared" si="57"/>
        <v>4</v>
      </c>
      <c r="Q122" s="21">
        <v>10024010</v>
      </c>
      <c r="R122" s="23" t="s">
        <v>829</v>
      </c>
      <c r="S122" s="22">
        <v>20</v>
      </c>
      <c r="T122" s="8">
        <f t="shared" si="58"/>
        <v>4</v>
      </c>
      <c r="U122" s="21">
        <v>10024005</v>
      </c>
      <c r="V122" s="23" t="s">
        <v>305</v>
      </c>
      <c r="W122" s="22">
        <v>20</v>
      </c>
      <c r="X122" s="8">
        <f t="shared" si="59"/>
        <v>4</v>
      </c>
      <c r="Y122" s="21">
        <v>10024008</v>
      </c>
      <c r="Z122" s="22" t="s">
        <v>311</v>
      </c>
      <c r="AA122" s="22">
        <v>4</v>
      </c>
      <c r="AB122" s="22">
        <f t="shared" si="60"/>
        <v>2</v>
      </c>
      <c r="AC122" s="21">
        <v>10024009</v>
      </c>
      <c r="AD122" s="22" t="s">
        <v>313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8">
        <v>10020001</v>
      </c>
      <c r="N123" s="8" t="s">
        <v>95</v>
      </c>
      <c r="O123" s="22">
        <v>20</v>
      </c>
      <c r="P123" s="8">
        <f t="shared" si="57"/>
        <v>4</v>
      </c>
      <c r="Q123" s="21">
        <v>10024010</v>
      </c>
      <c r="R123" s="23" t="s">
        <v>829</v>
      </c>
      <c r="S123" s="22">
        <v>20</v>
      </c>
      <c r="T123" s="8">
        <f t="shared" si="58"/>
        <v>4</v>
      </c>
      <c r="U123" s="21">
        <v>10024006</v>
      </c>
      <c r="V123" s="23" t="s">
        <v>307</v>
      </c>
      <c r="W123" s="22">
        <v>20</v>
      </c>
      <c r="X123" s="8">
        <f t="shared" si="59"/>
        <v>4</v>
      </c>
      <c r="Y123" s="21">
        <v>10024008</v>
      </c>
      <c r="Z123" s="22" t="s">
        <v>311</v>
      </c>
      <c r="AA123" s="22">
        <v>4</v>
      </c>
      <c r="AB123" s="22">
        <f t="shared" si="60"/>
        <v>2</v>
      </c>
      <c r="AC123" s="21">
        <v>10024009</v>
      </c>
      <c r="AD123" s="22" t="s">
        <v>313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8">
        <v>10020001</v>
      </c>
      <c r="N124" s="8" t="s">
        <v>95</v>
      </c>
      <c r="O124" s="22">
        <v>20</v>
      </c>
      <c r="P124" s="8">
        <f t="shared" si="57"/>
        <v>4</v>
      </c>
      <c r="Q124" s="21">
        <v>10024010</v>
      </c>
      <c r="R124" s="23" t="s">
        <v>829</v>
      </c>
      <c r="S124" s="22">
        <v>20</v>
      </c>
      <c r="T124" s="8">
        <f t="shared" si="58"/>
        <v>4</v>
      </c>
      <c r="U124" s="21">
        <v>10024007</v>
      </c>
      <c r="V124" s="23" t="s">
        <v>309</v>
      </c>
      <c r="W124" s="22">
        <v>20</v>
      </c>
      <c r="X124" s="8">
        <f t="shared" si="59"/>
        <v>4</v>
      </c>
      <c r="Y124" s="21">
        <v>10024008</v>
      </c>
      <c r="Z124" s="22" t="s">
        <v>311</v>
      </c>
      <c r="AA124" s="22">
        <v>4</v>
      </c>
      <c r="AB124" s="22">
        <f t="shared" si="60"/>
        <v>2</v>
      </c>
      <c r="AC124" s="21">
        <v>10024009</v>
      </c>
      <c r="AD124" s="22" t="s">
        <v>313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8">
        <v>10020001</v>
      </c>
      <c r="N125" s="8" t="s">
        <v>95</v>
      </c>
      <c r="O125" s="22">
        <v>200</v>
      </c>
      <c r="P125" s="8"/>
      <c r="Q125" s="21">
        <v>10024010</v>
      </c>
      <c r="R125" s="23" t="s">
        <v>829</v>
      </c>
      <c r="S125" s="22">
        <v>200</v>
      </c>
      <c r="T125" s="8"/>
      <c r="U125" s="26">
        <v>15406002</v>
      </c>
      <c r="V125" s="26" t="s">
        <v>475</v>
      </c>
      <c r="W125" s="22">
        <v>1</v>
      </c>
      <c r="X125" s="8"/>
      <c r="Y125" s="21">
        <v>10024008</v>
      </c>
      <c r="Z125" s="22" t="s">
        <v>311</v>
      </c>
      <c r="AA125" s="22">
        <v>20</v>
      </c>
      <c r="AB125" s="22"/>
      <c r="AC125" s="21">
        <v>10024009</v>
      </c>
      <c r="AD125" s="22" t="s">
        <v>313</v>
      </c>
      <c r="AE125" s="22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8">
        <v>10020001</v>
      </c>
      <c r="N126" s="8" t="s">
        <v>95</v>
      </c>
      <c r="O126" s="22">
        <v>200</v>
      </c>
      <c r="P126" s="8"/>
      <c r="Q126" s="21">
        <v>10024010</v>
      </c>
      <c r="R126" s="23" t="s">
        <v>829</v>
      </c>
      <c r="S126" s="22">
        <v>200</v>
      </c>
      <c r="T126" s="8"/>
      <c r="U126" s="26">
        <v>15410002</v>
      </c>
      <c r="V126" s="26" t="s">
        <v>482</v>
      </c>
      <c r="W126" s="22">
        <v>1</v>
      </c>
      <c r="X126" s="8"/>
      <c r="Y126" s="21">
        <v>10024008</v>
      </c>
      <c r="Z126" s="22" t="s">
        <v>311</v>
      </c>
      <c r="AA126" s="22">
        <v>20</v>
      </c>
      <c r="AB126" s="22"/>
      <c r="AC126" s="21">
        <v>10024009</v>
      </c>
      <c r="AD126" s="22" t="s">
        <v>313</v>
      </c>
      <c r="AE126" s="22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8">
        <v>10020001</v>
      </c>
      <c r="N127" s="8" t="s">
        <v>95</v>
      </c>
      <c r="O127" s="22">
        <v>200</v>
      </c>
      <c r="P127" s="8"/>
      <c r="Q127" s="21">
        <v>10024010</v>
      </c>
      <c r="R127" s="23" t="s">
        <v>829</v>
      </c>
      <c r="S127" s="22">
        <v>200</v>
      </c>
      <c r="T127" s="8"/>
      <c r="U127" s="26">
        <v>15410004</v>
      </c>
      <c r="V127" s="26" t="s">
        <v>482</v>
      </c>
      <c r="W127" s="22">
        <v>1</v>
      </c>
      <c r="X127" s="8"/>
      <c r="Y127" s="21">
        <v>10024008</v>
      </c>
      <c r="Z127" s="22" t="s">
        <v>311</v>
      </c>
      <c r="AA127" s="22">
        <v>20</v>
      </c>
      <c r="AB127" s="22"/>
      <c r="AC127" s="21">
        <v>10024009</v>
      </c>
      <c r="AD127" s="22" t="s">
        <v>313</v>
      </c>
      <c r="AE127" s="22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8">
        <v>10020001</v>
      </c>
      <c r="N128" s="8" t="s">
        <v>95</v>
      </c>
      <c r="O128" s="22">
        <v>200</v>
      </c>
      <c r="P128" s="8"/>
      <c r="Q128" s="21">
        <v>10024010</v>
      </c>
      <c r="R128" s="23" t="s">
        <v>829</v>
      </c>
      <c r="S128" s="22">
        <v>200</v>
      </c>
      <c r="T128" s="8"/>
      <c r="U128" s="26">
        <v>15410102</v>
      </c>
      <c r="V128" s="26" t="s">
        <v>926</v>
      </c>
      <c r="W128" s="22">
        <v>1</v>
      </c>
      <c r="X128" s="8"/>
      <c r="Y128" s="21">
        <v>10024008</v>
      </c>
      <c r="Z128" s="22" t="s">
        <v>311</v>
      </c>
      <c r="AA128" s="22">
        <v>20</v>
      </c>
      <c r="AB128" s="22"/>
      <c r="AC128" s="21">
        <v>10024009</v>
      </c>
      <c r="AD128" s="22" t="s">
        <v>313</v>
      </c>
      <c r="AE128" s="22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8">
        <v>10020001</v>
      </c>
      <c r="N129" s="8" t="s">
        <v>95</v>
      </c>
      <c r="O129" s="22">
        <v>200</v>
      </c>
      <c r="P129" s="8"/>
      <c r="Q129" s="21">
        <v>10024010</v>
      </c>
      <c r="R129" s="23" t="s">
        <v>829</v>
      </c>
      <c r="S129" s="22">
        <v>200</v>
      </c>
      <c r="T129" s="8"/>
      <c r="U129" s="26">
        <v>15410104</v>
      </c>
      <c r="V129" s="26" t="s">
        <v>928</v>
      </c>
      <c r="W129" s="22">
        <v>1</v>
      </c>
      <c r="X129" s="8"/>
      <c r="Y129" s="21">
        <v>10024008</v>
      </c>
      <c r="Z129" s="22" t="s">
        <v>311</v>
      </c>
      <c r="AA129" s="22">
        <v>20</v>
      </c>
      <c r="AB129" s="22"/>
      <c r="AC129" s="21">
        <v>10024009</v>
      </c>
      <c r="AD129" s="22" t="s">
        <v>313</v>
      </c>
      <c r="AE129" s="22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8">
        <v>10020001</v>
      </c>
      <c r="N130" s="8" t="s">
        <v>95</v>
      </c>
      <c r="O130" s="22">
        <v>200</v>
      </c>
      <c r="P130" s="8"/>
      <c r="Q130" s="21">
        <v>10024010</v>
      </c>
      <c r="R130" s="23" t="s">
        <v>829</v>
      </c>
      <c r="S130" s="22">
        <v>200</v>
      </c>
      <c r="T130" s="8"/>
      <c r="U130" s="26">
        <v>15411002</v>
      </c>
      <c r="V130" s="26" t="s">
        <v>485</v>
      </c>
      <c r="W130" s="22">
        <v>1</v>
      </c>
      <c r="X130" s="8"/>
      <c r="Y130" s="21">
        <v>10024008</v>
      </c>
      <c r="Z130" s="22" t="s">
        <v>311</v>
      </c>
      <c r="AA130" s="22">
        <v>30</v>
      </c>
      <c r="AB130" s="22"/>
      <c r="AC130" s="21">
        <v>10024009</v>
      </c>
      <c r="AD130" s="22" t="s">
        <v>313</v>
      </c>
      <c r="AE130" s="22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8">
        <v>10020001</v>
      </c>
      <c r="N131" s="8" t="s">
        <v>95</v>
      </c>
      <c r="O131" s="22">
        <v>200</v>
      </c>
      <c r="P131" s="8"/>
      <c r="Q131" s="21">
        <v>10024010</v>
      </c>
      <c r="R131" s="23" t="s">
        <v>829</v>
      </c>
      <c r="S131" s="22">
        <v>200</v>
      </c>
      <c r="T131" s="8"/>
      <c r="U131" s="26">
        <v>15411004</v>
      </c>
      <c r="V131" s="26" t="s">
        <v>487</v>
      </c>
      <c r="W131" s="22">
        <v>1</v>
      </c>
      <c r="X131" s="8"/>
      <c r="Y131" s="21">
        <v>10024008</v>
      </c>
      <c r="Z131" s="22" t="s">
        <v>311</v>
      </c>
      <c r="AA131" s="22">
        <v>30</v>
      </c>
      <c r="AB131" s="22"/>
      <c r="AC131" s="21">
        <v>10024009</v>
      </c>
      <c r="AD131" s="22" t="s">
        <v>313</v>
      </c>
      <c r="AE131" s="22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8">
        <v>10020001</v>
      </c>
      <c r="N132" s="8" t="s">
        <v>95</v>
      </c>
      <c r="O132" s="22">
        <v>200</v>
      </c>
      <c r="P132" s="8"/>
      <c r="Q132" s="21">
        <v>10024010</v>
      </c>
      <c r="R132" s="23" t="s">
        <v>829</v>
      </c>
      <c r="S132" s="22">
        <v>200</v>
      </c>
      <c r="T132" s="8"/>
      <c r="U132" s="26">
        <v>15411006</v>
      </c>
      <c r="V132" s="26" t="s">
        <v>489</v>
      </c>
      <c r="W132" s="22">
        <v>1</v>
      </c>
      <c r="X132" s="8"/>
      <c r="Y132" s="21">
        <v>10024008</v>
      </c>
      <c r="Z132" s="22" t="s">
        <v>311</v>
      </c>
      <c r="AA132" s="22">
        <v>30</v>
      </c>
      <c r="AB132" s="22"/>
      <c r="AC132" s="21">
        <v>10024009</v>
      </c>
      <c r="AD132" s="22" t="s">
        <v>313</v>
      </c>
      <c r="AE132" s="22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21">
        <v>10025010</v>
      </c>
      <c r="R134" s="23" t="s">
        <v>829</v>
      </c>
      <c r="S134" s="8">
        <v>10</v>
      </c>
      <c r="T134" s="8">
        <f>S134/5</f>
        <v>2</v>
      </c>
      <c r="U134" s="21">
        <v>10025001</v>
      </c>
      <c r="V134" s="23" t="s">
        <v>296</v>
      </c>
      <c r="W134" s="8">
        <v>10</v>
      </c>
      <c r="X134" s="8">
        <f>W134/5</f>
        <v>2</v>
      </c>
      <c r="Y134" s="21">
        <v>10025008</v>
      </c>
      <c r="Z134" s="22" t="s">
        <v>311</v>
      </c>
      <c r="AA134" s="22">
        <v>2</v>
      </c>
      <c r="AB134" s="22">
        <f>AA134/2</f>
        <v>1</v>
      </c>
      <c r="AC134" s="21">
        <v>10025009</v>
      </c>
      <c r="AD134" s="22" t="s">
        <v>313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829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299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311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313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21">
        <v>10025010</v>
      </c>
      <c r="R136" s="23" t="s">
        <v>829</v>
      </c>
      <c r="S136" s="8">
        <v>10</v>
      </c>
      <c r="T136" s="8">
        <f t="shared" si="75"/>
        <v>2</v>
      </c>
      <c r="U136" s="21">
        <v>10025003</v>
      </c>
      <c r="V136" s="23" t="s">
        <v>301</v>
      </c>
      <c r="W136" s="8">
        <v>10</v>
      </c>
      <c r="X136" s="8">
        <f t="shared" si="76"/>
        <v>2</v>
      </c>
      <c r="Y136" s="21">
        <v>10025008</v>
      </c>
      <c r="Z136" s="22" t="s">
        <v>311</v>
      </c>
      <c r="AA136" s="22">
        <v>2</v>
      </c>
      <c r="AB136" s="22">
        <f t="shared" si="77"/>
        <v>1</v>
      </c>
      <c r="AC136" s="21">
        <v>10025009</v>
      </c>
      <c r="AD136" s="22" t="s">
        <v>313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21">
        <v>10025010</v>
      </c>
      <c r="R137" s="23" t="s">
        <v>829</v>
      </c>
      <c r="S137" s="8">
        <v>10</v>
      </c>
      <c r="T137" s="8">
        <f t="shared" si="75"/>
        <v>2</v>
      </c>
      <c r="U137" s="21">
        <v>10025004</v>
      </c>
      <c r="V137" s="23" t="s">
        <v>303</v>
      </c>
      <c r="W137" s="8">
        <v>10</v>
      </c>
      <c r="X137" s="8">
        <f t="shared" si="76"/>
        <v>2</v>
      </c>
      <c r="Y137" s="21">
        <v>10025008</v>
      </c>
      <c r="Z137" s="22" t="s">
        <v>311</v>
      </c>
      <c r="AA137" s="22">
        <v>2</v>
      </c>
      <c r="AB137" s="22">
        <f t="shared" si="77"/>
        <v>1</v>
      </c>
      <c r="AC137" s="21">
        <v>10025009</v>
      </c>
      <c r="AD137" s="22" t="s">
        <v>313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21">
        <v>10025010</v>
      </c>
      <c r="R138" s="23" t="s">
        <v>829</v>
      </c>
      <c r="S138" s="8">
        <v>10</v>
      </c>
      <c r="T138" s="8">
        <f t="shared" si="75"/>
        <v>2</v>
      </c>
      <c r="U138" s="21">
        <v>10025005</v>
      </c>
      <c r="V138" s="23" t="s">
        <v>305</v>
      </c>
      <c r="W138" s="8">
        <v>10</v>
      </c>
      <c r="X138" s="8">
        <f t="shared" si="76"/>
        <v>2</v>
      </c>
      <c r="Y138" s="21">
        <v>10025008</v>
      </c>
      <c r="Z138" s="22" t="s">
        <v>311</v>
      </c>
      <c r="AA138" s="22">
        <v>2</v>
      </c>
      <c r="AB138" s="22">
        <f t="shared" si="77"/>
        <v>1</v>
      </c>
      <c r="AC138" s="21">
        <v>10025009</v>
      </c>
      <c r="AD138" s="22" t="s">
        <v>313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21">
        <v>10025010</v>
      </c>
      <c r="R139" s="23" t="s">
        <v>829</v>
      </c>
      <c r="S139" s="8">
        <v>10</v>
      </c>
      <c r="T139" s="8">
        <f t="shared" si="75"/>
        <v>2</v>
      </c>
      <c r="U139" s="21">
        <v>10025006</v>
      </c>
      <c r="V139" s="23" t="s">
        <v>307</v>
      </c>
      <c r="W139" s="8">
        <v>10</v>
      </c>
      <c r="X139" s="8">
        <f t="shared" si="76"/>
        <v>2</v>
      </c>
      <c r="Y139" s="21">
        <v>10025008</v>
      </c>
      <c r="Z139" s="22" t="s">
        <v>311</v>
      </c>
      <c r="AA139" s="22">
        <v>2</v>
      </c>
      <c r="AB139" s="22">
        <f t="shared" si="77"/>
        <v>1</v>
      </c>
      <c r="AC139" s="21">
        <v>10025009</v>
      </c>
      <c r="AD139" s="22" t="s">
        <v>313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21">
        <v>10025010</v>
      </c>
      <c r="R140" s="23" t="s">
        <v>829</v>
      </c>
      <c r="S140" s="8">
        <v>10</v>
      </c>
      <c r="T140" s="8">
        <f t="shared" si="75"/>
        <v>2</v>
      </c>
      <c r="U140" s="21">
        <v>10025007</v>
      </c>
      <c r="V140" s="23" t="s">
        <v>309</v>
      </c>
      <c r="W140" s="8">
        <v>10</v>
      </c>
      <c r="X140" s="8">
        <f t="shared" si="76"/>
        <v>2</v>
      </c>
      <c r="Y140" s="21">
        <v>10025008</v>
      </c>
      <c r="Z140" s="22" t="s">
        <v>311</v>
      </c>
      <c r="AA140" s="22">
        <v>2</v>
      </c>
      <c r="AB140" s="22">
        <f t="shared" si="77"/>
        <v>1</v>
      </c>
      <c r="AC140" s="21">
        <v>10025009</v>
      </c>
      <c r="AD140" s="22" t="s">
        <v>313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21">
        <v>10025010</v>
      </c>
      <c r="R141" s="23" t="s">
        <v>829</v>
      </c>
      <c r="S141" s="8">
        <v>10</v>
      </c>
      <c r="T141" s="8">
        <f t="shared" si="75"/>
        <v>2</v>
      </c>
      <c r="U141" s="21">
        <v>10025001</v>
      </c>
      <c r="V141" s="23" t="s">
        <v>296</v>
      </c>
      <c r="W141" s="8">
        <v>10</v>
      </c>
      <c r="X141" s="8">
        <f t="shared" si="76"/>
        <v>2</v>
      </c>
      <c r="Y141" s="21">
        <v>10025008</v>
      </c>
      <c r="Z141" s="22" t="s">
        <v>311</v>
      </c>
      <c r="AA141" s="22">
        <v>2</v>
      </c>
      <c r="AB141" s="22">
        <f t="shared" si="77"/>
        <v>1</v>
      </c>
      <c r="AC141" s="21">
        <v>10025009</v>
      </c>
      <c r="AD141" s="22" t="s">
        <v>313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21">
        <v>10025010</v>
      </c>
      <c r="R142" s="23" t="s">
        <v>829</v>
      </c>
      <c r="S142" s="8">
        <v>10</v>
      </c>
      <c r="T142" s="8">
        <f t="shared" si="75"/>
        <v>2</v>
      </c>
      <c r="U142" s="21">
        <v>10025002</v>
      </c>
      <c r="V142" s="23" t="s">
        <v>299</v>
      </c>
      <c r="W142" s="8">
        <v>10</v>
      </c>
      <c r="X142" s="8">
        <f t="shared" si="76"/>
        <v>2</v>
      </c>
      <c r="Y142" s="21">
        <v>10025008</v>
      </c>
      <c r="Z142" s="22" t="s">
        <v>311</v>
      </c>
      <c r="AA142" s="22">
        <v>2</v>
      </c>
      <c r="AB142" s="22">
        <f t="shared" si="77"/>
        <v>1</v>
      </c>
      <c r="AC142" s="21">
        <v>10025009</v>
      </c>
      <c r="AD142" s="22" t="s">
        <v>313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21">
        <v>10025010</v>
      </c>
      <c r="R143" s="23" t="s">
        <v>829</v>
      </c>
      <c r="S143" s="8">
        <v>10</v>
      </c>
      <c r="T143" s="8">
        <f t="shared" si="75"/>
        <v>2</v>
      </c>
      <c r="U143" s="21">
        <v>10025003</v>
      </c>
      <c r="V143" s="23" t="s">
        <v>301</v>
      </c>
      <c r="W143" s="8">
        <v>10</v>
      </c>
      <c r="X143" s="8">
        <f t="shared" si="76"/>
        <v>2</v>
      </c>
      <c r="Y143" s="21">
        <v>10025008</v>
      </c>
      <c r="Z143" s="22" t="s">
        <v>311</v>
      </c>
      <c r="AA143" s="22">
        <v>2</v>
      </c>
      <c r="AB143" s="22">
        <f t="shared" si="77"/>
        <v>1</v>
      </c>
      <c r="AC143" s="21">
        <v>10025009</v>
      </c>
      <c r="AD143" s="22" t="s">
        <v>313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21">
        <v>10025010</v>
      </c>
      <c r="R144" s="23" t="s">
        <v>829</v>
      </c>
      <c r="S144" s="8">
        <v>10</v>
      </c>
      <c r="T144" s="8">
        <f t="shared" si="75"/>
        <v>2</v>
      </c>
      <c r="U144" s="21">
        <v>10025004</v>
      </c>
      <c r="V144" s="23" t="s">
        <v>303</v>
      </c>
      <c r="W144" s="8">
        <v>10</v>
      </c>
      <c r="X144" s="8">
        <f t="shared" si="76"/>
        <v>2</v>
      </c>
      <c r="Y144" s="21">
        <v>10025008</v>
      </c>
      <c r="Z144" s="22" t="s">
        <v>311</v>
      </c>
      <c r="AA144" s="22">
        <v>2</v>
      </c>
      <c r="AB144" s="22">
        <f t="shared" si="77"/>
        <v>1</v>
      </c>
      <c r="AC144" s="21">
        <v>10025009</v>
      </c>
      <c r="AD144" s="22" t="s">
        <v>313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21">
        <v>10025010</v>
      </c>
      <c r="R145" s="23" t="s">
        <v>829</v>
      </c>
      <c r="S145" s="8">
        <v>10</v>
      </c>
      <c r="T145" s="8">
        <f t="shared" si="75"/>
        <v>2</v>
      </c>
      <c r="U145" s="21">
        <v>10025005</v>
      </c>
      <c r="V145" s="23" t="s">
        <v>305</v>
      </c>
      <c r="W145" s="8">
        <v>10</v>
      </c>
      <c r="X145" s="8">
        <f t="shared" si="76"/>
        <v>2</v>
      </c>
      <c r="Y145" s="21">
        <v>10025008</v>
      </c>
      <c r="Z145" s="22" t="s">
        <v>311</v>
      </c>
      <c r="AA145" s="22">
        <v>2</v>
      </c>
      <c r="AB145" s="22">
        <f t="shared" si="77"/>
        <v>1</v>
      </c>
      <c r="AC145" s="21">
        <v>10025009</v>
      </c>
      <c r="AD145" s="22" t="s">
        <v>313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21">
        <v>10025010</v>
      </c>
      <c r="R146" s="23" t="s">
        <v>829</v>
      </c>
      <c r="S146" s="8">
        <v>10</v>
      </c>
      <c r="T146" s="8">
        <f t="shared" si="75"/>
        <v>2</v>
      </c>
      <c r="U146" s="21">
        <v>10025006</v>
      </c>
      <c r="V146" s="23" t="s">
        <v>307</v>
      </c>
      <c r="W146" s="8">
        <v>10</v>
      </c>
      <c r="X146" s="8">
        <f t="shared" si="76"/>
        <v>2</v>
      </c>
      <c r="Y146" s="21">
        <v>10025008</v>
      </c>
      <c r="Z146" s="22" t="s">
        <v>311</v>
      </c>
      <c r="AA146" s="22">
        <v>2</v>
      </c>
      <c r="AB146" s="22">
        <f t="shared" si="77"/>
        <v>1</v>
      </c>
      <c r="AC146" s="21">
        <v>10025009</v>
      </c>
      <c r="AD146" s="22" t="s">
        <v>313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21">
        <v>10025010</v>
      </c>
      <c r="R147" s="23" t="s">
        <v>829</v>
      </c>
      <c r="S147" s="8">
        <v>10</v>
      </c>
      <c r="T147" s="8">
        <f t="shared" si="75"/>
        <v>2</v>
      </c>
      <c r="U147" s="21">
        <v>10025007</v>
      </c>
      <c r="V147" s="23" t="s">
        <v>309</v>
      </c>
      <c r="W147" s="8">
        <v>10</v>
      </c>
      <c r="X147" s="8">
        <f t="shared" si="76"/>
        <v>2</v>
      </c>
      <c r="Y147" s="21">
        <v>10025008</v>
      </c>
      <c r="Z147" s="22" t="s">
        <v>311</v>
      </c>
      <c r="AA147" s="22">
        <v>2</v>
      </c>
      <c r="AB147" s="22">
        <f t="shared" si="77"/>
        <v>1</v>
      </c>
      <c r="AC147" s="21">
        <v>10025009</v>
      </c>
      <c r="AD147" s="22" t="s">
        <v>313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21">
        <v>10025010</v>
      </c>
      <c r="R148" s="23" t="s">
        <v>829</v>
      </c>
      <c r="S148" s="8">
        <v>10</v>
      </c>
      <c r="T148" s="8">
        <f t="shared" si="75"/>
        <v>2</v>
      </c>
      <c r="U148" s="21">
        <v>10025001</v>
      </c>
      <c r="V148" s="23" t="s">
        <v>296</v>
      </c>
      <c r="W148" s="8">
        <v>10</v>
      </c>
      <c r="X148" s="8">
        <f t="shared" si="76"/>
        <v>2</v>
      </c>
      <c r="Y148" s="21">
        <v>10025008</v>
      </c>
      <c r="Z148" s="22" t="s">
        <v>311</v>
      </c>
      <c r="AA148" s="22">
        <v>2</v>
      </c>
      <c r="AB148" s="22">
        <f t="shared" si="77"/>
        <v>1</v>
      </c>
      <c r="AC148" s="21">
        <v>10025009</v>
      </c>
      <c r="AD148" s="22" t="s">
        <v>313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8">
        <v>10020001</v>
      </c>
      <c r="N149" s="8" t="s">
        <v>95</v>
      </c>
      <c r="O149" s="22">
        <v>20</v>
      </c>
      <c r="P149" s="8">
        <f t="shared" si="74"/>
        <v>4</v>
      </c>
      <c r="Q149" s="21">
        <v>10025010</v>
      </c>
      <c r="R149" s="23" t="s">
        <v>829</v>
      </c>
      <c r="S149" s="22">
        <v>20</v>
      </c>
      <c r="T149" s="8">
        <f t="shared" si="75"/>
        <v>4</v>
      </c>
      <c r="U149" s="21">
        <v>10025002</v>
      </c>
      <c r="V149" s="23" t="s">
        <v>299</v>
      </c>
      <c r="W149" s="22">
        <v>20</v>
      </c>
      <c r="X149" s="8">
        <f t="shared" si="76"/>
        <v>4</v>
      </c>
      <c r="Y149" s="21">
        <v>10025008</v>
      </c>
      <c r="Z149" s="22" t="s">
        <v>311</v>
      </c>
      <c r="AA149" s="22">
        <v>4</v>
      </c>
      <c r="AB149" s="22">
        <f t="shared" si="77"/>
        <v>2</v>
      </c>
      <c r="AC149" s="21">
        <v>10025009</v>
      </c>
      <c r="AD149" s="22" t="s">
        <v>313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8">
        <v>10020001</v>
      </c>
      <c r="N150" s="8" t="s">
        <v>95</v>
      </c>
      <c r="O150" s="22">
        <v>20</v>
      </c>
      <c r="P150" s="8">
        <f t="shared" si="74"/>
        <v>4</v>
      </c>
      <c r="Q150" s="21">
        <v>10025010</v>
      </c>
      <c r="R150" s="23" t="s">
        <v>829</v>
      </c>
      <c r="S150" s="22">
        <v>20</v>
      </c>
      <c r="T150" s="8">
        <f t="shared" si="75"/>
        <v>4</v>
      </c>
      <c r="U150" s="21">
        <v>10025003</v>
      </c>
      <c r="V150" s="23" t="s">
        <v>301</v>
      </c>
      <c r="W150" s="22">
        <v>20</v>
      </c>
      <c r="X150" s="8">
        <f t="shared" si="76"/>
        <v>4</v>
      </c>
      <c r="Y150" s="21">
        <v>10025008</v>
      </c>
      <c r="Z150" s="22" t="s">
        <v>311</v>
      </c>
      <c r="AA150" s="22">
        <v>4</v>
      </c>
      <c r="AB150" s="22">
        <f t="shared" si="77"/>
        <v>2</v>
      </c>
      <c r="AC150" s="21">
        <v>10025009</v>
      </c>
      <c r="AD150" s="22" t="s">
        <v>313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8">
        <v>10020001</v>
      </c>
      <c r="N151" s="8" t="s">
        <v>95</v>
      </c>
      <c r="O151" s="22">
        <v>20</v>
      </c>
      <c r="P151" s="8">
        <f t="shared" si="74"/>
        <v>4</v>
      </c>
      <c r="Q151" s="21">
        <v>10025010</v>
      </c>
      <c r="R151" s="23" t="s">
        <v>829</v>
      </c>
      <c r="S151" s="22">
        <v>20</v>
      </c>
      <c r="T151" s="8">
        <f t="shared" si="75"/>
        <v>4</v>
      </c>
      <c r="U151" s="21">
        <v>10025004</v>
      </c>
      <c r="V151" s="23" t="s">
        <v>303</v>
      </c>
      <c r="W151" s="22">
        <v>20</v>
      </c>
      <c r="X151" s="8">
        <f t="shared" si="76"/>
        <v>4</v>
      </c>
      <c r="Y151" s="21">
        <v>10025008</v>
      </c>
      <c r="Z151" s="22" t="s">
        <v>311</v>
      </c>
      <c r="AA151" s="22">
        <v>4</v>
      </c>
      <c r="AB151" s="22">
        <f t="shared" si="77"/>
        <v>2</v>
      </c>
      <c r="AC151" s="21">
        <v>10025009</v>
      </c>
      <c r="AD151" s="22" t="s">
        <v>313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8">
        <v>10020001</v>
      </c>
      <c r="N152" s="8" t="s">
        <v>95</v>
      </c>
      <c r="O152" s="22">
        <v>30</v>
      </c>
      <c r="P152" s="8">
        <f t="shared" si="74"/>
        <v>6</v>
      </c>
      <c r="Q152" s="21">
        <v>10025010</v>
      </c>
      <c r="R152" s="23" t="s">
        <v>829</v>
      </c>
      <c r="S152" s="22">
        <v>30</v>
      </c>
      <c r="T152" s="8">
        <f t="shared" si="75"/>
        <v>6</v>
      </c>
      <c r="U152" s="21">
        <v>10025005</v>
      </c>
      <c r="V152" s="23" t="s">
        <v>305</v>
      </c>
      <c r="W152" s="22">
        <v>30</v>
      </c>
      <c r="X152" s="8">
        <f t="shared" si="76"/>
        <v>6</v>
      </c>
      <c r="Y152" s="21">
        <v>10025008</v>
      </c>
      <c r="Z152" s="22" t="s">
        <v>311</v>
      </c>
      <c r="AA152" s="22">
        <v>6</v>
      </c>
      <c r="AB152" s="22">
        <f t="shared" si="77"/>
        <v>3</v>
      </c>
      <c r="AC152" s="21">
        <v>10025009</v>
      </c>
      <c r="AD152" s="22" t="s">
        <v>313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8">
        <v>10020001</v>
      </c>
      <c r="N153" s="8" t="s">
        <v>95</v>
      </c>
      <c r="O153" s="22">
        <v>30</v>
      </c>
      <c r="P153" s="8">
        <f t="shared" si="74"/>
        <v>6</v>
      </c>
      <c r="Q153" s="21">
        <v>10025010</v>
      </c>
      <c r="R153" s="23" t="s">
        <v>829</v>
      </c>
      <c r="S153" s="22">
        <v>30</v>
      </c>
      <c r="T153" s="8">
        <f t="shared" si="75"/>
        <v>6</v>
      </c>
      <c r="U153" s="21">
        <v>10025006</v>
      </c>
      <c r="V153" s="23" t="s">
        <v>307</v>
      </c>
      <c r="W153" s="22">
        <v>30</v>
      </c>
      <c r="X153" s="8">
        <f t="shared" si="76"/>
        <v>6</v>
      </c>
      <c r="Y153" s="21">
        <v>10025008</v>
      </c>
      <c r="Z153" s="22" t="s">
        <v>311</v>
      </c>
      <c r="AA153" s="22">
        <v>6</v>
      </c>
      <c r="AB153" s="22">
        <f t="shared" si="77"/>
        <v>3</v>
      </c>
      <c r="AC153" s="21">
        <v>10025009</v>
      </c>
      <c r="AD153" s="22" t="s">
        <v>313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8">
        <v>10020001</v>
      </c>
      <c r="N154" s="8" t="s">
        <v>95</v>
      </c>
      <c r="O154" s="22">
        <v>30</v>
      </c>
      <c r="P154" s="8">
        <f t="shared" si="74"/>
        <v>6</v>
      </c>
      <c r="Q154" s="21">
        <v>10025010</v>
      </c>
      <c r="R154" s="23" t="s">
        <v>829</v>
      </c>
      <c r="S154" s="22">
        <v>30</v>
      </c>
      <c r="T154" s="8">
        <f t="shared" si="75"/>
        <v>6</v>
      </c>
      <c r="U154" s="21">
        <v>10025007</v>
      </c>
      <c r="V154" s="23" t="s">
        <v>309</v>
      </c>
      <c r="W154" s="22">
        <v>30</v>
      </c>
      <c r="X154" s="8">
        <f t="shared" si="76"/>
        <v>6</v>
      </c>
      <c r="Y154" s="21">
        <v>10025008</v>
      </c>
      <c r="Z154" s="22" t="s">
        <v>311</v>
      </c>
      <c r="AA154" s="22">
        <v>6</v>
      </c>
      <c r="AB154" s="22">
        <f t="shared" si="77"/>
        <v>3</v>
      </c>
      <c r="AC154" s="21">
        <v>10025009</v>
      </c>
      <c r="AD154" s="22" t="s">
        <v>313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8">
        <v>10020001</v>
      </c>
      <c r="N155" s="8" t="s">
        <v>95</v>
      </c>
      <c r="O155" s="22">
        <v>20</v>
      </c>
      <c r="P155" s="8">
        <f t="shared" si="74"/>
        <v>4</v>
      </c>
      <c r="Q155" s="21">
        <v>10025010</v>
      </c>
      <c r="R155" s="23" t="s">
        <v>829</v>
      </c>
      <c r="S155" s="22">
        <v>20</v>
      </c>
      <c r="T155" s="8">
        <f t="shared" si="75"/>
        <v>4</v>
      </c>
      <c r="U155" s="21">
        <v>10025005</v>
      </c>
      <c r="V155" s="23" t="s">
        <v>305</v>
      </c>
      <c r="W155" s="22">
        <v>20</v>
      </c>
      <c r="X155" s="8">
        <f t="shared" si="76"/>
        <v>4</v>
      </c>
      <c r="Y155" s="21">
        <v>10025008</v>
      </c>
      <c r="Z155" s="22" t="s">
        <v>311</v>
      </c>
      <c r="AA155" s="22">
        <v>4</v>
      </c>
      <c r="AB155" s="22">
        <f t="shared" si="77"/>
        <v>2</v>
      </c>
      <c r="AC155" s="21">
        <v>10025009</v>
      </c>
      <c r="AD155" s="22" t="s">
        <v>313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8">
        <v>10020001</v>
      </c>
      <c r="N156" s="8" t="s">
        <v>95</v>
      </c>
      <c r="O156" s="22">
        <v>20</v>
      </c>
      <c r="P156" s="8">
        <f t="shared" si="74"/>
        <v>4</v>
      </c>
      <c r="Q156" s="21">
        <v>10025010</v>
      </c>
      <c r="R156" s="23" t="s">
        <v>829</v>
      </c>
      <c r="S156" s="22">
        <v>20</v>
      </c>
      <c r="T156" s="8">
        <f t="shared" si="75"/>
        <v>4</v>
      </c>
      <c r="U156" s="21">
        <v>10025006</v>
      </c>
      <c r="V156" s="23" t="s">
        <v>307</v>
      </c>
      <c r="W156" s="22">
        <v>20</v>
      </c>
      <c r="X156" s="8">
        <f t="shared" si="76"/>
        <v>4</v>
      </c>
      <c r="Y156" s="21">
        <v>10025008</v>
      </c>
      <c r="Z156" s="22" t="s">
        <v>311</v>
      </c>
      <c r="AA156" s="22">
        <v>4</v>
      </c>
      <c r="AB156" s="22">
        <f t="shared" si="77"/>
        <v>2</v>
      </c>
      <c r="AC156" s="21">
        <v>10025009</v>
      </c>
      <c r="AD156" s="22" t="s">
        <v>313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8">
        <v>10020001</v>
      </c>
      <c r="N157" s="8" t="s">
        <v>95</v>
      </c>
      <c r="O157" s="22">
        <v>20</v>
      </c>
      <c r="P157" s="8">
        <f t="shared" si="74"/>
        <v>4</v>
      </c>
      <c r="Q157" s="21">
        <v>10025010</v>
      </c>
      <c r="R157" s="23" t="s">
        <v>829</v>
      </c>
      <c r="S157" s="22">
        <v>20</v>
      </c>
      <c r="T157" s="8">
        <f t="shared" si="75"/>
        <v>4</v>
      </c>
      <c r="U157" s="21">
        <v>10025007</v>
      </c>
      <c r="V157" s="23" t="s">
        <v>309</v>
      </c>
      <c r="W157" s="22">
        <v>20</v>
      </c>
      <c r="X157" s="8">
        <f t="shared" si="76"/>
        <v>4</v>
      </c>
      <c r="Y157" s="21">
        <v>10025008</v>
      </c>
      <c r="Z157" s="22" t="s">
        <v>311</v>
      </c>
      <c r="AA157" s="22">
        <v>4</v>
      </c>
      <c r="AB157" s="22">
        <f t="shared" si="77"/>
        <v>2</v>
      </c>
      <c r="AC157" s="21">
        <v>10025009</v>
      </c>
      <c r="AD157" s="22" t="s">
        <v>313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8">
        <v>10020001</v>
      </c>
      <c r="N158" s="8" t="s">
        <v>95</v>
      </c>
      <c r="O158" s="22">
        <v>200</v>
      </c>
      <c r="P158" s="8"/>
      <c r="Q158" s="21">
        <v>10025010</v>
      </c>
      <c r="R158" s="23" t="s">
        <v>829</v>
      </c>
      <c r="S158" s="22">
        <v>200</v>
      </c>
      <c r="T158" s="8"/>
      <c r="U158" s="26">
        <v>15406002</v>
      </c>
      <c r="V158" s="26" t="s">
        <v>475</v>
      </c>
      <c r="W158" s="22">
        <v>1</v>
      </c>
      <c r="X158" s="8"/>
      <c r="Y158" s="21">
        <v>10025008</v>
      </c>
      <c r="Z158" s="22" t="s">
        <v>311</v>
      </c>
      <c r="AA158" s="22">
        <v>20</v>
      </c>
      <c r="AB158" s="22"/>
      <c r="AC158" s="21">
        <v>10025009</v>
      </c>
      <c r="AD158" s="22" t="s">
        <v>313</v>
      </c>
      <c r="AE158" s="22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8">
        <v>10020001</v>
      </c>
      <c r="N159" s="8" t="s">
        <v>95</v>
      </c>
      <c r="O159" s="22">
        <v>200</v>
      </c>
      <c r="P159" s="8"/>
      <c r="Q159" s="21">
        <v>10025010</v>
      </c>
      <c r="R159" s="23" t="s">
        <v>829</v>
      </c>
      <c r="S159" s="22">
        <v>200</v>
      </c>
      <c r="T159" s="8"/>
      <c r="U159" s="26">
        <v>15410002</v>
      </c>
      <c r="V159" s="26" t="s">
        <v>482</v>
      </c>
      <c r="W159" s="22">
        <v>1</v>
      </c>
      <c r="X159" s="8"/>
      <c r="Y159" s="21">
        <v>10025008</v>
      </c>
      <c r="Z159" s="22" t="s">
        <v>311</v>
      </c>
      <c r="AA159" s="22">
        <v>20</v>
      </c>
      <c r="AB159" s="22"/>
      <c r="AC159" s="21">
        <v>10025009</v>
      </c>
      <c r="AD159" s="22" t="s">
        <v>313</v>
      </c>
      <c r="AE159" s="22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8">
        <v>10020001</v>
      </c>
      <c r="N160" s="8" t="s">
        <v>95</v>
      </c>
      <c r="O160" s="22">
        <v>200</v>
      </c>
      <c r="P160" s="8"/>
      <c r="Q160" s="21">
        <v>10025010</v>
      </c>
      <c r="R160" s="23" t="s">
        <v>829</v>
      </c>
      <c r="S160" s="22">
        <v>200</v>
      </c>
      <c r="T160" s="8"/>
      <c r="U160" s="26">
        <v>15410004</v>
      </c>
      <c r="V160" s="26" t="s">
        <v>482</v>
      </c>
      <c r="W160" s="22">
        <v>1</v>
      </c>
      <c r="X160" s="8"/>
      <c r="Y160" s="21">
        <v>10025008</v>
      </c>
      <c r="Z160" s="22" t="s">
        <v>311</v>
      </c>
      <c r="AA160" s="22">
        <v>20</v>
      </c>
      <c r="AB160" s="22"/>
      <c r="AC160" s="21">
        <v>10025009</v>
      </c>
      <c r="AD160" s="22" t="s">
        <v>313</v>
      </c>
      <c r="AE160" s="22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8">
        <v>10020001</v>
      </c>
      <c r="N161" s="8" t="s">
        <v>95</v>
      </c>
      <c r="O161" s="22">
        <v>200</v>
      </c>
      <c r="P161" s="8"/>
      <c r="Q161" s="21">
        <v>10025010</v>
      </c>
      <c r="R161" s="23" t="s">
        <v>829</v>
      </c>
      <c r="S161" s="22">
        <v>200</v>
      </c>
      <c r="T161" s="8"/>
      <c r="U161" s="26">
        <v>15410102</v>
      </c>
      <c r="V161" s="26" t="s">
        <v>926</v>
      </c>
      <c r="W161" s="22">
        <v>1</v>
      </c>
      <c r="X161" s="8"/>
      <c r="Y161" s="21">
        <v>10025008</v>
      </c>
      <c r="Z161" s="22" t="s">
        <v>311</v>
      </c>
      <c r="AA161" s="22">
        <v>20</v>
      </c>
      <c r="AB161" s="22"/>
      <c r="AC161" s="21">
        <v>10025009</v>
      </c>
      <c r="AD161" s="22" t="s">
        <v>313</v>
      </c>
      <c r="AE161" s="22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8">
        <v>10020001</v>
      </c>
      <c r="N162" s="8" t="s">
        <v>95</v>
      </c>
      <c r="O162" s="22">
        <v>200</v>
      </c>
      <c r="P162" s="8"/>
      <c r="Q162" s="21">
        <v>10025010</v>
      </c>
      <c r="R162" s="23" t="s">
        <v>829</v>
      </c>
      <c r="S162" s="22">
        <v>200</v>
      </c>
      <c r="T162" s="8"/>
      <c r="U162" s="26">
        <v>15410104</v>
      </c>
      <c r="V162" s="26" t="s">
        <v>928</v>
      </c>
      <c r="W162" s="22">
        <v>1</v>
      </c>
      <c r="X162" s="8"/>
      <c r="Y162" s="21">
        <v>10025008</v>
      </c>
      <c r="Z162" s="22" t="s">
        <v>311</v>
      </c>
      <c r="AA162" s="22">
        <v>20</v>
      </c>
      <c r="AB162" s="22"/>
      <c r="AC162" s="21">
        <v>10025009</v>
      </c>
      <c r="AD162" s="22" t="s">
        <v>313</v>
      </c>
      <c r="AE162" s="22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8">
        <v>10020001</v>
      </c>
      <c r="N163" s="8" t="s">
        <v>95</v>
      </c>
      <c r="O163" s="22">
        <v>200</v>
      </c>
      <c r="P163" s="8"/>
      <c r="Q163" s="21">
        <v>10025010</v>
      </c>
      <c r="R163" s="23" t="s">
        <v>829</v>
      </c>
      <c r="S163" s="22">
        <v>200</v>
      </c>
      <c r="T163" s="8"/>
      <c r="U163" s="26">
        <v>15411002</v>
      </c>
      <c r="V163" s="26" t="s">
        <v>485</v>
      </c>
      <c r="W163" s="22">
        <v>1</v>
      </c>
      <c r="X163" s="8"/>
      <c r="Y163" s="21">
        <v>10025008</v>
      </c>
      <c r="Z163" s="22" t="s">
        <v>311</v>
      </c>
      <c r="AA163" s="22">
        <v>30</v>
      </c>
      <c r="AB163" s="22"/>
      <c r="AC163" s="21">
        <v>10025009</v>
      </c>
      <c r="AD163" s="22" t="s">
        <v>313</v>
      </c>
      <c r="AE163" s="22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8">
        <v>10020001</v>
      </c>
      <c r="N164" s="8" t="s">
        <v>95</v>
      </c>
      <c r="O164" s="22">
        <v>200</v>
      </c>
      <c r="P164" s="8"/>
      <c r="Q164" s="21">
        <v>10025010</v>
      </c>
      <c r="R164" s="23" t="s">
        <v>829</v>
      </c>
      <c r="S164" s="22">
        <v>200</v>
      </c>
      <c r="T164" s="8"/>
      <c r="U164" s="26">
        <v>15411004</v>
      </c>
      <c r="V164" s="26" t="s">
        <v>487</v>
      </c>
      <c r="W164" s="22">
        <v>1</v>
      </c>
      <c r="X164" s="8"/>
      <c r="Y164" s="21">
        <v>10025008</v>
      </c>
      <c r="Z164" s="22" t="s">
        <v>311</v>
      </c>
      <c r="AA164" s="22">
        <v>30</v>
      </c>
      <c r="AB164" s="22"/>
      <c r="AC164" s="21">
        <v>10025009</v>
      </c>
      <c r="AD164" s="22" t="s">
        <v>313</v>
      </c>
      <c r="AE164" s="22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8">
        <v>10020001</v>
      </c>
      <c r="N165" s="8" t="s">
        <v>95</v>
      </c>
      <c r="O165" s="22">
        <v>200</v>
      </c>
      <c r="P165" s="8"/>
      <c r="Q165" s="21">
        <v>10025010</v>
      </c>
      <c r="R165" s="23" t="s">
        <v>829</v>
      </c>
      <c r="S165" s="22">
        <v>200</v>
      </c>
      <c r="T165" s="8"/>
      <c r="U165" s="26">
        <v>15411006</v>
      </c>
      <c r="V165" s="26" t="s">
        <v>489</v>
      </c>
      <c r="W165" s="22">
        <v>1</v>
      </c>
      <c r="X165" s="8"/>
      <c r="Y165" s="21">
        <v>10025008</v>
      </c>
      <c r="Z165" s="22" t="s">
        <v>311</v>
      </c>
      <c r="AA165" s="22">
        <v>30</v>
      </c>
      <c r="AB165" s="22"/>
      <c r="AC165" s="21">
        <v>10025009</v>
      </c>
      <c r="AD165" s="22" t="s">
        <v>313</v>
      </c>
      <c r="AE165" s="22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21">
        <v>10021010</v>
      </c>
      <c r="R234" s="22" t="s">
        <v>825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825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204</v>
      </c>
      <c r="W235" s="22">
        <v>3</v>
      </c>
      <c r="X235" s="22"/>
      <c r="Y235" s="21">
        <v>10021003</v>
      </c>
      <c r="Z235" s="23" t="s">
        <v>232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21">
        <v>10021010</v>
      </c>
      <c r="R236" s="22" t="s">
        <v>825</v>
      </c>
      <c r="S236" s="8">
        <v>5</v>
      </c>
      <c r="T236" s="8">
        <f t="shared" si="88"/>
        <v>1</v>
      </c>
      <c r="U236" s="21">
        <v>10021002</v>
      </c>
      <c r="V236" s="23" t="s">
        <v>229</v>
      </c>
      <c r="W236" s="22">
        <v>3</v>
      </c>
      <c r="X236" s="22"/>
      <c r="Y236" s="21">
        <v>10021004</v>
      </c>
      <c r="Z236" s="23" t="s">
        <v>234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21">
        <v>10021010</v>
      </c>
      <c r="R237" s="22" t="s">
        <v>825</v>
      </c>
      <c r="S237" s="8">
        <v>5</v>
      </c>
      <c r="T237" s="8">
        <f t="shared" si="88"/>
        <v>1</v>
      </c>
      <c r="U237" s="21">
        <v>10021003</v>
      </c>
      <c r="V237" s="23" t="s">
        <v>232</v>
      </c>
      <c r="W237" s="22">
        <v>3</v>
      </c>
      <c r="X237" s="22"/>
      <c r="Y237" s="21">
        <v>10021005</v>
      </c>
      <c r="Z237" s="23" t="s">
        <v>237</v>
      </c>
      <c r="AA237" s="22">
        <v>3</v>
      </c>
      <c r="AB237" s="22"/>
      <c r="AC237" s="21">
        <v>10021008</v>
      </c>
      <c r="AD237" s="22" t="s">
        <v>246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21">
        <v>10021010</v>
      </c>
      <c r="R238" s="22" t="s">
        <v>825</v>
      </c>
      <c r="S238" s="8">
        <v>5</v>
      </c>
      <c r="T238" s="8">
        <f t="shared" si="88"/>
        <v>1</v>
      </c>
      <c r="U238" s="21">
        <v>10021004</v>
      </c>
      <c r="V238" s="23" t="s">
        <v>234</v>
      </c>
      <c r="W238" s="22">
        <v>3</v>
      </c>
      <c r="X238" s="22"/>
      <c r="Y238" s="21">
        <v>10021006</v>
      </c>
      <c r="Z238" s="23" t="s">
        <v>240</v>
      </c>
      <c r="AA238" s="22">
        <v>3</v>
      </c>
      <c r="AB238" s="22"/>
      <c r="AC238" s="21">
        <v>10021008</v>
      </c>
      <c r="AD238" s="22" t="s">
        <v>246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21">
        <v>10021010</v>
      </c>
      <c r="R239" s="22" t="s">
        <v>825</v>
      </c>
      <c r="S239" s="8">
        <v>5</v>
      </c>
      <c r="T239" s="8">
        <f t="shared" si="88"/>
        <v>1</v>
      </c>
      <c r="U239" s="21">
        <v>10021005</v>
      </c>
      <c r="V239" s="23" t="s">
        <v>237</v>
      </c>
      <c r="W239" s="22">
        <v>3</v>
      </c>
      <c r="X239" s="22"/>
      <c r="Y239" s="21">
        <v>10021007</v>
      </c>
      <c r="Z239" s="23" t="s">
        <v>243</v>
      </c>
      <c r="AA239" s="22">
        <v>3</v>
      </c>
      <c r="AB239" s="22"/>
      <c r="AC239" s="21">
        <v>10021008</v>
      </c>
      <c r="AD239" s="22" t="s">
        <v>246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21">
        <v>10021010</v>
      </c>
      <c r="R240" s="22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21">
        <v>10022010</v>
      </c>
      <c r="R241" s="23" t="s">
        <v>826</v>
      </c>
      <c r="S241" s="8">
        <v>5</v>
      </c>
      <c r="T241" s="8">
        <f t="shared" si="88"/>
        <v>1</v>
      </c>
      <c r="U241" s="21">
        <v>10022001</v>
      </c>
      <c r="V241" s="23" t="s">
        <v>252</v>
      </c>
      <c r="W241" s="22">
        <v>3</v>
      </c>
      <c r="X241" s="22"/>
      <c r="Y241" s="21">
        <v>10022003</v>
      </c>
      <c r="Z241" s="23" t="s">
        <v>256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21">
        <v>10022010</v>
      </c>
      <c r="R242" s="23" t="s">
        <v>826</v>
      </c>
      <c r="S242" s="8">
        <v>5</v>
      </c>
      <c r="T242" s="8">
        <f t="shared" si="88"/>
        <v>1</v>
      </c>
      <c r="U242" s="21">
        <v>10022002</v>
      </c>
      <c r="V242" s="23" t="s">
        <v>254</v>
      </c>
      <c r="W242" s="22">
        <v>3</v>
      </c>
      <c r="X242" s="22"/>
      <c r="Y242" s="21">
        <v>10022004</v>
      </c>
      <c r="Z242" s="23" t="s">
        <v>258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21">
        <v>10022010</v>
      </c>
      <c r="R243" s="23" t="s">
        <v>826</v>
      </c>
      <c r="S243" s="8">
        <v>5</v>
      </c>
      <c r="T243" s="8">
        <f t="shared" si="88"/>
        <v>1</v>
      </c>
      <c r="U243" s="21">
        <v>10022003</v>
      </c>
      <c r="V243" s="23" t="s">
        <v>256</v>
      </c>
      <c r="W243" s="22">
        <v>3</v>
      </c>
      <c r="X243" s="22"/>
      <c r="Y243" s="21">
        <v>10022005</v>
      </c>
      <c r="Z243" s="23" t="s">
        <v>260</v>
      </c>
      <c r="AA243" s="22">
        <v>3</v>
      </c>
      <c r="AB243" s="22"/>
      <c r="AC243" s="21">
        <v>10022008</v>
      </c>
      <c r="AD243" s="22" t="s">
        <v>268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21">
        <v>10022010</v>
      </c>
      <c r="R244" s="23" t="s">
        <v>826</v>
      </c>
      <c r="S244" s="8">
        <v>5</v>
      </c>
      <c r="T244" s="8">
        <f t="shared" si="88"/>
        <v>1</v>
      </c>
      <c r="U244" s="21">
        <v>10022004</v>
      </c>
      <c r="V244" s="23" t="s">
        <v>258</v>
      </c>
      <c r="W244" s="22">
        <v>3</v>
      </c>
      <c r="X244" s="22"/>
      <c r="Y244" s="21">
        <v>10022006</v>
      </c>
      <c r="Z244" s="29" t="s">
        <v>264</v>
      </c>
      <c r="AA244" s="22">
        <v>3</v>
      </c>
      <c r="AB244" s="22"/>
      <c r="AC244" s="21">
        <v>10022008</v>
      </c>
      <c r="AD244" s="22" t="s">
        <v>268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21">
        <v>10022010</v>
      </c>
      <c r="R245" s="23" t="s">
        <v>826</v>
      </c>
      <c r="S245" s="8">
        <v>5</v>
      </c>
      <c r="T245" s="8">
        <f t="shared" si="88"/>
        <v>1</v>
      </c>
      <c r="U245" s="21">
        <v>10022005</v>
      </c>
      <c r="V245" s="23" t="s">
        <v>260</v>
      </c>
      <c r="W245" s="22">
        <v>3</v>
      </c>
      <c r="X245" s="22"/>
      <c r="Y245" s="21">
        <v>10022007</v>
      </c>
      <c r="Z245" s="23" t="s">
        <v>266</v>
      </c>
      <c r="AA245" s="22">
        <v>3</v>
      </c>
      <c r="AB245" s="22"/>
      <c r="AC245" s="21">
        <v>10022008</v>
      </c>
      <c r="AD245" s="22" t="s">
        <v>268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21">
        <v>10023010</v>
      </c>
      <c r="R246" s="23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21">
        <v>10023010</v>
      </c>
      <c r="R247" s="23" t="s">
        <v>828</v>
      </c>
      <c r="S247" s="8">
        <v>5</v>
      </c>
      <c r="T247" s="8">
        <f t="shared" si="88"/>
        <v>1</v>
      </c>
      <c r="U247" s="21">
        <v>10023001</v>
      </c>
      <c r="V247" s="23" t="s">
        <v>272</v>
      </c>
      <c r="W247" s="22">
        <v>3</v>
      </c>
      <c r="X247" s="22"/>
      <c r="Y247" s="21">
        <v>10023003</v>
      </c>
      <c r="Z247" s="23" t="s">
        <v>276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21">
        <v>10023010</v>
      </c>
      <c r="R248" s="23" t="s">
        <v>828</v>
      </c>
      <c r="S248" s="8">
        <v>5</v>
      </c>
      <c r="T248" s="8">
        <f t="shared" si="88"/>
        <v>1</v>
      </c>
      <c r="U248" s="21">
        <v>10023002</v>
      </c>
      <c r="V248" s="23" t="s">
        <v>274</v>
      </c>
      <c r="W248" s="22">
        <v>3</v>
      </c>
      <c r="X248" s="22"/>
      <c r="Y248" s="21">
        <v>10023004</v>
      </c>
      <c r="Z248" s="23" t="s">
        <v>278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21">
        <v>10023010</v>
      </c>
      <c r="R249" s="23" t="s">
        <v>828</v>
      </c>
      <c r="S249" s="8">
        <v>5</v>
      </c>
      <c r="T249" s="8">
        <f t="shared" si="88"/>
        <v>1</v>
      </c>
      <c r="U249" s="21">
        <v>10023003</v>
      </c>
      <c r="V249" s="23" t="s">
        <v>276</v>
      </c>
      <c r="W249" s="22">
        <v>3</v>
      </c>
      <c r="X249" s="22"/>
      <c r="Y249" s="21">
        <v>10023005</v>
      </c>
      <c r="Z249" s="23" t="s">
        <v>282</v>
      </c>
      <c r="AA249" s="22">
        <v>3</v>
      </c>
      <c r="AB249" s="22"/>
      <c r="AC249" s="21">
        <v>10023008</v>
      </c>
      <c r="AD249" s="22" t="s">
        <v>290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21">
        <v>10023010</v>
      </c>
      <c r="R250" s="23" t="s">
        <v>828</v>
      </c>
      <c r="S250" s="8">
        <v>5</v>
      </c>
      <c r="T250" s="8">
        <f t="shared" si="88"/>
        <v>1</v>
      </c>
      <c r="U250" s="21">
        <v>10023004</v>
      </c>
      <c r="V250" s="23" t="s">
        <v>278</v>
      </c>
      <c r="W250" s="22">
        <v>3</v>
      </c>
      <c r="X250" s="22"/>
      <c r="Y250" s="21">
        <v>10023006</v>
      </c>
      <c r="Z250" s="23" t="s">
        <v>285</v>
      </c>
      <c r="AA250" s="22">
        <v>3</v>
      </c>
      <c r="AB250" s="22"/>
      <c r="AC250" s="21">
        <v>10023008</v>
      </c>
      <c r="AD250" s="22" t="s">
        <v>290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21">
        <v>10023010</v>
      </c>
      <c r="R251" s="23" t="s">
        <v>828</v>
      </c>
      <c r="S251" s="8">
        <v>5</v>
      </c>
      <c r="T251" s="8">
        <f t="shared" si="88"/>
        <v>1</v>
      </c>
      <c r="U251" s="21">
        <v>10023005</v>
      </c>
      <c r="V251" s="23" t="s">
        <v>282</v>
      </c>
      <c r="W251" s="22">
        <v>3</v>
      </c>
      <c r="X251" s="22"/>
      <c r="Y251" s="21">
        <v>10023007</v>
      </c>
      <c r="Z251" s="23" t="s">
        <v>288</v>
      </c>
      <c r="AA251" s="22">
        <v>3</v>
      </c>
      <c r="AB251" s="22"/>
      <c r="AC251" s="21">
        <v>10023008</v>
      </c>
      <c r="AD251" s="22" t="s">
        <v>290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21">
        <v>10024010</v>
      </c>
      <c r="R252" s="23" t="s">
        <v>829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21">
        <v>10024010</v>
      </c>
      <c r="R253" s="23" t="s">
        <v>829</v>
      </c>
      <c r="S253" s="8">
        <v>5</v>
      </c>
      <c r="T253" s="8">
        <f t="shared" si="88"/>
        <v>1</v>
      </c>
      <c r="U253" s="21">
        <v>10024001</v>
      </c>
      <c r="V253" s="23" t="s">
        <v>296</v>
      </c>
      <c r="W253" s="22">
        <v>3</v>
      </c>
      <c r="X253" s="22"/>
      <c r="Y253" s="21">
        <v>10024003</v>
      </c>
      <c r="Z253" s="23" t="s">
        <v>301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21">
        <v>10024010</v>
      </c>
      <c r="R254" s="23" t="s">
        <v>829</v>
      </c>
      <c r="S254" s="8">
        <v>5</v>
      </c>
      <c r="T254" s="8">
        <f t="shared" si="88"/>
        <v>1</v>
      </c>
      <c r="U254" s="21">
        <v>10024002</v>
      </c>
      <c r="V254" s="23" t="s">
        <v>299</v>
      </c>
      <c r="W254" s="22">
        <v>3</v>
      </c>
      <c r="X254" s="22"/>
      <c r="Y254" s="21">
        <v>10024004</v>
      </c>
      <c r="Z254" s="23" t="s">
        <v>303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21">
        <v>10024010</v>
      </c>
      <c r="R255" s="23" t="s">
        <v>829</v>
      </c>
      <c r="S255" s="8">
        <v>5</v>
      </c>
      <c r="T255" s="8">
        <f t="shared" si="88"/>
        <v>1</v>
      </c>
      <c r="U255" s="21">
        <v>10024003</v>
      </c>
      <c r="V255" s="23" t="s">
        <v>301</v>
      </c>
      <c r="W255" s="22">
        <v>3</v>
      </c>
      <c r="X255" s="22"/>
      <c r="Y255" s="21">
        <v>10024005</v>
      </c>
      <c r="Z255" s="23" t="s">
        <v>305</v>
      </c>
      <c r="AA255" s="22">
        <v>3</v>
      </c>
      <c r="AB255" s="22"/>
      <c r="AC255" s="21">
        <v>10024008</v>
      </c>
      <c r="AD255" s="22" t="s">
        <v>311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21">
        <v>10024010</v>
      </c>
      <c r="R256" s="23" t="s">
        <v>829</v>
      </c>
      <c r="S256" s="8">
        <v>5</v>
      </c>
      <c r="T256" s="8">
        <f t="shared" si="88"/>
        <v>1</v>
      </c>
      <c r="U256" s="21">
        <v>10024004</v>
      </c>
      <c r="V256" s="23" t="s">
        <v>303</v>
      </c>
      <c r="W256" s="22">
        <v>3</v>
      </c>
      <c r="X256" s="22"/>
      <c r="Y256" s="21">
        <v>10024006</v>
      </c>
      <c r="Z256" s="23" t="s">
        <v>307</v>
      </c>
      <c r="AA256" s="22">
        <v>3</v>
      </c>
      <c r="AB256" s="22"/>
      <c r="AC256" s="21">
        <v>10024008</v>
      </c>
      <c r="AD256" s="22" t="s">
        <v>311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21">
        <v>10024010</v>
      </c>
      <c r="R257" s="23" t="s">
        <v>829</v>
      </c>
      <c r="S257" s="8">
        <v>5</v>
      </c>
      <c r="T257" s="8">
        <f t="shared" si="88"/>
        <v>1</v>
      </c>
      <c r="U257" s="21">
        <v>10024005</v>
      </c>
      <c r="V257" s="23" t="s">
        <v>305</v>
      </c>
      <c r="W257" s="22">
        <v>3</v>
      </c>
      <c r="X257" s="22"/>
      <c r="Y257" s="21">
        <v>10024007</v>
      </c>
      <c r="Z257" s="23" t="s">
        <v>309</v>
      </c>
      <c r="AA257" s="22">
        <v>3</v>
      </c>
      <c r="AB257" s="22"/>
      <c r="AC257" s="21">
        <v>10024008</v>
      </c>
      <c r="AD257" s="22" t="s">
        <v>311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21">
        <v>10025010</v>
      </c>
      <c r="R258" s="23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21">
        <v>10025010</v>
      </c>
      <c r="R259" s="23" t="s">
        <v>829</v>
      </c>
      <c r="S259" s="8">
        <v>5</v>
      </c>
      <c r="T259" s="8">
        <f t="shared" si="88"/>
        <v>1</v>
      </c>
      <c r="U259" s="21">
        <v>10025001</v>
      </c>
      <c r="V259" s="23" t="s">
        <v>316</v>
      </c>
      <c r="W259" s="22">
        <v>3</v>
      </c>
      <c r="X259" s="22"/>
      <c r="Y259" s="21">
        <v>10025003</v>
      </c>
      <c r="Z259" s="23" t="s">
        <v>321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21">
        <v>10025010</v>
      </c>
      <c r="R260" s="23" t="s">
        <v>829</v>
      </c>
      <c r="S260" s="8">
        <v>5</v>
      </c>
      <c r="T260" s="8">
        <f t="shared" si="88"/>
        <v>1</v>
      </c>
      <c r="U260" s="21">
        <v>10025002</v>
      </c>
      <c r="V260" s="23" t="s">
        <v>318</v>
      </c>
      <c r="W260" s="22">
        <v>3</v>
      </c>
      <c r="X260" s="22"/>
      <c r="Y260" s="21">
        <v>10025004</v>
      </c>
      <c r="Z260" s="23" t="s">
        <v>324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21">
        <v>10025010</v>
      </c>
      <c r="R261" s="23" t="s">
        <v>829</v>
      </c>
      <c r="S261" s="8">
        <v>5</v>
      </c>
      <c r="T261" s="8">
        <f t="shared" si="88"/>
        <v>1</v>
      </c>
      <c r="U261" s="21">
        <v>10025003</v>
      </c>
      <c r="V261" s="23" t="s">
        <v>321</v>
      </c>
      <c r="W261" s="22">
        <v>3</v>
      </c>
      <c r="X261" s="22"/>
      <c r="Y261" s="21">
        <v>10025005</v>
      </c>
      <c r="Z261" s="23" t="s">
        <v>327</v>
      </c>
      <c r="AA261" s="22">
        <v>3</v>
      </c>
      <c r="AB261" s="22"/>
      <c r="AC261" s="21">
        <v>10025008</v>
      </c>
      <c r="AD261" s="22" t="s">
        <v>333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2">
        <v>12004009</v>
      </c>
      <c r="G262" s="22" t="s">
        <v>219</v>
      </c>
      <c r="J262" s="26">
        <v>13005005</v>
      </c>
      <c r="K262" s="26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21">
        <v>10025010</v>
      </c>
      <c r="R262" s="23" t="s">
        <v>829</v>
      </c>
      <c r="S262" s="8">
        <v>5</v>
      </c>
      <c r="T262" s="8">
        <f t="shared" si="88"/>
        <v>1</v>
      </c>
      <c r="U262" s="21">
        <v>10025004</v>
      </c>
      <c r="V262" s="23" t="s">
        <v>324</v>
      </c>
      <c r="W262" s="22">
        <v>3</v>
      </c>
      <c r="X262" s="22"/>
      <c r="Y262" s="21">
        <v>10025006</v>
      </c>
      <c r="Z262" s="23" t="s">
        <v>329</v>
      </c>
      <c r="AA262" s="22">
        <v>3</v>
      </c>
      <c r="AB262" s="22"/>
      <c r="AC262" s="21">
        <v>10025008</v>
      </c>
      <c r="AD262" s="22" t="s">
        <v>333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2">
        <v>12004010</v>
      </c>
      <c r="G263" s="22" t="s">
        <v>221</v>
      </c>
      <c r="J263" s="26">
        <v>13005006</v>
      </c>
      <c r="K263" s="26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21">
        <v>10025010</v>
      </c>
      <c r="R263" s="23" t="s">
        <v>829</v>
      </c>
      <c r="S263" s="8">
        <v>5</v>
      </c>
      <c r="T263" s="8">
        <f t="shared" si="88"/>
        <v>1</v>
      </c>
      <c r="U263" s="21">
        <v>10025005</v>
      </c>
      <c r="V263" s="23" t="s">
        <v>327</v>
      </c>
      <c r="W263" s="22">
        <v>3</v>
      </c>
      <c r="X263" s="22"/>
      <c r="Y263" s="21">
        <v>10025007</v>
      </c>
      <c r="Z263" s="23" t="s">
        <v>331</v>
      </c>
      <c r="AA263" s="22">
        <v>3</v>
      </c>
      <c r="AB263" s="22"/>
      <c r="AC263" s="21">
        <v>10025008</v>
      </c>
      <c r="AD263" s="22" t="s">
        <v>333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5" customFormat="1" ht="20.100000000000001" customHeight="1" x14ac:dyDescent="0.2">
      <c r="O264" s="8"/>
      <c r="P264" s="8"/>
    </row>
    <row r="265" spans="5:53" s="25" customFormat="1" ht="20.100000000000001" customHeight="1" x14ac:dyDescent="0.2">
      <c r="E265" s="25">
        <v>300</v>
      </c>
      <c r="F265" s="25">
        <v>400</v>
      </c>
      <c r="I265" s="8" t="s">
        <v>1062</v>
      </c>
      <c r="J265" s="25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21">
        <v>10021010</v>
      </c>
      <c r="R265" s="22" t="s">
        <v>825</v>
      </c>
      <c r="S265" s="8">
        <v>5</v>
      </c>
      <c r="U265" s="51">
        <v>10000146</v>
      </c>
      <c r="V265" s="55" t="s">
        <v>1064</v>
      </c>
      <c r="W265" s="52">
        <v>1</v>
      </c>
      <c r="Y265" s="21">
        <v>10021008</v>
      </c>
      <c r="Z265" s="22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5" customFormat="1" ht="20.100000000000001" customHeight="1" x14ac:dyDescent="0.2">
      <c r="E266" s="25">
        <v>400</v>
      </c>
      <c r="F266" s="25">
        <v>550</v>
      </c>
      <c r="J266" s="25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21">
        <v>10021010</v>
      </c>
      <c r="R266" s="22" t="s">
        <v>825</v>
      </c>
      <c r="S266" s="8">
        <v>5</v>
      </c>
      <c r="U266" s="51">
        <v>10000146</v>
      </c>
      <c r="V266" s="55" t="s">
        <v>1064</v>
      </c>
      <c r="W266" s="52">
        <v>1</v>
      </c>
      <c r="Y266" s="21">
        <v>10021008</v>
      </c>
      <c r="Z266" s="22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5" customFormat="1" ht="20.100000000000001" customHeight="1" x14ac:dyDescent="0.2">
      <c r="E267" s="25">
        <v>500</v>
      </c>
      <c r="F267" s="25">
        <v>700</v>
      </c>
      <c r="I267" s="25" t="s">
        <v>1066</v>
      </c>
      <c r="J267" s="25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21">
        <v>10021010</v>
      </c>
      <c r="R267" s="22" t="s">
        <v>825</v>
      </c>
      <c r="S267" s="8">
        <v>5</v>
      </c>
      <c r="U267" s="51">
        <v>10000146</v>
      </c>
      <c r="V267" s="55" t="s">
        <v>1064</v>
      </c>
      <c r="W267" s="52">
        <v>1</v>
      </c>
      <c r="Y267" s="21">
        <v>10021008</v>
      </c>
      <c r="Z267" s="22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5" customFormat="1" ht="20.100000000000001" customHeight="1" x14ac:dyDescent="0.2">
      <c r="E268" s="25">
        <v>600</v>
      </c>
      <c r="F268" s="25">
        <v>850</v>
      </c>
      <c r="J268" s="25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21">
        <v>10021010</v>
      </c>
      <c r="R268" s="22" t="s">
        <v>825</v>
      </c>
      <c r="S268" s="8">
        <v>5</v>
      </c>
      <c r="U268" s="51">
        <v>10000146</v>
      </c>
      <c r="V268" s="55" t="s">
        <v>1064</v>
      </c>
      <c r="W268" s="52">
        <v>1</v>
      </c>
      <c r="Y268" s="21">
        <v>10021008</v>
      </c>
      <c r="Z268" s="22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5" customFormat="1" ht="20.100000000000001" customHeight="1" x14ac:dyDescent="0.2">
      <c r="E269" s="25">
        <v>700</v>
      </c>
      <c r="F269" s="25">
        <v>1000</v>
      </c>
      <c r="I269" s="8" t="s">
        <v>1062</v>
      </c>
      <c r="J269" s="25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21">
        <v>10022010</v>
      </c>
      <c r="R269" s="23" t="s">
        <v>826</v>
      </c>
      <c r="S269" s="8">
        <v>5</v>
      </c>
      <c r="U269" s="51">
        <v>10000146</v>
      </c>
      <c r="V269" s="55" t="s">
        <v>1064</v>
      </c>
      <c r="W269" s="52">
        <v>1</v>
      </c>
      <c r="Y269" s="21">
        <v>10022008</v>
      </c>
      <c r="Z269" s="22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5" customFormat="1" ht="20.100000000000001" customHeight="1" x14ac:dyDescent="0.2">
      <c r="J270" s="25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21">
        <v>10022010</v>
      </c>
      <c r="R270" s="23" t="s">
        <v>826</v>
      </c>
      <c r="S270" s="8">
        <v>5</v>
      </c>
      <c r="U270" s="51">
        <v>10000146</v>
      </c>
      <c r="V270" s="55" t="s">
        <v>1064</v>
      </c>
      <c r="W270" s="52">
        <v>1</v>
      </c>
      <c r="Y270" s="21">
        <v>10022008</v>
      </c>
      <c r="Z270" s="22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5" customFormat="1" ht="20.100000000000001" customHeight="1" x14ac:dyDescent="0.2">
      <c r="I271" s="25" t="s">
        <v>1066</v>
      </c>
      <c r="J271" s="25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21">
        <v>10022010</v>
      </c>
      <c r="R271" s="23" t="s">
        <v>826</v>
      </c>
      <c r="S271" s="8">
        <v>5</v>
      </c>
      <c r="U271" s="51">
        <v>10000146</v>
      </c>
      <c r="V271" s="55" t="s">
        <v>1064</v>
      </c>
      <c r="W271" s="52">
        <v>1</v>
      </c>
      <c r="Y271" s="21">
        <v>10022008</v>
      </c>
      <c r="Z271" s="22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5" customFormat="1" ht="20.100000000000001" customHeight="1" x14ac:dyDescent="0.2">
      <c r="J272" s="25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21">
        <v>10022010</v>
      </c>
      <c r="R272" s="23" t="s">
        <v>826</v>
      </c>
      <c r="S272" s="8">
        <v>5</v>
      </c>
      <c r="U272" s="51">
        <v>10000146</v>
      </c>
      <c r="V272" s="55" t="s">
        <v>1064</v>
      </c>
      <c r="W272" s="52">
        <v>1</v>
      </c>
      <c r="Y272" s="21">
        <v>10022008</v>
      </c>
      <c r="Z272" s="22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5" customFormat="1" ht="20.100000000000001" customHeight="1" x14ac:dyDescent="0.2">
      <c r="I273" s="8" t="s">
        <v>1062</v>
      </c>
      <c r="J273" s="25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21">
        <v>10023010</v>
      </c>
      <c r="R273" s="23" t="s">
        <v>828</v>
      </c>
      <c r="S273" s="8">
        <v>5</v>
      </c>
      <c r="U273" s="51">
        <v>10000146</v>
      </c>
      <c r="V273" s="55" t="s">
        <v>1064</v>
      </c>
      <c r="W273" s="52">
        <v>1</v>
      </c>
      <c r="Y273" s="21">
        <v>10023008</v>
      </c>
      <c r="Z273" s="22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5" customFormat="1" ht="20.100000000000001" customHeight="1" x14ac:dyDescent="0.2">
      <c r="J274" s="25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21">
        <v>10023010</v>
      </c>
      <c r="R274" s="23" t="s">
        <v>828</v>
      </c>
      <c r="S274" s="8">
        <v>5</v>
      </c>
      <c r="U274" s="51">
        <v>10000146</v>
      </c>
      <c r="V274" s="55" t="s">
        <v>1064</v>
      </c>
      <c r="W274" s="52">
        <v>1</v>
      </c>
      <c r="Y274" s="21">
        <v>10023008</v>
      </c>
      <c r="Z274" s="22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5" customFormat="1" ht="20.100000000000001" customHeight="1" x14ac:dyDescent="0.2">
      <c r="I275" s="25" t="s">
        <v>1066</v>
      </c>
      <c r="J275" s="25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21">
        <v>10023010</v>
      </c>
      <c r="R275" s="23" t="s">
        <v>828</v>
      </c>
      <c r="S275" s="8">
        <v>5</v>
      </c>
      <c r="U275" s="51">
        <v>10000146</v>
      </c>
      <c r="V275" s="55" t="s">
        <v>1064</v>
      </c>
      <c r="W275" s="52">
        <v>1</v>
      </c>
      <c r="Y275" s="21">
        <v>10023008</v>
      </c>
      <c r="Z275" s="22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5" customFormat="1" ht="20.100000000000001" customHeight="1" x14ac:dyDescent="0.2">
      <c r="J276" s="25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21">
        <v>10023010</v>
      </c>
      <c r="R276" s="23" t="s">
        <v>828</v>
      </c>
      <c r="S276" s="8">
        <v>5</v>
      </c>
      <c r="U276" s="51">
        <v>10000146</v>
      </c>
      <c r="V276" s="55" t="s">
        <v>1064</v>
      </c>
      <c r="W276" s="52">
        <v>1</v>
      </c>
      <c r="Y276" s="21">
        <v>10023008</v>
      </c>
      <c r="Z276" s="22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5" customFormat="1" ht="20.100000000000001" customHeight="1" x14ac:dyDescent="0.2">
      <c r="I277" s="8" t="s">
        <v>1062</v>
      </c>
      <c r="J277" s="25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21">
        <v>10024010</v>
      </c>
      <c r="R277" s="23" t="s">
        <v>829</v>
      </c>
      <c r="S277" s="8">
        <v>5</v>
      </c>
      <c r="U277" s="51">
        <v>10000146</v>
      </c>
      <c r="V277" s="55" t="s">
        <v>1064</v>
      </c>
      <c r="W277" s="52">
        <v>1</v>
      </c>
      <c r="Y277" s="21">
        <v>10024008</v>
      </c>
      <c r="Z277" s="22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5" customFormat="1" ht="20.100000000000001" customHeight="1" x14ac:dyDescent="0.2">
      <c r="J278" s="25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21">
        <v>10024010</v>
      </c>
      <c r="R278" s="23" t="s">
        <v>829</v>
      </c>
      <c r="S278" s="8">
        <v>5</v>
      </c>
      <c r="U278" s="51">
        <v>10000146</v>
      </c>
      <c r="V278" s="55" t="s">
        <v>1064</v>
      </c>
      <c r="W278" s="52">
        <v>1</v>
      </c>
      <c r="Y278" s="21">
        <v>10024008</v>
      </c>
      <c r="Z278" s="22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5" customFormat="1" ht="20.100000000000001" customHeight="1" x14ac:dyDescent="0.2">
      <c r="I279" s="25" t="s">
        <v>1066</v>
      </c>
      <c r="J279" s="25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21">
        <v>10024010</v>
      </c>
      <c r="R279" s="23" t="s">
        <v>829</v>
      </c>
      <c r="S279" s="8">
        <v>5</v>
      </c>
      <c r="U279" s="51">
        <v>10000146</v>
      </c>
      <c r="V279" s="55" t="s">
        <v>1064</v>
      </c>
      <c r="W279" s="52">
        <v>1</v>
      </c>
      <c r="Y279" s="21">
        <v>10024008</v>
      </c>
      <c r="Z279" s="22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5" customFormat="1" ht="20.100000000000001" customHeight="1" x14ac:dyDescent="0.2">
      <c r="J280" s="25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21">
        <v>10024010</v>
      </c>
      <c r="R280" s="23" t="s">
        <v>829</v>
      </c>
      <c r="S280" s="8">
        <v>5</v>
      </c>
      <c r="U280" s="51">
        <v>10000146</v>
      </c>
      <c r="V280" s="55" t="s">
        <v>1064</v>
      </c>
      <c r="W280" s="52">
        <v>1</v>
      </c>
      <c r="Y280" s="21">
        <v>10024008</v>
      </c>
      <c r="Z280" s="22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5" customFormat="1" ht="20.100000000000001" customHeight="1" x14ac:dyDescent="0.2">
      <c r="I281" s="8" t="s">
        <v>1062</v>
      </c>
      <c r="J281" s="25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21">
        <v>10025010</v>
      </c>
      <c r="R281" s="23" t="s">
        <v>829</v>
      </c>
      <c r="S281" s="8">
        <v>5</v>
      </c>
      <c r="U281" s="51">
        <v>10000146</v>
      </c>
      <c r="V281" s="55" t="s">
        <v>1064</v>
      </c>
      <c r="W281" s="52">
        <v>1</v>
      </c>
      <c r="Y281" s="21">
        <v>10025008</v>
      </c>
      <c r="Z281" s="22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5" customFormat="1" ht="20.100000000000001" customHeight="1" x14ac:dyDescent="0.2">
      <c r="J282" s="25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21">
        <v>10025010</v>
      </c>
      <c r="R282" s="23" t="s">
        <v>829</v>
      </c>
      <c r="S282" s="8">
        <v>5</v>
      </c>
      <c r="U282" s="51">
        <v>10000146</v>
      </c>
      <c r="V282" s="55" t="s">
        <v>1064</v>
      </c>
      <c r="W282" s="52">
        <v>1</v>
      </c>
      <c r="Y282" s="21">
        <v>10025008</v>
      </c>
      <c r="Z282" s="22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5" customFormat="1" ht="20.100000000000001" customHeight="1" x14ac:dyDescent="0.2">
      <c r="I283" s="25" t="s">
        <v>1066</v>
      </c>
      <c r="J283" s="25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21">
        <v>10025010</v>
      </c>
      <c r="R283" s="23" t="s">
        <v>829</v>
      </c>
      <c r="S283" s="8">
        <v>5</v>
      </c>
      <c r="U283" s="51">
        <v>10000146</v>
      </c>
      <c r="V283" s="55" t="s">
        <v>1064</v>
      </c>
      <c r="W283" s="52">
        <v>1</v>
      </c>
      <c r="Y283" s="21">
        <v>10025008</v>
      </c>
      <c r="Z283" s="22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5" customFormat="1" ht="20.100000000000001" customHeight="1" x14ac:dyDescent="0.2">
      <c r="J284" s="25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21">
        <v>10025010</v>
      </c>
      <c r="R284" s="23" t="s">
        <v>829</v>
      </c>
      <c r="S284" s="8">
        <v>5</v>
      </c>
      <c r="U284" s="51">
        <v>10000146</v>
      </c>
      <c r="V284" s="55" t="s">
        <v>1064</v>
      </c>
      <c r="W284" s="52">
        <v>1</v>
      </c>
      <c r="Y284" s="21">
        <v>10025008</v>
      </c>
      <c r="Z284" s="22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5" customFormat="1" ht="20.100000000000001" customHeight="1" x14ac:dyDescent="0.2">
      <c r="O285" s="8"/>
      <c r="P285" s="8"/>
      <c r="AJ285"/>
      <c r="AK285"/>
      <c r="AL285"/>
      <c r="AM285"/>
    </row>
    <row r="286" spans="9:53" s="25" customFormat="1" ht="20.100000000000001" customHeight="1" x14ac:dyDescent="0.2">
      <c r="J286" s="24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5" customFormat="1" ht="20.100000000000001" customHeight="1" x14ac:dyDescent="0.2">
      <c r="J287" s="37"/>
      <c r="K287" s="8"/>
      <c r="O287" s="8"/>
      <c r="P287" s="8"/>
    </row>
    <row r="288" spans="9:53" s="25" customFormat="1" ht="20.100000000000001" customHeight="1" x14ac:dyDescent="0.2">
      <c r="I288" s="8" t="s">
        <v>1062</v>
      </c>
      <c r="J288" s="37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21">
        <v>10021010</v>
      </c>
      <c r="R288" s="22" t="s">
        <v>825</v>
      </c>
      <c r="S288" s="8">
        <v>10</v>
      </c>
      <c r="U288" s="51">
        <v>10000146</v>
      </c>
      <c r="V288" s="55" t="s">
        <v>1064</v>
      </c>
      <c r="W288" s="52">
        <v>2</v>
      </c>
      <c r="Y288" s="21">
        <v>10021008</v>
      </c>
      <c r="Z288" s="22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5" customFormat="1" ht="20.100000000000001" customHeight="1" x14ac:dyDescent="0.2">
      <c r="J289" s="37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21">
        <v>10022010</v>
      </c>
      <c r="R289" s="23" t="s">
        <v>826</v>
      </c>
      <c r="S289" s="8">
        <v>10</v>
      </c>
      <c r="U289" s="51">
        <v>10000146</v>
      </c>
      <c r="V289" s="55" t="s">
        <v>1064</v>
      </c>
      <c r="W289" s="52">
        <v>2</v>
      </c>
      <c r="Y289" s="21">
        <v>10022008</v>
      </c>
      <c r="Z289" s="22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5" customFormat="1" ht="20.100000000000001" customHeight="1" x14ac:dyDescent="0.2">
      <c r="I290" s="25" t="s">
        <v>1066</v>
      </c>
      <c r="J290" s="37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21">
        <v>10023010</v>
      </c>
      <c r="R290" s="23" t="s">
        <v>828</v>
      </c>
      <c r="S290" s="8">
        <v>10</v>
      </c>
      <c r="U290" s="51">
        <v>10000146</v>
      </c>
      <c r="V290" s="55" t="s">
        <v>1064</v>
      </c>
      <c r="W290" s="52">
        <v>2</v>
      </c>
      <c r="Y290" s="21">
        <v>10023008</v>
      </c>
      <c r="Z290" s="22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5" customFormat="1" ht="20.100000000000001" customHeight="1" x14ac:dyDescent="0.2">
      <c r="J291" s="37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21">
        <v>10024010</v>
      </c>
      <c r="R291" s="23" t="s">
        <v>829</v>
      </c>
      <c r="S291" s="8">
        <v>10</v>
      </c>
      <c r="U291" s="51">
        <v>10000146</v>
      </c>
      <c r="V291" s="55" t="s">
        <v>1064</v>
      </c>
      <c r="W291" s="52">
        <v>2</v>
      </c>
      <c r="Y291" s="21">
        <v>10024008</v>
      </c>
      <c r="Z291" s="22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5" customFormat="1" ht="20.100000000000001" customHeight="1" x14ac:dyDescent="0.2">
      <c r="J292" s="37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21">
        <v>10024010</v>
      </c>
      <c r="R292" s="23" t="s">
        <v>829</v>
      </c>
      <c r="S292" s="8">
        <v>10</v>
      </c>
      <c r="U292" s="51">
        <v>10000146</v>
      </c>
      <c r="V292" s="55" t="s">
        <v>1064</v>
      </c>
      <c r="W292" s="52">
        <v>2</v>
      </c>
      <c r="Y292" s="21">
        <v>10025008</v>
      </c>
      <c r="Z292" s="22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5" customFormat="1" ht="20.100000000000001" customHeight="1" x14ac:dyDescent="0.2">
      <c r="H293" s="37"/>
      <c r="I293" s="8"/>
      <c r="O293" s="8"/>
      <c r="P293" s="8"/>
      <c r="BA293"/>
    </row>
    <row r="294" spans="8:53" s="25" customFormat="1" ht="20.100000000000001" customHeight="1" x14ac:dyDescent="0.2">
      <c r="O294" s="8"/>
      <c r="P294" s="8"/>
    </row>
    <row r="295" spans="8:53" ht="20.100000000000001" customHeight="1" x14ac:dyDescent="0.2">
      <c r="J295" s="22">
        <v>11200001</v>
      </c>
      <c r="K295" s="26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21">
        <v>10021010</v>
      </c>
      <c r="R295" s="22" t="s">
        <v>825</v>
      </c>
      <c r="S295" s="8">
        <v>20</v>
      </c>
      <c r="T295" s="8">
        <f>S295/5</f>
        <v>4</v>
      </c>
      <c r="U295" s="21">
        <v>10021008</v>
      </c>
      <c r="V295" s="22" t="s">
        <v>246</v>
      </c>
      <c r="W295" s="8">
        <v>1</v>
      </c>
      <c r="X295" s="8"/>
      <c r="Y295" s="21">
        <v>10021009</v>
      </c>
      <c r="Z295" s="22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1076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825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246</v>
      </c>
      <c r="W296" s="8">
        <v>1</v>
      </c>
      <c r="X296" s="8"/>
      <c r="Y296" s="21">
        <v>10021009</v>
      </c>
      <c r="Z296" s="22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1077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21">
        <v>10021010</v>
      </c>
      <c r="R297" s="22" t="s">
        <v>825</v>
      </c>
      <c r="S297" s="8">
        <v>20</v>
      </c>
      <c r="T297" s="8">
        <f t="shared" si="139"/>
        <v>4</v>
      </c>
      <c r="U297" s="21">
        <v>10021008</v>
      </c>
      <c r="V297" s="22" t="s">
        <v>246</v>
      </c>
      <c r="W297" s="8">
        <v>1</v>
      </c>
      <c r="X297" s="8"/>
      <c r="Y297" s="21">
        <v>10021009</v>
      </c>
      <c r="Z297" s="22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1078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21">
        <v>10022010</v>
      </c>
      <c r="R298" s="23" t="s">
        <v>826</v>
      </c>
      <c r="S298" s="8">
        <v>20</v>
      </c>
      <c r="T298" s="8">
        <f t="shared" si="139"/>
        <v>4</v>
      </c>
      <c r="U298" s="21">
        <v>10022008</v>
      </c>
      <c r="V298" s="22" t="s">
        <v>268</v>
      </c>
      <c r="W298" s="8">
        <v>1</v>
      </c>
      <c r="X298" s="8"/>
      <c r="Y298" s="21">
        <v>10022009</v>
      </c>
      <c r="Z298" s="22" t="s">
        <v>270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1079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21">
        <v>10022010</v>
      </c>
      <c r="R299" s="23" t="s">
        <v>826</v>
      </c>
      <c r="S299" s="8">
        <v>20</v>
      </c>
      <c r="T299" s="8">
        <f t="shared" si="139"/>
        <v>4</v>
      </c>
      <c r="U299" s="21">
        <v>10022008</v>
      </c>
      <c r="V299" s="22" t="s">
        <v>268</v>
      </c>
      <c r="W299" s="8">
        <v>1</v>
      </c>
      <c r="X299" s="8"/>
      <c r="Y299" s="21">
        <v>10022009</v>
      </c>
      <c r="Z299" s="22" t="s">
        <v>270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1080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21">
        <v>10022010</v>
      </c>
      <c r="R300" s="23" t="s">
        <v>826</v>
      </c>
      <c r="S300" s="8">
        <v>20</v>
      </c>
      <c r="T300" s="8">
        <f t="shared" si="139"/>
        <v>4</v>
      </c>
      <c r="U300" s="21">
        <v>10022008</v>
      </c>
      <c r="V300" s="22" t="s">
        <v>268</v>
      </c>
      <c r="W300" s="8">
        <v>1</v>
      </c>
      <c r="X300" s="8"/>
      <c r="Y300" s="21">
        <v>10022009</v>
      </c>
      <c r="Z300" s="22" t="s">
        <v>270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1081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21">
        <v>10023010</v>
      </c>
      <c r="R301" s="23" t="s">
        <v>828</v>
      </c>
      <c r="S301" s="8">
        <v>20</v>
      </c>
      <c r="T301" s="8">
        <f t="shared" si="139"/>
        <v>4</v>
      </c>
      <c r="U301" s="21">
        <v>10023008</v>
      </c>
      <c r="V301" s="22" t="s">
        <v>290</v>
      </c>
      <c r="W301" s="8">
        <v>1</v>
      </c>
      <c r="X301" s="8"/>
      <c r="Y301" s="21">
        <v>10023009</v>
      </c>
      <c r="Z301" s="22" t="s">
        <v>292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1082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21">
        <v>10023010</v>
      </c>
      <c r="R302" s="23" t="s">
        <v>828</v>
      </c>
      <c r="S302" s="8">
        <v>20</v>
      </c>
      <c r="T302" s="8">
        <f t="shared" si="139"/>
        <v>4</v>
      </c>
      <c r="U302" s="21">
        <v>10023008</v>
      </c>
      <c r="V302" s="22" t="s">
        <v>290</v>
      </c>
      <c r="W302" s="8">
        <v>1</v>
      </c>
      <c r="X302" s="8"/>
      <c r="Y302" s="21">
        <v>10023009</v>
      </c>
      <c r="Z302" s="22" t="s">
        <v>292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1083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21">
        <v>10023010</v>
      </c>
      <c r="R303" s="23" t="s">
        <v>828</v>
      </c>
      <c r="S303" s="8">
        <v>20</v>
      </c>
      <c r="T303" s="8">
        <f t="shared" si="139"/>
        <v>4</v>
      </c>
      <c r="U303" s="21">
        <v>10023008</v>
      </c>
      <c r="V303" s="22" t="s">
        <v>290</v>
      </c>
      <c r="W303" s="8">
        <v>1</v>
      </c>
      <c r="X303" s="8"/>
      <c r="Y303" s="21">
        <v>10023009</v>
      </c>
      <c r="Z303" s="22" t="s">
        <v>292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1084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21">
        <v>10024010</v>
      </c>
      <c r="R304" s="23" t="s">
        <v>829</v>
      </c>
      <c r="S304" s="8">
        <v>20</v>
      </c>
      <c r="T304" s="8">
        <f t="shared" si="139"/>
        <v>4</v>
      </c>
      <c r="U304" s="21">
        <v>10024008</v>
      </c>
      <c r="V304" s="22" t="s">
        <v>311</v>
      </c>
      <c r="W304" s="8">
        <v>1</v>
      </c>
      <c r="X304" s="8"/>
      <c r="Y304" s="21">
        <v>10024009</v>
      </c>
      <c r="Z304" s="22" t="s">
        <v>313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1085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21">
        <v>10024010</v>
      </c>
      <c r="R305" s="23" t="s">
        <v>829</v>
      </c>
      <c r="S305" s="8">
        <v>20</v>
      </c>
      <c r="T305" s="8">
        <f t="shared" si="139"/>
        <v>4</v>
      </c>
      <c r="U305" s="21">
        <v>10024008</v>
      </c>
      <c r="V305" s="22" t="s">
        <v>311</v>
      </c>
      <c r="W305" s="8">
        <v>1</v>
      </c>
      <c r="X305" s="8"/>
      <c r="Y305" s="21">
        <v>10024009</v>
      </c>
      <c r="Z305" s="22" t="s">
        <v>313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1086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21">
        <v>10024010</v>
      </c>
      <c r="R306" s="23" t="s">
        <v>829</v>
      </c>
      <c r="S306" s="8">
        <v>20</v>
      </c>
      <c r="T306" s="8">
        <f t="shared" si="139"/>
        <v>4</v>
      </c>
      <c r="U306" s="21">
        <v>10024008</v>
      </c>
      <c r="V306" s="22" t="s">
        <v>311</v>
      </c>
      <c r="W306" s="8">
        <v>1</v>
      </c>
      <c r="X306" s="8"/>
      <c r="Y306" s="21">
        <v>10024009</v>
      </c>
      <c r="Z306" s="22" t="s">
        <v>313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8">
        <v>10020001</v>
      </c>
      <c r="N311" s="8" t="s">
        <v>95</v>
      </c>
      <c r="O311" s="22">
        <v>200</v>
      </c>
      <c r="P311" s="8"/>
      <c r="Q311" s="56">
        <v>10025010</v>
      </c>
      <c r="R311" s="57" t="s">
        <v>830</v>
      </c>
      <c r="S311" s="22">
        <v>200</v>
      </c>
      <c r="T311" s="8"/>
      <c r="U311" s="1">
        <v>10010085</v>
      </c>
      <c r="V311" s="6" t="s">
        <v>821</v>
      </c>
      <c r="W311" s="22">
        <v>1000</v>
      </c>
      <c r="X311" s="8"/>
      <c r="Y311" s="56">
        <v>10025008</v>
      </c>
      <c r="Z311" s="57" t="s">
        <v>333</v>
      </c>
      <c r="AA311" s="22">
        <v>20</v>
      </c>
      <c r="AB311" s="22"/>
      <c r="AC311" s="56">
        <v>10025009</v>
      </c>
      <c r="AD311" s="57" t="s">
        <v>335</v>
      </c>
      <c r="AE311" s="22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8">
        <v>10020001</v>
      </c>
      <c r="N312" s="8" t="s">
        <v>95</v>
      </c>
      <c r="O312" s="22">
        <v>200</v>
      </c>
      <c r="P312" s="8"/>
      <c r="Q312" s="56">
        <v>10025010</v>
      </c>
      <c r="R312" s="57" t="s">
        <v>830</v>
      </c>
      <c r="S312" s="22">
        <v>200</v>
      </c>
      <c r="T312" s="8"/>
      <c r="U312" s="1">
        <v>10010085</v>
      </c>
      <c r="V312" s="6" t="s">
        <v>821</v>
      </c>
      <c r="W312" s="22">
        <v>1000</v>
      </c>
      <c r="X312" s="8"/>
      <c r="Y312" s="56">
        <v>10025008</v>
      </c>
      <c r="Z312" s="57" t="s">
        <v>333</v>
      </c>
      <c r="AA312" s="22">
        <v>20</v>
      </c>
      <c r="AB312" s="22"/>
      <c r="AC312" s="56">
        <v>10025009</v>
      </c>
      <c r="AD312" s="57" t="s">
        <v>335</v>
      </c>
      <c r="AE312" s="22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8">
        <v>10020001</v>
      </c>
      <c r="N313" s="8" t="s">
        <v>95</v>
      </c>
      <c r="O313" s="22">
        <v>200</v>
      </c>
      <c r="P313" s="8"/>
      <c r="Q313" s="56">
        <v>10025010</v>
      </c>
      <c r="R313" s="57" t="s">
        <v>830</v>
      </c>
      <c r="S313" s="22">
        <v>200</v>
      </c>
      <c r="T313" s="8"/>
      <c r="U313" s="1">
        <v>10010085</v>
      </c>
      <c r="V313" s="6" t="s">
        <v>821</v>
      </c>
      <c r="W313" s="22">
        <v>1000</v>
      </c>
      <c r="X313" s="8"/>
      <c r="Y313" s="56">
        <v>10025008</v>
      </c>
      <c r="Z313" s="57" t="s">
        <v>333</v>
      </c>
      <c r="AA313" s="22">
        <v>20</v>
      </c>
      <c r="AB313" s="22"/>
      <c r="AC313" s="56">
        <v>10025009</v>
      </c>
      <c r="AD313" s="57" t="s">
        <v>335</v>
      </c>
      <c r="AE313" s="22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8">
        <v>10020001</v>
      </c>
      <c r="N314" s="8" t="s">
        <v>95</v>
      </c>
      <c r="O314" s="22">
        <v>200</v>
      </c>
      <c r="P314" s="8"/>
      <c r="Q314" s="56">
        <v>10025010</v>
      </c>
      <c r="R314" s="57" t="s">
        <v>830</v>
      </c>
      <c r="S314" s="22">
        <v>200</v>
      </c>
      <c r="T314" s="8"/>
      <c r="U314" s="1">
        <v>10010085</v>
      </c>
      <c r="V314" s="6" t="s">
        <v>821</v>
      </c>
      <c r="W314" s="22">
        <v>1000</v>
      </c>
      <c r="X314" s="8"/>
      <c r="Y314" s="56">
        <v>10025008</v>
      </c>
      <c r="Z314" s="57" t="s">
        <v>333</v>
      </c>
      <c r="AA314" s="22">
        <v>20</v>
      </c>
      <c r="AB314" s="22"/>
      <c r="AC314" s="56">
        <v>10025009</v>
      </c>
      <c r="AD314" s="57" t="s">
        <v>335</v>
      </c>
      <c r="AE314" s="22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8">
        <v>10020001</v>
      </c>
      <c r="N315" s="8" t="s">
        <v>95</v>
      </c>
      <c r="O315" s="22">
        <v>200</v>
      </c>
      <c r="P315" s="8"/>
      <c r="Q315" s="56">
        <v>10025010</v>
      </c>
      <c r="R315" s="57" t="s">
        <v>830</v>
      </c>
      <c r="S315" s="22">
        <v>200</v>
      </c>
      <c r="T315" s="8"/>
      <c r="U315" s="1">
        <v>10010085</v>
      </c>
      <c r="V315" s="6" t="s">
        <v>821</v>
      </c>
      <c r="W315" s="22">
        <v>1000</v>
      </c>
      <c r="X315" s="8"/>
      <c r="Y315" s="56">
        <v>10025008</v>
      </c>
      <c r="Z315" s="57" t="s">
        <v>333</v>
      </c>
      <c r="AA315" s="22">
        <v>20</v>
      </c>
      <c r="AB315" s="22"/>
      <c r="AC315" s="56">
        <v>10025009</v>
      </c>
      <c r="AD315" s="57" t="s">
        <v>335</v>
      </c>
      <c r="AE315" s="22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8">
        <v>10020001</v>
      </c>
      <c r="N316" s="8" t="s">
        <v>95</v>
      </c>
      <c r="O316" s="22">
        <v>200</v>
      </c>
      <c r="P316" s="8"/>
      <c r="Q316" s="56">
        <v>10025010</v>
      </c>
      <c r="R316" s="57" t="s">
        <v>830</v>
      </c>
      <c r="S316" s="22">
        <v>200</v>
      </c>
      <c r="T316" s="8"/>
      <c r="U316" s="1">
        <v>10010085</v>
      </c>
      <c r="V316" s="6" t="s">
        <v>821</v>
      </c>
      <c r="W316" s="22">
        <v>1000</v>
      </c>
      <c r="X316" s="8"/>
      <c r="Y316" s="56">
        <v>10025008</v>
      </c>
      <c r="Z316" s="57" t="s">
        <v>333</v>
      </c>
      <c r="AA316" s="22">
        <v>20</v>
      </c>
      <c r="AB316" s="22"/>
      <c r="AC316" s="56">
        <v>10025009</v>
      </c>
      <c r="AD316" s="57" t="s">
        <v>335</v>
      </c>
      <c r="AE316" s="22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8">
        <v>10020001</v>
      </c>
      <c r="N317" s="8" t="s">
        <v>95</v>
      </c>
      <c r="O317" s="22">
        <v>200</v>
      </c>
      <c r="P317" s="8"/>
      <c r="Q317" s="56">
        <v>10025010</v>
      </c>
      <c r="R317" s="57" t="s">
        <v>830</v>
      </c>
      <c r="S317" s="22">
        <v>200</v>
      </c>
      <c r="T317" s="8"/>
      <c r="U317" s="1">
        <v>10010085</v>
      </c>
      <c r="V317" s="6" t="s">
        <v>821</v>
      </c>
      <c r="W317" s="22">
        <v>1000</v>
      </c>
      <c r="X317" s="8"/>
      <c r="Y317" s="56">
        <v>10025008</v>
      </c>
      <c r="Z317" s="57" t="s">
        <v>333</v>
      </c>
      <c r="AA317" s="22">
        <v>20</v>
      </c>
      <c r="AB317" s="22"/>
      <c r="AC317" s="56">
        <v>10025009</v>
      </c>
      <c r="AD317" s="57" t="s">
        <v>335</v>
      </c>
      <c r="AE317" s="22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8">
        <v>10020001</v>
      </c>
      <c r="N318" s="8" t="s">
        <v>95</v>
      </c>
      <c r="O318" s="22">
        <v>200</v>
      </c>
      <c r="P318" s="8"/>
      <c r="Q318" s="56">
        <v>10025010</v>
      </c>
      <c r="R318" s="57" t="s">
        <v>830</v>
      </c>
      <c r="S318" s="22">
        <v>200</v>
      </c>
      <c r="T318" s="8"/>
      <c r="U318" s="1">
        <v>10010085</v>
      </c>
      <c r="V318" s="6" t="s">
        <v>821</v>
      </c>
      <c r="W318" s="22">
        <v>1000</v>
      </c>
      <c r="X318" s="8"/>
      <c r="Y318" s="56">
        <v>10025008</v>
      </c>
      <c r="Z318" s="57" t="s">
        <v>333</v>
      </c>
      <c r="AA318" s="22">
        <v>20</v>
      </c>
      <c r="AB318" s="22"/>
      <c r="AC318" s="56">
        <v>10025009</v>
      </c>
      <c r="AD318" s="57" t="s">
        <v>335</v>
      </c>
      <c r="AE318" s="22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8">
        <v>10020001</v>
      </c>
      <c r="N319" s="8" t="s">
        <v>95</v>
      </c>
      <c r="O319" s="22">
        <v>200</v>
      </c>
      <c r="P319" s="8"/>
      <c r="Q319" s="56">
        <v>10025010</v>
      </c>
      <c r="R319" s="57" t="s">
        <v>830</v>
      </c>
      <c r="S319" s="22">
        <v>200</v>
      </c>
      <c r="T319" s="8"/>
      <c r="U319" s="1">
        <v>10010085</v>
      </c>
      <c r="V319" s="6" t="s">
        <v>821</v>
      </c>
      <c r="W319" s="22">
        <v>1000</v>
      </c>
      <c r="X319" s="8"/>
      <c r="Y319" s="56">
        <v>10025008</v>
      </c>
      <c r="Z319" s="57" t="s">
        <v>333</v>
      </c>
      <c r="AA319" s="22">
        <v>20</v>
      </c>
      <c r="AB319" s="22"/>
      <c r="AC319" s="56">
        <v>10025009</v>
      </c>
      <c r="AD319" s="57" t="s">
        <v>335</v>
      </c>
      <c r="AE319" s="22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8">
        <v>10020001</v>
      </c>
      <c r="N320" s="8" t="s">
        <v>95</v>
      </c>
      <c r="O320" s="22">
        <v>200</v>
      </c>
      <c r="P320" s="8"/>
      <c r="Q320" s="56">
        <v>10025010</v>
      </c>
      <c r="R320" s="57" t="s">
        <v>830</v>
      </c>
      <c r="S320" s="22">
        <v>200</v>
      </c>
      <c r="T320" s="8"/>
      <c r="U320" s="1">
        <v>10010085</v>
      </c>
      <c r="V320" s="6" t="s">
        <v>821</v>
      </c>
      <c r="W320" s="22">
        <v>1000</v>
      </c>
      <c r="X320" s="8"/>
      <c r="Y320" s="56">
        <v>10025008</v>
      </c>
      <c r="Z320" s="57" t="s">
        <v>333</v>
      </c>
      <c r="AA320" s="22">
        <v>20</v>
      </c>
      <c r="AB320" s="22"/>
      <c r="AC320" s="56">
        <v>10025009</v>
      </c>
      <c r="AD320" s="57" t="s">
        <v>335</v>
      </c>
      <c r="AE320" s="22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8">
        <v>10020001</v>
      </c>
      <c r="N321" s="8" t="s">
        <v>95</v>
      </c>
      <c r="O321" s="22">
        <v>200</v>
      </c>
      <c r="P321" s="8"/>
      <c r="Q321" s="56">
        <v>10025010</v>
      </c>
      <c r="R321" s="57" t="s">
        <v>830</v>
      </c>
      <c r="S321" s="22">
        <v>200</v>
      </c>
      <c r="T321" s="8"/>
      <c r="U321" s="1">
        <v>10010085</v>
      </c>
      <c r="V321" s="6" t="s">
        <v>821</v>
      </c>
      <c r="W321" s="22">
        <v>1000</v>
      </c>
      <c r="X321" s="8"/>
      <c r="Y321" s="56">
        <v>10025008</v>
      </c>
      <c r="Z321" s="57" t="s">
        <v>333</v>
      </c>
      <c r="AA321" s="22">
        <v>20</v>
      </c>
      <c r="AB321" s="22"/>
      <c r="AC321" s="56">
        <v>10025009</v>
      </c>
      <c r="AD321" s="57" t="s">
        <v>335</v>
      </c>
      <c r="AE321" s="22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8">
        <v>10020001</v>
      </c>
      <c r="N322" s="8" t="s">
        <v>95</v>
      </c>
      <c r="O322" s="22">
        <v>200</v>
      </c>
      <c r="P322" s="8"/>
      <c r="Q322" s="56">
        <v>10025010</v>
      </c>
      <c r="R322" s="57" t="s">
        <v>830</v>
      </c>
      <c r="S322" s="22">
        <v>200</v>
      </c>
      <c r="T322" s="8"/>
      <c r="U322" s="1">
        <v>10010085</v>
      </c>
      <c r="V322" s="6" t="s">
        <v>821</v>
      </c>
      <c r="W322" s="22">
        <v>1000</v>
      </c>
      <c r="X322" s="8"/>
      <c r="Y322" s="56">
        <v>10025008</v>
      </c>
      <c r="Z322" s="57" t="s">
        <v>333</v>
      </c>
      <c r="AA322" s="22">
        <v>20</v>
      </c>
      <c r="AB322" s="22"/>
      <c r="AC322" s="56">
        <v>10025009</v>
      </c>
      <c r="AD322" s="57" t="s">
        <v>335</v>
      </c>
      <c r="AE322" s="22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8">
        <v>10020001</v>
      </c>
      <c r="N323" s="8" t="s">
        <v>95</v>
      </c>
      <c r="O323" s="22">
        <v>200</v>
      </c>
      <c r="P323" s="8"/>
      <c r="Q323" s="56">
        <v>10025010</v>
      </c>
      <c r="R323" s="57" t="s">
        <v>830</v>
      </c>
      <c r="S323" s="22">
        <v>200</v>
      </c>
      <c r="T323" s="8"/>
      <c r="U323" s="1">
        <v>10010085</v>
      </c>
      <c r="V323" s="6" t="s">
        <v>821</v>
      </c>
      <c r="W323" s="22">
        <v>1000</v>
      </c>
      <c r="X323" s="8"/>
      <c r="Y323" s="56">
        <v>10025008</v>
      </c>
      <c r="Z323" s="57" t="s">
        <v>333</v>
      </c>
      <c r="AA323" s="22">
        <v>20</v>
      </c>
      <c r="AB323" s="22"/>
      <c r="AC323" s="56">
        <v>10025009</v>
      </c>
      <c r="AD323" s="57" t="s">
        <v>335</v>
      </c>
      <c r="AE323" s="22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8">
        <v>10020001</v>
      </c>
      <c r="N324" s="8" t="s">
        <v>95</v>
      </c>
      <c r="O324" s="22">
        <v>200</v>
      </c>
      <c r="P324" s="8"/>
      <c r="Q324" s="56">
        <v>10025010</v>
      </c>
      <c r="R324" s="57" t="s">
        <v>830</v>
      </c>
      <c r="S324" s="22">
        <v>200</v>
      </c>
      <c r="T324" s="8"/>
      <c r="U324" s="1">
        <v>10010085</v>
      </c>
      <c r="V324" s="6" t="s">
        <v>821</v>
      </c>
      <c r="W324" s="22">
        <v>1000</v>
      </c>
      <c r="X324" s="8"/>
      <c r="Y324" s="56">
        <v>10025008</v>
      </c>
      <c r="Z324" s="57" t="s">
        <v>333</v>
      </c>
      <c r="AA324" s="22">
        <v>20</v>
      </c>
      <c r="AB324" s="22"/>
      <c r="AC324" s="56">
        <v>10025009</v>
      </c>
      <c r="AD324" s="57" t="s">
        <v>335</v>
      </c>
      <c r="AE324" s="22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8">
        <v>10020001</v>
      </c>
      <c r="N325" s="8" t="s">
        <v>95</v>
      </c>
      <c r="O325" s="22">
        <v>200</v>
      </c>
      <c r="P325" s="8"/>
      <c r="Q325" s="56">
        <v>10025010</v>
      </c>
      <c r="R325" s="57" t="s">
        <v>830</v>
      </c>
      <c r="S325" s="22">
        <v>200</v>
      </c>
      <c r="T325" s="8"/>
      <c r="U325" s="1">
        <v>10010085</v>
      </c>
      <c r="V325" s="6" t="s">
        <v>821</v>
      </c>
      <c r="W325" s="22">
        <v>1000</v>
      </c>
      <c r="X325" s="8"/>
      <c r="Y325" s="56">
        <v>10025008</v>
      </c>
      <c r="Z325" s="57" t="s">
        <v>333</v>
      </c>
      <c r="AA325" s="22">
        <v>20</v>
      </c>
      <c r="AB325" s="22"/>
      <c r="AC325" s="56">
        <v>10025009</v>
      </c>
      <c r="AD325" s="57" t="s">
        <v>335</v>
      </c>
      <c r="AE325" s="22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8">
        <v>10020001</v>
      </c>
      <c r="N326" s="8" t="s">
        <v>95</v>
      </c>
      <c r="O326" s="22">
        <v>350</v>
      </c>
      <c r="P326" s="8"/>
      <c r="Q326" s="56">
        <v>10025010</v>
      </c>
      <c r="R326" s="57" t="s">
        <v>830</v>
      </c>
      <c r="S326" s="22">
        <v>350</v>
      </c>
      <c r="T326" s="8"/>
      <c r="U326" s="1">
        <v>10010085</v>
      </c>
      <c r="V326" s="6" t="s">
        <v>821</v>
      </c>
      <c r="W326" s="22">
        <v>2000</v>
      </c>
      <c r="X326" s="8"/>
      <c r="Y326" s="56">
        <v>10025008</v>
      </c>
      <c r="Z326" s="57" t="s">
        <v>333</v>
      </c>
      <c r="AA326" s="22">
        <v>20</v>
      </c>
      <c r="AB326" s="22"/>
      <c r="AC326" s="56">
        <v>10025009</v>
      </c>
      <c r="AD326" s="57" t="s">
        <v>335</v>
      </c>
      <c r="AE326" s="22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8">
        <v>10020001</v>
      </c>
      <c r="N327" s="8" t="s">
        <v>95</v>
      </c>
      <c r="O327" s="22">
        <v>350</v>
      </c>
      <c r="P327" s="8"/>
      <c r="Q327" s="56">
        <v>10025010</v>
      </c>
      <c r="R327" s="57" t="s">
        <v>830</v>
      </c>
      <c r="S327" s="22">
        <v>350</v>
      </c>
      <c r="T327" s="8"/>
      <c r="U327" s="1">
        <v>10010085</v>
      </c>
      <c r="V327" s="6" t="s">
        <v>821</v>
      </c>
      <c r="W327" s="22">
        <v>2000</v>
      </c>
      <c r="X327" s="8"/>
      <c r="Y327" s="56">
        <v>10025008</v>
      </c>
      <c r="Z327" s="57" t="s">
        <v>333</v>
      </c>
      <c r="AA327" s="22">
        <v>20</v>
      </c>
      <c r="AB327" s="22"/>
      <c r="AC327" s="56">
        <v>10025009</v>
      </c>
      <c r="AD327" s="57" t="s">
        <v>335</v>
      </c>
      <c r="AE327" s="22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8">
        <v>10020001</v>
      </c>
      <c r="N328" s="8" t="s">
        <v>95</v>
      </c>
      <c r="O328" s="22">
        <v>350</v>
      </c>
      <c r="P328" s="8"/>
      <c r="Q328" s="56">
        <v>10025010</v>
      </c>
      <c r="R328" s="57" t="s">
        <v>830</v>
      </c>
      <c r="S328" s="22">
        <v>350</v>
      </c>
      <c r="T328" s="8"/>
      <c r="U328" s="1">
        <v>10010085</v>
      </c>
      <c r="V328" s="6" t="s">
        <v>821</v>
      </c>
      <c r="W328" s="22">
        <v>2000</v>
      </c>
      <c r="X328" s="8"/>
      <c r="Y328" s="56">
        <v>10025008</v>
      </c>
      <c r="Z328" s="57" t="s">
        <v>333</v>
      </c>
      <c r="AA328" s="22">
        <v>20</v>
      </c>
      <c r="AB328" s="22"/>
      <c r="AC328" s="56">
        <v>10025009</v>
      </c>
      <c r="AD328" s="57" t="s">
        <v>335</v>
      </c>
      <c r="AE328" s="22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8">
        <v>10020001</v>
      </c>
      <c r="N329" s="8" t="s">
        <v>95</v>
      </c>
      <c r="O329" s="22">
        <v>350</v>
      </c>
      <c r="P329" s="8"/>
      <c r="Q329" s="56">
        <v>10025010</v>
      </c>
      <c r="R329" s="57" t="s">
        <v>830</v>
      </c>
      <c r="S329" s="22">
        <v>350</v>
      </c>
      <c r="T329" s="8"/>
      <c r="U329" s="1">
        <v>10010085</v>
      </c>
      <c r="V329" s="6" t="s">
        <v>821</v>
      </c>
      <c r="W329" s="22">
        <v>2000</v>
      </c>
      <c r="X329" s="8"/>
      <c r="Y329" s="56">
        <v>10025008</v>
      </c>
      <c r="Z329" s="57" t="s">
        <v>333</v>
      </c>
      <c r="AA329" s="22">
        <v>20</v>
      </c>
      <c r="AB329" s="22"/>
      <c r="AC329" s="56">
        <v>10025009</v>
      </c>
      <c r="AD329" s="57" t="s">
        <v>335</v>
      </c>
      <c r="AE329" s="22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8">
        <v>10020001</v>
      </c>
      <c r="N330" s="8" t="s">
        <v>95</v>
      </c>
      <c r="O330" s="22">
        <v>500</v>
      </c>
      <c r="P330" s="8"/>
      <c r="Q330" s="56">
        <v>10025010</v>
      </c>
      <c r="R330" s="57" t="s">
        <v>830</v>
      </c>
      <c r="S330" s="22">
        <v>500</v>
      </c>
      <c r="T330" s="8"/>
      <c r="U330" s="1">
        <v>10010085</v>
      </c>
      <c r="V330" s="6" t="s">
        <v>821</v>
      </c>
      <c r="W330" s="22">
        <v>5000</v>
      </c>
      <c r="X330" s="8"/>
      <c r="Y330" s="56">
        <v>10025008</v>
      </c>
      <c r="Z330" s="57" t="s">
        <v>333</v>
      </c>
      <c r="AA330" s="22">
        <v>20</v>
      </c>
      <c r="AB330" s="22"/>
      <c r="AC330" s="56">
        <v>10025009</v>
      </c>
      <c r="AD330" s="57" t="s">
        <v>335</v>
      </c>
      <c r="AE330" s="22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8">
        <v>10020001</v>
      </c>
      <c r="N331" s="8" t="s">
        <v>95</v>
      </c>
      <c r="O331" s="22">
        <v>500</v>
      </c>
      <c r="P331" s="8"/>
      <c r="Q331" s="56">
        <v>10025010</v>
      </c>
      <c r="R331" s="57" t="s">
        <v>830</v>
      </c>
      <c r="S331" s="22">
        <v>500</v>
      </c>
      <c r="T331" s="8"/>
      <c r="U331" s="1">
        <v>10010085</v>
      </c>
      <c r="V331" s="6" t="s">
        <v>821</v>
      </c>
      <c r="W331" s="22">
        <v>5000</v>
      </c>
      <c r="X331" s="8"/>
      <c r="Y331" s="56">
        <v>10025008</v>
      </c>
      <c r="Z331" s="57" t="s">
        <v>333</v>
      </c>
      <c r="AA331" s="22">
        <v>20</v>
      </c>
      <c r="AB331" s="22"/>
      <c r="AC331" s="56">
        <v>10025009</v>
      </c>
      <c r="AD331" s="57" t="s">
        <v>335</v>
      </c>
      <c r="AE331" s="22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4" t="s">
        <v>1108</v>
      </c>
      <c r="M332" s="8">
        <v>10020001</v>
      </c>
      <c r="N332" s="8" t="s">
        <v>95</v>
      </c>
      <c r="O332" s="22">
        <v>500</v>
      </c>
      <c r="P332" s="8"/>
      <c r="Q332" s="56">
        <v>10025010</v>
      </c>
      <c r="R332" s="57" t="s">
        <v>830</v>
      </c>
      <c r="S332" s="22">
        <v>500</v>
      </c>
      <c r="T332" s="8"/>
      <c r="U332" s="1">
        <v>10010085</v>
      </c>
      <c r="V332" s="6" t="s">
        <v>821</v>
      </c>
      <c r="W332" s="22">
        <v>5000</v>
      </c>
      <c r="X332" s="8"/>
      <c r="Y332" s="56">
        <v>10025008</v>
      </c>
      <c r="Z332" s="57" t="s">
        <v>333</v>
      </c>
      <c r="AA332" s="22">
        <v>20</v>
      </c>
      <c r="AB332" s="22"/>
      <c r="AC332" s="56">
        <v>10025009</v>
      </c>
      <c r="AD332" s="57" t="s">
        <v>335</v>
      </c>
      <c r="AE332" s="22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4" t="s">
        <v>1109</v>
      </c>
      <c r="M333" s="8">
        <v>10020001</v>
      </c>
      <c r="N333" s="8" t="s">
        <v>95</v>
      </c>
      <c r="O333" s="22">
        <v>500</v>
      </c>
      <c r="P333" s="8"/>
      <c r="Q333" s="56">
        <v>10025010</v>
      </c>
      <c r="R333" s="57" t="s">
        <v>830</v>
      </c>
      <c r="S333" s="22">
        <v>500</v>
      </c>
      <c r="T333" s="8"/>
      <c r="U333" s="1">
        <v>10010085</v>
      </c>
      <c r="V333" s="6" t="s">
        <v>821</v>
      </c>
      <c r="W333" s="22">
        <v>5000</v>
      </c>
      <c r="X333" s="8"/>
      <c r="Y333" s="56">
        <v>10025008</v>
      </c>
      <c r="Z333" s="57" t="s">
        <v>333</v>
      </c>
      <c r="AA333" s="22">
        <v>20</v>
      </c>
      <c r="AB333" s="22"/>
      <c r="AC333" s="56">
        <v>10025009</v>
      </c>
      <c r="AD333" s="57" t="s">
        <v>335</v>
      </c>
      <c r="AE333" s="22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8">
        <v>10020001</v>
      </c>
      <c r="N334" s="8" t="s">
        <v>95</v>
      </c>
      <c r="O334" s="22">
        <v>300</v>
      </c>
      <c r="P334" s="8"/>
      <c r="Q334" s="56">
        <v>10025010</v>
      </c>
      <c r="R334" s="57" t="s">
        <v>830</v>
      </c>
      <c r="S334" s="22">
        <v>300</v>
      </c>
      <c r="T334" s="8"/>
      <c r="U334" s="1">
        <v>10010085</v>
      </c>
      <c r="V334" s="6" t="s">
        <v>821</v>
      </c>
      <c r="W334" s="22">
        <v>3000</v>
      </c>
      <c r="X334" s="8"/>
      <c r="Y334" s="56">
        <v>10025008</v>
      </c>
      <c r="Z334" s="57" t="s">
        <v>333</v>
      </c>
      <c r="AA334" s="22">
        <v>20</v>
      </c>
      <c r="AB334" s="22"/>
      <c r="AC334" s="56">
        <v>10025009</v>
      </c>
      <c r="AD334" s="57" t="s">
        <v>335</v>
      </c>
      <c r="AE334" s="22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8">
        <v>10020001</v>
      </c>
      <c r="N335" s="8" t="s">
        <v>95</v>
      </c>
      <c r="O335" s="22">
        <v>300</v>
      </c>
      <c r="P335" s="8"/>
      <c r="Q335" s="56">
        <v>10025010</v>
      </c>
      <c r="R335" s="57" t="s">
        <v>830</v>
      </c>
      <c r="S335" s="22">
        <v>300</v>
      </c>
      <c r="T335" s="8"/>
      <c r="U335" s="1">
        <v>10010085</v>
      </c>
      <c r="V335" s="6" t="s">
        <v>821</v>
      </c>
      <c r="W335" s="22">
        <v>3000</v>
      </c>
      <c r="X335" s="8"/>
      <c r="Y335" s="56">
        <v>10025008</v>
      </c>
      <c r="Z335" s="57" t="s">
        <v>333</v>
      </c>
      <c r="AA335" s="22">
        <v>20</v>
      </c>
      <c r="AB335" s="22"/>
      <c r="AC335" s="56">
        <v>10025009</v>
      </c>
      <c r="AD335" s="57" t="s">
        <v>335</v>
      </c>
      <c r="AE335" s="22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8">
        <v>10020001</v>
      </c>
      <c r="N336" s="8" t="s">
        <v>95</v>
      </c>
      <c r="O336" s="22">
        <v>300</v>
      </c>
      <c r="P336" s="8"/>
      <c r="Q336" s="56">
        <v>10025010</v>
      </c>
      <c r="R336" s="57" t="s">
        <v>830</v>
      </c>
      <c r="S336" s="22">
        <v>300</v>
      </c>
      <c r="T336" s="8"/>
      <c r="U336" s="1">
        <v>10010085</v>
      </c>
      <c r="V336" s="6" t="s">
        <v>821</v>
      </c>
      <c r="W336" s="22">
        <v>3000</v>
      </c>
      <c r="X336" s="8"/>
      <c r="Y336" s="56">
        <v>10025008</v>
      </c>
      <c r="Z336" s="57" t="s">
        <v>333</v>
      </c>
      <c r="AA336" s="22">
        <v>20</v>
      </c>
      <c r="AB336" s="22"/>
      <c r="AC336" s="56">
        <v>10025009</v>
      </c>
      <c r="AD336" s="57" t="s">
        <v>335</v>
      </c>
      <c r="AE336" s="22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53"/>
      <c r="K339" s="24" t="s">
        <v>1113</v>
      </c>
      <c r="M339" s="8">
        <v>10020001</v>
      </c>
      <c r="N339" s="8" t="s">
        <v>95</v>
      </c>
      <c r="O339" s="22">
        <v>1000</v>
      </c>
      <c r="P339" s="8"/>
      <c r="Q339" s="1">
        <v>10000152</v>
      </c>
      <c r="R339" s="2" t="s">
        <v>143</v>
      </c>
      <c r="S339" s="22">
        <v>30</v>
      </c>
      <c r="T339" s="8"/>
      <c r="U339" s="58">
        <v>15601001</v>
      </c>
      <c r="V339" s="59" t="s">
        <v>1087</v>
      </c>
      <c r="W339" s="22">
        <v>1</v>
      </c>
      <c r="X339" s="8"/>
      <c r="Y339" s="56">
        <v>10025008</v>
      </c>
      <c r="Z339" s="57" t="s">
        <v>333</v>
      </c>
      <c r="AA339" s="22">
        <v>50</v>
      </c>
      <c r="AB339" s="22"/>
      <c r="AC339" s="56">
        <v>10025009</v>
      </c>
      <c r="AD339" s="57" t="s">
        <v>335</v>
      </c>
      <c r="AE339" s="22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53"/>
      <c r="K340" s="24" t="s">
        <v>1114</v>
      </c>
      <c r="M340" s="8">
        <v>10020001</v>
      </c>
      <c r="N340" s="8" t="s">
        <v>95</v>
      </c>
      <c r="O340" s="22">
        <v>1000</v>
      </c>
      <c r="P340" s="8"/>
      <c r="Q340" s="1">
        <v>10000152</v>
      </c>
      <c r="R340" s="2" t="s">
        <v>143</v>
      </c>
      <c r="S340" s="22">
        <v>30</v>
      </c>
      <c r="T340" s="8"/>
      <c r="U340" s="58">
        <v>15601002</v>
      </c>
      <c r="V340" s="59" t="s">
        <v>1088</v>
      </c>
      <c r="W340" s="22">
        <v>1</v>
      </c>
      <c r="X340" s="8"/>
      <c r="Y340" s="56">
        <v>10025008</v>
      </c>
      <c r="Z340" s="57" t="s">
        <v>333</v>
      </c>
      <c r="AA340" s="22">
        <v>50</v>
      </c>
      <c r="AB340" s="22"/>
      <c r="AC340" s="56">
        <v>10025009</v>
      </c>
      <c r="AD340" s="57" t="s">
        <v>335</v>
      </c>
      <c r="AE340" s="22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53"/>
      <c r="K341" s="24" t="s">
        <v>1115</v>
      </c>
      <c r="M341" s="8">
        <v>10020001</v>
      </c>
      <c r="N341" s="8" t="s">
        <v>95</v>
      </c>
      <c r="O341" s="22">
        <v>1000</v>
      </c>
      <c r="P341" s="8"/>
      <c r="Q341" s="1">
        <v>10000152</v>
      </c>
      <c r="R341" s="2" t="s">
        <v>143</v>
      </c>
      <c r="S341" s="22">
        <v>30</v>
      </c>
      <c r="T341" s="8"/>
      <c r="U341" s="58">
        <v>15601003</v>
      </c>
      <c r="V341" s="59" t="s">
        <v>1089</v>
      </c>
      <c r="W341" s="22">
        <v>1</v>
      </c>
      <c r="X341" s="8"/>
      <c r="Y341" s="56">
        <v>10025008</v>
      </c>
      <c r="Z341" s="57" t="s">
        <v>333</v>
      </c>
      <c r="AA341" s="22">
        <v>50</v>
      </c>
      <c r="AB341" s="22"/>
      <c r="AC341" s="56">
        <v>10025009</v>
      </c>
      <c r="AD341" s="57" t="s">
        <v>335</v>
      </c>
      <c r="AE341" s="22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175</v>
      </c>
      <c r="H342" s="8">
        <v>40</v>
      </c>
      <c r="J342" s="53"/>
      <c r="K342" s="24" t="s">
        <v>1116</v>
      </c>
      <c r="M342" s="8">
        <v>10020001</v>
      </c>
      <c r="N342" s="8" t="s">
        <v>95</v>
      </c>
      <c r="O342" s="22">
        <v>1000</v>
      </c>
      <c r="P342" s="8"/>
      <c r="Q342" s="1">
        <v>10000152</v>
      </c>
      <c r="R342" s="2" t="s">
        <v>143</v>
      </c>
      <c r="S342" s="22">
        <v>30</v>
      </c>
      <c r="T342" s="8"/>
      <c r="U342" s="58">
        <v>15602001</v>
      </c>
      <c r="V342" s="59" t="s">
        <v>1090</v>
      </c>
      <c r="W342" s="22">
        <v>1</v>
      </c>
      <c r="X342" s="8"/>
      <c r="Y342" s="56">
        <v>10025008</v>
      </c>
      <c r="Z342" s="57" t="s">
        <v>333</v>
      </c>
      <c r="AA342" s="22">
        <v>50</v>
      </c>
      <c r="AB342" s="22"/>
      <c r="AC342" s="56">
        <v>10025009</v>
      </c>
      <c r="AD342" s="57" t="s">
        <v>335</v>
      </c>
      <c r="AE342" s="22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53"/>
      <c r="K343" s="24" t="s">
        <v>1117</v>
      </c>
      <c r="M343" s="8">
        <v>10020001</v>
      </c>
      <c r="N343" s="8" t="s">
        <v>95</v>
      </c>
      <c r="O343" s="22">
        <v>1000</v>
      </c>
      <c r="P343" s="8"/>
      <c r="Q343" s="1">
        <v>10000152</v>
      </c>
      <c r="R343" s="2" t="s">
        <v>143</v>
      </c>
      <c r="S343" s="22">
        <v>30</v>
      </c>
      <c r="T343" s="8"/>
      <c r="U343" s="58">
        <v>15602002</v>
      </c>
      <c r="V343" s="59" t="s">
        <v>1091</v>
      </c>
      <c r="W343" s="22">
        <v>1</v>
      </c>
      <c r="X343" s="8"/>
      <c r="Y343" s="56">
        <v>10025008</v>
      </c>
      <c r="Z343" s="57" t="s">
        <v>333</v>
      </c>
      <c r="AA343" s="22">
        <v>50</v>
      </c>
      <c r="AB343" s="22"/>
      <c r="AC343" s="56">
        <v>10025009</v>
      </c>
      <c r="AD343" s="57" t="s">
        <v>335</v>
      </c>
      <c r="AE343" s="22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53"/>
      <c r="K344" s="24" t="s">
        <v>1118</v>
      </c>
      <c r="M344" s="8">
        <v>10020001</v>
      </c>
      <c r="N344" s="8" t="s">
        <v>95</v>
      </c>
      <c r="O344" s="22">
        <v>1000</v>
      </c>
      <c r="P344" s="8"/>
      <c r="Q344" s="1">
        <v>10000152</v>
      </c>
      <c r="R344" s="2" t="s">
        <v>143</v>
      </c>
      <c r="S344" s="22">
        <v>30</v>
      </c>
      <c r="T344" s="8"/>
      <c r="U344" s="58">
        <v>15602003</v>
      </c>
      <c r="V344" s="59" t="s">
        <v>1092</v>
      </c>
      <c r="W344" s="22">
        <v>1</v>
      </c>
      <c r="X344" s="8"/>
      <c r="Y344" s="56">
        <v>10025008</v>
      </c>
      <c r="Z344" s="57" t="s">
        <v>333</v>
      </c>
      <c r="AA344" s="22">
        <v>50</v>
      </c>
      <c r="AB344" s="22"/>
      <c r="AC344" s="56">
        <v>10025009</v>
      </c>
      <c r="AD344" s="57" t="s">
        <v>335</v>
      </c>
      <c r="AE344" s="22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53"/>
      <c r="K345" s="24" t="s">
        <v>1119</v>
      </c>
      <c r="M345" s="8">
        <v>10020001</v>
      </c>
      <c r="N345" s="8" t="s">
        <v>95</v>
      </c>
      <c r="O345" s="22">
        <v>1000</v>
      </c>
      <c r="P345" s="8"/>
      <c r="Q345" s="1">
        <v>10000152</v>
      </c>
      <c r="R345" s="2" t="s">
        <v>143</v>
      </c>
      <c r="S345" s="22">
        <v>30</v>
      </c>
      <c r="T345" s="8"/>
      <c r="U345" s="58">
        <v>15603001</v>
      </c>
      <c r="V345" s="59" t="s">
        <v>1093</v>
      </c>
      <c r="W345" s="22">
        <v>1</v>
      </c>
      <c r="X345" s="8"/>
      <c r="Y345" s="56">
        <v>10025008</v>
      </c>
      <c r="Z345" s="57" t="s">
        <v>333</v>
      </c>
      <c r="AA345" s="22">
        <v>50</v>
      </c>
      <c r="AB345" s="22"/>
      <c r="AC345" s="56">
        <v>10025009</v>
      </c>
      <c r="AD345" s="57" t="s">
        <v>335</v>
      </c>
      <c r="AE345" s="22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53"/>
      <c r="K346" s="24" t="s">
        <v>1120</v>
      </c>
      <c r="M346" s="8">
        <v>10020001</v>
      </c>
      <c r="N346" s="8" t="s">
        <v>95</v>
      </c>
      <c r="O346" s="22">
        <v>1000</v>
      </c>
      <c r="P346" s="8"/>
      <c r="Q346" s="1">
        <v>10000152</v>
      </c>
      <c r="R346" s="2" t="s">
        <v>143</v>
      </c>
      <c r="S346" s="22">
        <v>30</v>
      </c>
      <c r="T346" s="8"/>
      <c r="U346" s="58">
        <v>15603002</v>
      </c>
      <c r="V346" s="59" t="s">
        <v>1094</v>
      </c>
      <c r="W346" s="22">
        <v>1</v>
      </c>
      <c r="X346" s="8"/>
      <c r="Y346" s="56">
        <v>10025008</v>
      </c>
      <c r="Z346" s="57" t="s">
        <v>333</v>
      </c>
      <c r="AA346" s="22">
        <v>50</v>
      </c>
      <c r="AB346" s="22"/>
      <c r="AC346" s="56">
        <v>10025009</v>
      </c>
      <c r="AD346" s="57" t="s">
        <v>335</v>
      </c>
      <c r="AE346" s="22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53"/>
      <c r="K347" s="24" t="s">
        <v>1121</v>
      </c>
      <c r="M347" s="8">
        <v>10020001</v>
      </c>
      <c r="N347" s="8" t="s">
        <v>95</v>
      </c>
      <c r="O347" s="22">
        <v>1000</v>
      </c>
      <c r="P347" s="8"/>
      <c r="Q347" s="1">
        <v>10000152</v>
      </c>
      <c r="R347" s="2" t="s">
        <v>143</v>
      </c>
      <c r="S347" s="22">
        <v>30</v>
      </c>
      <c r="T347" s="8"/>
      <c r="U347" s="58">
        <v>15603003</v>
      </c>
      <c r="V347" s="59" t="s">
        <v>1095</v>
      </c>
      <c r="W347" s="22">
        <v>1</v>
      </c>
      <c r="X347" s="8"/>
      <c r="Y347" s="56">
        <v>10025008</v>
      </c>
      <c r="Z347" s="57" t="s">
        <v>333</v>
      </c>
      <c r="AA347" s="22">
        <v>50</v>
      </c>
      <c r="AB347" s="22"/>
      <c r="AC347" s="56">
        <v>10025009</v>
      </c>
      <c r="AD347" s="57" t="s">
        <v>335</v>
      </c>
      <c r="AE347" s="22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53"/>
      <c r="K348" s="24" t="s">
        <v>1122</v>
      </c>
      <c r="M348" s="8">
        <v>10020001</v>
      </c>
      <c r="N348" s="8" t="s">
        <v>95</v>
      </c>
      <c r="O348" s="22">
        <v>1000</v>
      </c>
      <c r="P348" s="8"/>
      <c r="Q348" s="1">
        <v>10000152</v>
      </c>
      <c r="R348" s="2" t="s">
        <v>143</v>
      </c>
      <c r="S348" s="22">
        <v>30</v>
      </c>
      <c r="T348" s="8"/>
      <c r="U348" s="58">
        <v>15604001</v>
      </c>
      <c r="V348" s="59" t="s">
        <v>1096</v>
      </c>
      <c r="W348" s="22">
        <v>1</v>
      </c>
      <c r="X348" s="8"/>
      <c r="Y348" s="56">
        <v>10025008</v>
      </c>
      <c r="Z348" s="57" t="s">
        <v>333</v>
      </c>
      <c r="AA348" s="22">
        <v>50</v>
      </c>
      <c r="AB348" s="22"/>
      <c r="AC348" s="56">
        <v>10025009</v>
      </c>
      <c r="AD348" s="57" t="s">
        <v>335</v>
      </c>
      <c r="AE348" s="22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53"/>
      <c r="K349" s="24" t="s">
        <v>1123</v>
      </c>
      <c r="M349" s="8">
        <v>10020001</v>
      </c>
      <c r="N349" s="8" t="s">
        <v>95</v>
      </c>
      <c r="O349" s="22">
        <v>1000</v>
      </c>
      <c r="P349" s="8"/>
      <c r="Q349" s="1">
        <v>10000152</v>
      </c>
      <c r="R349" s="2" t="s">
        <v>143</v>
      </c>
      <c r="S349" s="22">
        <v>30</v>
      </c>
      <c r="T349" s="8"/>
      <c r="U349" s="58">
        <v>15604002</v>
      </c>
      <c r="V349" s="59" t="s">
        <v>1097</v>
      </c>
      <c r="W349" s="22">
        <v>1</v>
      </c>
      <c r="X349" s="8"/>
      <c r="Y349" s="56">
        <v>10025008</v>
      </c>
      <c r="Z349" s="57" t="s">
        <v>333</v>
      </c>
      <c r="AA349" s="22">
        <v>50</v>
      </c>
      <c r="AB349" s="22"/>
      <c r="AC349" s="56">
        <v>10025009</v>
      </c>
      <c r="AD349" s="57" t="s">
        <v>335</v>
      </c>
      <c r="AE349" s="22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4" t="s">
        <v>1124</v>
      </c>
      <c r="M350" s="8">
        <v>10020001</v>
      </c>
      <c r="N350" s="8" t="s">
        <v>95</v>
      </c>
      <c r="O350" s="22">
        <v>1000</v>
      </c>
      <c r="P350" s="8"/>
      <c r="Q350" s="1">
        <v>10000152</v>
      </c>
      <c r="R350" s="2" t="s">
        <v>143</v>
      </c>
      <c r="S350" s="22">
        <v>30</v>
      </c>
      <c r="T350" s="8"/>
      <c r="U350" s="58">
        <v>15604003</v>
      </c>
      <c r="V350" s="59" t="s">
        <v>1098</v>
      </c>
      <c r="W350" s="22">
        <v>1</v>
      </c>
      <c r="X350" s="8"/>
      <c r="Y350" s="56">
        <v>10025008</v>
      </c>
      <c r="Z350" s="57" t="s">
        <v>333</v>
      </c>
      <c r="AA350" s="22">
        <v>50</v>
      </c>
      <c r="AB350" s="22"/>
      <c r="AC350" s="56">
        <v>10025009</v>
      </c>
      <c r="AD350" s="57" t="s">
        <v>335</v>
      </c>
      <c r="AE350" s="22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4" t="s">
        <v>1125</v>
      </c>
      <c r="M351" s="8">
        <v>10020001</v>
      </c>
      <c r="N351" s="8" t="s">
        <v>95</v>
      </c>
      <c r="O351" s="22">
        <v>1000</v>
      </c>
      <c r="P351" s="8"/>
      <c r="Q351" s="1">
        <v>10000152</v>
      </c>
      <c r="R351" s="2" t="s">
        <v>143</v>
      </c>
      <c r="S351" s="22">
        <v>30</v>
      </c>
      <c r="T351" s="8"/>
      <c r="U351" s="58">
        <v>15605001</v>
      </c>
      <c r="V351" s="59" t="s">
        <v>1099</v>
      </c>
      <c r="W351" s="22">
        <v>1</v>
      </c>
      <c r="X351" s="8"/>
      <c r="Y351" s="56">
        <v>10025008</v>
      </c>
      <c r="Z351" s="57" t="s">
        <v>333</v>
      </c>
      <c r="AA351" s="22">
        <v>50</v>
      </c>
      <c r="AB351" s="22"/>
      <c r="AC351" s="56">
        <v>10025009</v>
      </c>
      <c r="AD351" s="57" t="s">
        <v>335</v>
      </c>
      <c r="AE351" s="22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4" t="s">
        <v>1126</v>
      </c>
      <c r="M352" s="8">
        <v>10020001</v>
      </c>
      <c r="N352" s="8" t="s">
        <v>95</v>
      </c>
      <c r="O352" s="22">
        <v>1000</v>
      </c>
      <c r="P352" s="8"/>
      <c r="Q352" s="1">
        <v>10000152</v>
      </c>
      <c r="R352" s="2" t="s">
        <v>143</v>
      </c>
      <c r="S352" s="22">
        <v>30</v>
      </c>
      <c r="T352" s="8"/>
      <c r="U352" s="58">
        <v>15605002</v>
      </c>
      <c r="V352" s="59" t="s">
        <v>1100</v>
      </c>
      <c r="W352" s="22">
        <v>1</v>
      </c>
      <c r="X352" s="8"/>
      <c r="Y352" s="56">
        <v>10025008</v>
      </c>
      <c r="Z352" s="57" t="s">
        <v>333</v>
      </c>
      <c r="AA352" s="22">
        <v>50</v>
      </c>
      <c r="AB352" s="22"/>
      <c r="AC352" s="56">
        <v>10025009</v>
      </c>
      <c r="AD352" s="57" t="s">
        <v>335</v>
      </c>
      <c r="AE352" s="22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4" t="s">
        <v>1127</v>
      </c>
      <c r="M353" s="8">
        <v>10020001</v>
      </c>
      <c r="N353" s="8" t="s">
        <v>95</v>
      </c>
      <c r="O353" s="22">
        <v>1000</v>
      </c>
      <c r="P353" s="8"/>
      <c r="Q353" s="1">
        <v>10000152</v>
      </c>
      <c r="R353" s="2" t="s">
        <v>143</v>
      </c>
      <c r="S353" s="22">
        <v>30</v>
      </c>
      <c r="T353" s="8"/>
      <c r="U353" s="58">
        <v>15605003</v>
      </c>
      <c r="V353" s="59" t="s">
        <v>1101</v>
      </c>
      <c r="W353" s="22">
        <v>1</v>
      </c>
      <c r="X353" s="8"/>
      <c r="Y353" s="56">
        <v>10025008</v>
      </c>
      <c r="Z353" s="57" t="s">
        <v>333</v>
      </c>
      <c r="AA353" s="22">
        <v>50</v>
      </c>
      <c r="AB353" s="22"/>
      <c r="AC353" s="56">
        <v>10025009</v>
      </c>
      <c r="AD353" s="57" t="s">
        <v>335</v>
      </c>
      <c r="AE353" s="22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4" t="s">
        <v>1128</v>
      </c>
      <c r="M354" s="8">
        <v>10020001</v>
      </c>
      <c r="N354" s="8" t="s">
        <v>95</v>
      </c>
      <c r="O354" s="22">
        <v>1750</v>
      </c>
      <c r="P354" s="8"/>
      <c r="Q354" s="1">
        <v>10000152</v>
      </c>
      <c r="R354" s="2" t="s">
        <v>143</v>
      </c>
      <c r="S354" s="22">
        <v>40</v>
      </c>
      <c r="T354" s="8"/>
      <c r="U354" s="58">
        <v>15606001</v>
      </c>
      <c r="V354" s="59" t="s">
        <v>1102</v>
      </c>
      <c r="W354" s="22">
        <v>1</v>
      </c>
      <c r="X354" s="8"/>
      <c r="Y354" s="56">
        <v>10025008</v>
      </c>
      <c r="Z354" s="57" t="s">
        <v>333</v>
      </c>
      <c r="AA354" s="22">
        <v>50</v>
      </c>
      <c r="AB354" s="22"/>
      <c r="AC354" s="56">
        <v>10025009</v>
      </c>
      <c r="AD354" s="57" t="s">
        <v>335</v>
      </c>
      <c r="AE354" s="22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4" t="s">
        <v>1129</v>
      </c>
      <c r="M355" s="8">
        <v>10020001</v>
      </c>
      <c r="N355" s="8" t="s">
        <v>95</v>
      </c>
      <c r="O355" s="22">
        <v>1750</v>
      </c>
      <c r="P355" s="8"/>
      <c r="Q355" s="1">
        <v>10000152</v>
      </c>
      <c r="R355" s="2" t="s">
        <v>143</v>
      </c>
      <c r="S355" s="22">
        <v>40</v>
      </c>
      <c r="T355" s="8"/>
      <c r="U355" s="58">
        <v>15607001</v>
      </c>
      <c r="V355" s="59" t="s">
        <v>1103</v>
      </c>
      <c r="W355" s="22">
        <v>1</v>
      </c>
      <c r="X355" s="8"/>
      <c r="Y355" s="56">
        <v>10025008</v>
      </c>
      <c r="Z355" s="57" t="s">
        <v>333</v>
      </c>
      <c r="AA355" s="22">
        <v>50</v>
      </c>
      <c r="AB355" s="22"/>
      <c r="AC355" s="56">
        <v>10025009</v>
      </c>
      <c r="AD355" s="57" t="s">
        <v>335</v>
      </c>
      <c r="AE355" s="22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4" t="s">
        <v>1130</v>
      </c>
      <c r="M356" s="8">
        <v>10020001</v>
      </c>
      <c r="N356" s="8" t="s">
        <v>95</v>
      </c>
      <c r="O356" s="22">
        <v>1750</v>
      </c>
      <c r="P356" s="8"/>
      <c r="Q356" s="1">
        <v>10000152</v>
      </c>
      <c r="R356" s="2" t="s">
        <v>143</v>
      </c>
      <c r="S356" s="22">
        <v>40</v>
      </c>
      <c r="T356" s="8"/>
      <c r="U356" s="58">
        <v>15608001</v>
      </c>
      <c r="V356" s="59" t="s">
        <v>1104</v>
      </c>
      <c r="W356" s="22">
        <v>1</v>
      </c>
      <c r="X356" s="8"/>
      <c r="Y356" s="56">
        <v>10025008</v>
      </c>
      <c r="Z356" s="57" t="s">
        <v>333</v>
      </c>
      <c r="AA356" s="22">
        <v>50</v>
      </c>
      <c r="AB356" s="22"/>
      <c r="AC356" s="56">
        <v>10025009</v>
      </c>
      <c r="AD356" s="57" t="s">
        <v>335</v>
      </c>
      <c r="AE356" s="22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4" t="s">
        <v>1131</v>
      </c>
      <c r="M357" s="8">
        <v>10020001</v>
      </c>
      <c r="N357" s="8" t="s">
        <v>95</v>
      </c>
      <c r="O357" s="22">
        <v>1750</v>
      </c>
      <c r="P357" s="8"/>
      <c r="Q357" s="1">
        <v>10000152</v>
      </c>
      <c r="R357" s="2" t="s">
        <v>143</v>
      </c>
      <c r="S357" s="22">
        <v>40</v>
      </c>
      <c r="T357" s="8"/>
      <c r="U357" s="58">
        <v>15609001</v>
      </c>
      <c r="V357" s="59" t="s">
        <v>1105</v>
      </c>
      <c r="W357" s="22">
        <v>1</v>
      </c>
      <c r="X357" s="8"/>
      <c r="Y357" s="56">
        <v>10025008</v>
      </c>
      <c r="Z357" s="57" t="s">
        <v>333</v>
      </c>
      <c r="AA357" s="22">
        <v>50</v>
      </c>
      <c r="AB357" s="22"/>
      <c r="AC357" s="56">
        <v>10025009</v>
      </c>
      <c r="AD357" s="57" t="s">
        <v>335</v>
      </c>
      <c r="AE357" s="22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4" t="s">
        <v>1132</v>
      </c>
      <c r="M358" s="8">
        <v>10020001</v>
      </c>
      <c r="N358" s="8" t="s">
        <v>95</v>
      </c>
      <c r="O358" s="22">
        <v>2500</v>
      </c>
      <c r="P358" s="8"/>
      <c r="Q358" s="1">
        <v>10000152</v>
      </c>
      <c r="R358" s="2" t="s">
        <v>143</v>
      </c>
      <c r="S358" s="22">
        <v>80</v>
      </c>
      <c r="T358" s="8"/>
      <c r="U358" s="58">
        <v>15610001</v>
      </c>
      <c r="V358" s="59" t="s">
        <v>1106</v>
      </c>
      <c r="W358" s="22">
        <v>1</v>
      </c>
      <c r="X358" s="8"/>
      <c r="Y358" s="56">
        <v>10025008</v>
      </c>
      <c r="Z358" s="57" t="s">
        <v>333</v>
      </c>
      <c r="AA358" s="22">
        <v>50</v>
      </c>
      <c r="AB358" s="22"/>
      <c r="AC358" s="56">
        <v>10025009</v>
      </c>
      <c r="AD358" s="57" t="s">
        <v>335</v>
      </c>
      <c r="AE358" s="22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4" t="s">
        <v>1133</v>
      </c>
      <c r="M359" s="8">
        <v>10020001</v>
      </c>
      <c r="N359" s="8" t="s">
        <v>95</v>
      </c>
      <c r="O359" s="22">
        <v>2500</v>
      </c>
      <c r="P359" s="8"/>
      <c r="Q359" s="1">
        <v>10000152</v>
      </c>
      <c r="R359" s="2" t="s">
        <v>143</v>
      </c>
      <c r="S359" s="22">
        <v>80</v>
      </c>
      <c r="T359" s="8"/>
      <c r="U359" s="58">
        <v>15610002</v>
      </c>
      <c r="V359" s="59" t="s">
        <v>1107</v>
      </c>
      <c r="W359" s="22">
        <v>1</v>
      </c>
      <c r="X359" s="8"/>
      <c r="Y359" s="56">
        <v>10025008</v>
      </c>
      <c r="Z359" s="57" t="s">
        <v>333</v>
      </c>
      <c r="AA359" s="22">
        <v>50</v>
      </c>
      <c r="AB359" s="22"/>
      <c r="AC359" s="56">
        <v>10025009</v>
      </c>
      <c r="AD359" s="57" t="s">
        <v>335</v>
      </c>
      <c r="AE359" s="22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4" t="s">
        <v>1134</v>
      </c>
      <c r="M360" s="8">
        <v>10020001</v>
      </c>
      <c r="N360" s="8" t="s">
        <v>95</v>
      </c>
      <c r="O360" s="22">
        <v>2500</v>
      </c>
      <c r="P360" s="8"/>
      <c r="Q360" s="1">
        <v>10000152</v>
      </c>
      <c r="R360" s="2" t="s">
        <v>143</v>
      </c>
      <c r="S360" s="22">
        <v>80</v>
      </c>
      <c r="T360" s="8"/>
      <c r="U360" s="58">
        <v>15610101</v>
      </c>
      <c r="V360" s="59" t="s">
        <v>1108</v>
      </c>
      <c r="W360" s="22">
        <v>1</v>
      </c>
      <c r="X360" s="8"/>
      <c r="Y360" s="56">
        <v>10025008</v>
      </c>
      <c r="Z360" s="57" t="s">
        <v>333</v>
      </c>
      <c r="AA360" s="22">
        <v>50</v>
      </c>
      <c r="AB360" s="22"/>
      <c r="AC360" s="56">
        <v>10025009</v>
      </c>
      <c r="AD360" s="57" t="s">
        <v>335</v>
      </c>
      <c r="AE360" s="22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4" t="s">
        <v>1135</v>
      </c>
      <c r="M361" s="8">
        <v>10020001</v>
      </c>
      <c r="N361" s="8" t="s">
        <v>95</v>
      </c>
      <c r="O361" s="22">
        <v>2500</v>
      </c>
      <c r="P361" s="8"/>
      <c r="Q361" s="1">
        <v>10000152</v>
      </c>
      <c r="R361" s="2" t="s">
        <v>143</v>
      </c>
      <c r="S361" s="22">
        <v>80</v>
      </c>
      <c r="T361" s="8"/>
      <c r="U361" s="58">
        <v>15610102</v>
      </c>
      <c r="V361" s="59" t="s">
        <v>1109</v>
      </c>
      <c r="W361" s="22">
        <v>1</v>
      </c>
      <c r="X361" s="8"/>
      <c r="Y361" s="56">
        <v>10025008</v>
      </c>
      <c r="Z361" s="57" t="s">
        <v>333</v>
      </c>
      <c r="AA361" s="22">
        <v>50</v>
      </c>
      <c r="AB361" s="22"/>
      <c r="AC361" s="56">
        <v>10025009</v>
      </c>
      <c r="AD361" s="57" t="s">
        <v>335</v>
      </c>
      <c r="AE361" s="22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4" t="s">
        <v>1136</v>
      </c>
      <c r="M362" s="8">
        <v>10020001</v>
      </c>
      <c r="N362" s="8" t="s">
        <v>95</v>
      </c>
      <c r="O362" s="22">
        <v>1500</v>
      </c>
      <c r="P362" s="8"/>
      <c r="Q362" s="1">
        <v>10000152</v>
      </c>
      <c r="R362" s="2" t="s">
        <v>143</v>
      </c>
      <c r="S362" s="22">
        <v>60</v>
      </c>
      <c r="T362" s="8"/>
      <c r="U362" s="58">
        <v>15611001</v>
      </c>
      <c r="V362" s="59" t="s">
        <v>1110</v>
      </c>
      <c r="W362" s="22">
        <v>1</v>
      </c>
      <c r="X362" s="8"/>
      <c r="Y362" s="56">
        <v>10025008</v>
      </c>
      <c r="Z362" s="57" t="s">
        <v>333</v>
      </c>
      <c r="AA362" s="22">
        <v>50</v>
      </c>
      <c r="AB362" s="22"/>
      <c r="AC362" s="56">
        <v>10025009</v>
      </c>
      <c r="AD362" s="57" t="s">
        <v>335</v>
      </c>
      <c r="AE362" s="22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4" t="s">
        <v>1137</v>
      </c>
      <c r="M363" s="8">
        <v>10020001</v>
      </c>
      <c r="N363" s="8" t="s">
        <v>95</v>
      </c>
      <c r="O363" s="22">
        <v>1500</v>
      </c>
      <c r="P363" s="8"/>
      <c r="Q363" s="1">
        <v>10000152</v>
      </c>
      <c r="R363" s="2" t="s">
        <v>143</v>
      </c>
      <c r="S363" s="22">
        <v>60</v>
      </c>
      <c r="T363" s="8"/>
      <c r="U363" s="58">
        <v>15611002</v>
      </c>
      <c r="V363" s="59" t="s">
        <v>1111</v>
      </c>
      <c r="W363" s="22">
        <v>1</v>
      </c>
      <c r="X363" s="8"/>
      <c r="Y363" s="56">
        <v>10025008</v>
      </c>
      <c r="Z363" s="57" t="s">
        <v>333</v>
      </c>
      <c r="AA363" s="22">
        <v>50</v>
      </c>
      <c r="AB363" s="22"/>
      <c r="AC363" s="56">
        <v>10025009</v>
      </c>
      <c r="AD363" s="57" t="s">
        <v>335</v>
      </c>
      <c r="AE363" s="22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4" t="s">
        <v>1138</v>
      </c>
      <c r="M364" s="8">
        <v>10020001</v>
      </c>
      <c r="N364" s="8" t="s">
        <v>95</v>
      </c>
      <c r="O364" s="22">
        <v>1500</v>
      </c>
      <c r="P364" s="8"/>
      <c r="Q364" s="1">
        <v>10000152</v>
      </c>
      <c r="R364" s="2" t="s">
        <v>143</v>
      </c>
      <c r="S364" s="22">
        <v>60</v>
      </c>
      <c r="T364" s="8"/>
      <c r="U364" s="58">
        <v>15611003</v>
      </c>
      <c r="V364" s="59" t="s">
        <v>1112</v>
      </c>
      <c r="W364" s="22">
        <v>1</v>
      </c>
      <c r="X364" s="8"/>
      <c r="Y364" s="56">
        <v>10025008</v>
      </c>
      <c r="Z364" s="57" t="s">
        <v>333</v>
      </c>
      <c r="AA364" s="22">
        <v>50</v>
      </c>
      <c r="AB364" s="22"/>
      <c r="AC364" s="56">
        <v>10025009</v>
      </c>
      <c r="AD364" s="57" t="s">
        <v>335</v>
      </c>
      <c r="AE364" s="22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874</v>
      </c>
      <c r="K367" s="8" t="s">
        <v>1139</v>
      </c>
      <c r="M367" s="8">
        <v>10020001</v>
      </c>
      <c r="N367" s="8" t="s">
        <v>95</v>
      </c>
      <c r="O367" s="22">
        <v>10</v>
      </c>
      <c r="Q367" s="8">
        <v>10000144</v>
      </c>
      <c r="R367" s="8" t="s">
        <v>874</v>
      </c>
      <c r="S367" s="8">
        <v>1</v>
      </c>
      <c r="U367" s="56">
        <v>10021010</v>
      </c>
      <c r="V367" s="57" t="s">
        <v>825</v>
      </c>
      <c r="W367" s="22">
        <v>10</v>
      </c>
      <c r="X367" s="8"/>
      <c r="Y367" s="56">
        <v>10021008</v>
      </c>
      <c r="Z367" s="57" t="s">
        <v>246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1140</v>
      </c>
    </row>
    <row r="368" spans="7:61" ht="20.100000000000001" customHeight="1" x14ac:dyDescent="0.2">
      <c r="G368" s="1">
        <v>10000145</v>
      </c>
      <c r="H368" s="1" t="s">
        <v>875</v>
      </c>
      <c r="K368" s="8" t="s">
        <v>1139</v>
      </c>
      <c r="M368" s="8">
        <v>10020001</v>
      </c>
      <c r="N368" s="8" t="s">
        <v>95</v>
      </c>
      <c r="O368" s="22">
        <v>10</v>
      </c>
      <c r="Q368" s="8">
        <v>10000144</v>
      </c>
      <c r="R368" s="8" t="s">
        <v>874</v>
      </c>
      <c r="S368" s="8">
        <v>1</v>
      </c>
      <c r="U368" s="56">
        <v>10021010</v>
      </c>
      <c r="V368" s="57" t="s">
        <v>825</v>
      </c>
      <c r="W368" s="22">
        <v>10</v>
      </c>
      <c r="X368" s="8"/>
      <c r="Y368" s="56">
        <v>10021008</v>
      </c>
      <c r="Z368" s="57" t="s">
        <v>246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1140</v>
      </c>
    </row>
    <row r="369" spans="7:61" ht="20.100000000000001" customHeight="1" x14ac:dyDescent="0.2">
      <c r="G369" s="1">
        <v>10000146</v>
      </c>
      <c r="H369" s="1" t="s">
        <v>876</v>
      </c>
      <c r="K369" s="8" t="s">
        <v>1139</v>
      </c>
      <c r="M369" s="8">
        <v>10020001</v>
      </c>
      <c r="N369" s="8" t="s">
        <v>95</v>
      </c>
      <c r="O369" s="22">
        <v>10</v>
      </c>
      <c r="Q369" s="8">
        <v>10000144</v>
      </c>
      <c r="R369" s="8" t="s">
        <v>874</v>
      </c>
      <c r="S369" s="8">
        <v>1</v>
      </c>
      <c r="U369" s="56">
        <v>10021010</v>
      </c>
      <c r="V369" s="57" t="s">
        <v>825</v>
      </c>
      <c r="W369" s="22">
        <v>10</v>
      </c>
      <c r="X369" s="8"/>
      <c r="Y369" s="56">
        <v>10021008</v>
      </c>
      <c r="Z369" s="57" t="s">
        <v>246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1140</v>
      </c>
    </row>
    <row r="370" spans="7:61" ht="20.100000000000001" customHeight="1" x14ac:dyDescent="0.2">
      <c r="G370" s="1">
        <v>10000147</v>
      </c>
      <c r="H370" s="1" t="s">
        <v>878</v>
      </c>
      <c r="K370" s="8" t="s">
        <v>1139</v>
      </c>
      <c r="M370" s="8">
        <v>10020001</v>
      </c>
      <c r="N370" s="8" t="s">
        <v>95</v>
      </c>
      <c r="O370" s="22">
        <v>10</v>
      </c>
      <c r="Q370" s="8">
        <v>10000144</v>
      </c>
      <c r="R370" s="8" t="s">
        <v>874</v>
      </c>
      <c r="S370" s="8">
        <v>1</v>
      </c>
      <c r="U370" s="56">
        <v>10021010</v>
      </c>
      <c r="V370" s="57" t="s">
        <v>825</v>
      </c>
      <c r="W370" s="22">
        <v>10</v>
      </c>
      <c r="X370" s="8"/>
      <c r="Y370" s="56">
        <v>10021008</v>
      </c>
      <c r="Z370" s="57" t="s">
        <v>246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1140</v>
      </c>
    </row>
    <row r="371" spans="7:61" ht="20.100000000000001" customHeight="1" x14ac:dyDescent="0.2">
      <c r="K371" s="8" t="s">
        <v>1141</v>
      </c>
      <c r="M371" s="8">
        <v>10020001</v>
      </c>
      <c r="N371" s="8" t="s">
        <v>95</v>
      </c>
      <c r="O371" s="22">
        <v>10</v>
      </c>
      <c r="Q371" s="8">
        <v>10000144</v>
      </c>
      <c r="R371" s="8" t="s">
        <v>874</v>
      </c>
      <c r="S371" s="8">
        <v>2</v>
      </c>
      <c r="U371" s="56">
        <v>10023010</v>
      </c>
      <c r="V371" s="60" t="s">
        <v>828</v>
      </c>
      <c r="W371" s="22">
        <v>10</v>
      </c>
      <c r="Y371" s="56">
        <v>10023008</v>
      </c>
      <c r="Z371" s="57" t="s">
        <v>290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1142</v>
      </c>
    </row>
    <row r="372" spans="7:61" ht="20.100000000000001" customHeight="1" x14ac:dyDescent="0.2">
      <c r="K372" s="8" t="s">
        <v>1141</v>
      </c>
      <c r="M372" s="8">
        <v>10020001</v>
      </c>
      <c r="N372" s="8" t="s">
        <v>95</v>
      </c>
      <c r="O372" s="22">
        <v>10</v>
      </c>
      <c r="Q372" s="8">
        <v>10000144</v>
      </c>
      <c r="R372" s="8" t="s">
        <v>874</v>
      </c>
      <c r="S372" s="8">
        <v>2</v>
      </c>
      <c r="U372" s="56">
        <v>10023010</v>
      </c>
      <c r="V372" s="60" t="s">
        <v>828</v>
      </c>
      <c r="W372" s="22">
        <v>10</v>
      </c>
      <c r="Y372" s="56">
        <v>10023008</v>
      </c>
      <c r="Z372" s="57" t="s">
        <v>290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1142</v>
      </c>
    </row>
    <row r="373" spans="7:61" ht="20.100000000000001" customHeight="1" x14ac:dyDescent="0.2">
      <c r="K373" s="8" t="s">
        <v>1141</v>
      </c>
      <c r="M373" s="8">
        <v>10020001</v>
      </c>
      <c r="N373" s="8" t="s">
        <v>95</v>
      </c>
      <c r="O373" s="22">
        <v>10</v>
      </c>
      <c r="Q373" s="8">
        <v>10000144</v>
      </c>
      <c r="R373" s="8" t="s">
        <v>874</v>
      </c>
      <c r="S373" s="8">
        <v>2</v>
      </c>
      <c r="U373" s="56">
        <v>10023010</v>
      </c>
      <c r="V373" s="60" t="s">
        <v>828</v>
      </c>
      <c r="W373" s="22">
        <v>10</v>
      </c>
      <c r="Y373" s="56">
        <v>10023008</v>
      </c>
      <c r="Z373" s="57" t="s">
        <v>290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1142</v>
      </c>
    </row>
    <row r="374" spans="7:61" ht="20.100000000000001" customHeight="1" x14ac:dyDescent="0.2">
      <c r="K374" s="8" t="s">
        <v>1141</v>
      </c>
      <c r="M374" s="8">
        <v>10020001</v>
      </c>
      <c r="N374" s="8" t="s">
        <v>95</v>
      </c>
      <c r="O374" s="22">
        <v>10</v>
      </c>
      <c r="Q374" s="8">
        <v>10000144</v>
      </c>
      <c r="R374" s="8" t="s">
        <v>874</v>
      </c>
      <c r="S374" s="8">
        <v>2</v>
      </c>
      <c r="U374" s="56">
        <v>10023010</v>
      </c>
      <c r="V374" s="60" t="s">
        <v>828</v>
      </c>
      <c r="W374" s="22">
        <v>10</v>
      </c>
      <c r="Y374" s="56">
        <v>10023008</v>
      </c>
      <c r="Z374" s="57" t="s">
        <v>290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1142</v>
      </c>
    </row>
    <row r="375" spans="7:61" ht="20.100000000000001" customHeight="1" x14ac:dyDescent="0.2">
      <c r="K375" s="8" t="s">
        <v>1143</v>
      </c>
      <c r="M375" s="8">
        <v>10020001</v>
      </c>
      <c r="N375" s="8" t="s">
        <v>95</v>
      </c>
      <c r="O375" s="22">
        <v>10</v>
      </c>
      <c r="Q375" s="8">
        <v>10000144</v>
      </c>
      <c r="R375" s="8" t="s">
        <v>874</v>
      </c>
      <c r="S375" s="8">
        <v>3</v>
      </c>
      <c r="U375" s="56">
        <v>10025010</v>
      </c>
      <c r="V375" s="57" t="s">
        <v>830</v>
      </c>
      <c r="W375" s="22">
        <v>10</v>
      </c>
      <c r="Y375" s="56">
        <v>10025008</v>
      </c>
      <c r="Z375" s="57" t="s">
        <v>333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1144</v>
      </c>
    </row>
    <row r="376" spans="7:61" ht="20.100000000000001" customHeight="1" x14ac:dyDescent="0.2">
      <c r="K376" s="8" t="s">
        <v>1143</v>
      </c>
      <c r="M376" s="8">
        <v>10020001</v>
      </c>
      <c r="N376" s="8" t="s">
        <v>95</v>
      </c>
      <c r="O376" s="22">
        <v>10</v>
      </c>
      <c r="Q376" s="8">
        <v>10000144</v>
      </c>
      <c r="R376" s="8" t="s">
        <v>874</v>
      </c>
      <c r="S376" s="8">
        <v>3</v>
      </c>
      <c r="U376" s="56">
        <v>10025010</v>
      </c>
      <c r="V376" s="57" t="s">
        <v>830</v>
      </c>
      <c r="W376" s="22">
        <v>10</v>
      </c>
      <c r="Y376" s="56">
        <v>10025008</v>
      </c>
      <c r="Z376" s="57" t="s">
        <v>333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1144</v>
      </c>
    </row>
    <row r="377" spans="7:61" ht="20.100000000000001" customHeight="1" x14ac:dyDescent="0.2">
      <c r="K377" s="8" t="s">
        <v>1143</v>
      </c>
      <c r="M377" s="8">
        <v>10020001</v>
      </c>
      <c r="N377" s="8" t="s">
        <v>95</v>
      </c>
      <c r="O377" s="22">
        <v>10</v>
      </c>
      <c r="Q377" s="8">
        <v>10000144</v>
      </c>
      <c r="R377" s="8" t="s">
        <v>874</v>
      </c>
      <c r="S377" s="8">
        <v>3</v>
      </c>
      <c r="U377" s="56">
        <v>10025010</v>
      </c>
      <c r="V377" s="57" t="s">
        <v>830</v>
      </c>
      <c r="W377" s="22">
        <v>10</v>
      </c>
      <c r="Y377" s="56">
        <v>10025008</v>
      </c>
      <c r="Z377" s="57" t="s">
        <v>333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1144</v>
      </c>
    </row>
    <row r="378" spans="7:61" ht="20.100000000000001" customHeight="1" x14ac:dyDescent="0.2">
      <c r="K378" s="8" t="s">
        <v>1143</v>
      </c>
      <c r="M378" s="8">
        <v>10020001</v>
      </c>
      <c r="N378" s="8" t="s">
        <v>95</v>
      </c>
      <c r="O378" s="22">
        <v>10</v>
      </c>
      <c r="Q378" s="8">
        <v>10000144</v>
      </c>
      <c r="R378" s="8" t="s">
        <v>874</v>
      </c>
      <c r="S378" s="8">
        <v>3</v>
      </c>
      <c r="U378" s="56">
        <v>10025010</v>
      </c>
      <c r="V378" s="57" t="s">
        <v>830</v>
      </c>
      <c r="W378" s="22">
        <v>10</v>
      </c>
      <c r="Y378" s="56">
        <v>10025008</v>
      </c>
      <c r="Z378" s="57" t="s">
        <v>333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1144</v>
      </c>
    </row>
    <row r="379" spans="7:61" ht="20.100000000000001" customHeight="1" x14ac:dyDescent="0.2">
      <c r="K379" s="8" t="s">
        <v>1145</v>
      </c>
      <c r="M379" s="8">
        <v>10020001</v>
      </c>
      <c r="N379" s="8" t="s">
        <v>95</v>
      </c>
      <c r="O379" s="22">
        <v>10</v>
      </c>
      <c r="Q379" s="1">
        <v>10000145</v>
      </c>
      <c r="R379" s="1" t="s">
        <v>875</v>
      </c>
      <c r="S379" s="8">
        <v>2</v>
      </c>
      <c r="U379" s="56">
        <v>10021010</v>
      </c>
      <c r="V379" s="57" t="s">
        <v>825</v>
      </c>
      <c r="W379" s="22">
        <v>10</v>
      </c>
      <c r="X379" s="8"/>
      <c r="Y379" s="56">
        <v>10021008</v>
      </c>
      <c r="Z379" s="57" t="s">
        <v>246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1146</v>
      </c>
    </row>
    <row r="380" spans="7:61" ht="20.100000000000001" customHeight="1" x14ac:dyDescent="0.2">
      <c r="K380" s="8" t="s">
        <v>1147</v>
      </c>
      <c r="M380" s="8">
        <v>10020001</v>
      </c>
      <c r="N380" s="8" t="s">
        <v>95</v>
      </c>
      <c r="O380" s="22">
        <v>10</v>
      </c>
      <c r="Q380" s="1">
        <v>10000145</v>
      </c>
      <c r="R380" s="1" t="s">
        <v>875</v>
      </c>
      <c r="S380" s="8">
        <v>2</v>
      </c>
      <c r="U380" s="56">
        <v>10021010</v>
      </c>
      <c r="V380" s="57" t="s">
        <v>825</v>
      </c>
      <c r="W380" s="22">
        <v>10</v>
      </c>
      <c r="X380" s="8"/>
      <c r="Y380" s="56">
        <v>10021008</v>
      </c>
      <c r="Z380" s="57" t="s">
        <v>246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1146</v>
      </c>
    </row>
    <row r="381" spans="7:61" ht="20.100000000000001" customHeight="1" x14ac:dyDescent="0.2">
      <c r="K381" s="8" t="s">
        <v>1148</v>
      </c>
      <c r="M381" s="8">
        <v>10020001</v>
      </c>
      <c r="N381" s="8" t="s">
        <v>95</v>
      </c>
      <c r="O381" s="22">
        <v>10</v>
      </c>
      <c r="Q381" s="1">
        <v>10000145</v>
      </c>
      <c r="R381" s="1" t="s">
        <v>875</v>
      </c>
      <c r="S381" s="8">
        <v>2</v>
      </c>
      <c r="U381" s="56">
        <v>10021010</v>
      </c>
      <c r="V381" s="57" t="s">
        <v>825</v>
      </c>
      <c r="W381" s="22">
        <v>10</v>
      </c>
      <c r="X381" s="8"/>
      <c r="Y381" s="56">
        <v>10021008</v>
      </c>
      <c r="Z381" s="57" t="s">
        <v>246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1146</v>
      </c>
    </row>
    <row r="382" spans="7:61" ht="20.100000000000001" customHeight="1" x14ac:dyDescent="0.2">
      <c r="K382" s="8" t="s">
        <v>1149</v>
      </c>
      <c r="M382" s="8">
        <v>10020001</v>
      </c>
      <c r="N382" s="8" t="s">
        <v>95</v>
      </c>
      <c r="O382" s="22">
        <v>10</v>
      </c>
      <c r="Q382" s="1">
        <v>10000145</v>
      </c>
      <c r="R382" s="1" t="s">
        <v>875</v>
      </c>
      <c r="S382" s="8">
        <v>2</v>
      </c>
      <c r="U382" s="56">
        <v>10021010</v>
      </c>
      <c r="V382" s="57" t="s">
        <v>825</v>
      </c>
      <c r="W382" s="22">
        <v>10</v>
      </c>
      <c r="X382" s="8"/>
      <c r="Y382" s="56">
        <v>10021008</v>
      </c>
      <c r="Z382" s="57" t="s">
        <v>246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1146</v>
      </c>
    </row>
    <row r="383" spans="7:61" ht="20.100000000000001" customHeight="1" x14ac:dyDescent="0.2">
      <c r="K383" s="8" t="s">
        <v>1150</v>
      </c>
      <c r="M383" s="8">
        <v>10020001</v>
      </c>
      <c r="N383" s="8" t="s">
        <v>95</v>
      </c>
      <c r="O383" s="22">
        <v>10</v>
      </c>
      <c r="Q383" s="1">
        <v>10000145</v>
      </c>
      <c r="R383" s="1" t="s">
        <v>875</v>
      </c>
      <c r="S383" s="8">
        <v>4</v>
      </c>
      <c r="U383" s="56">
        <v>10023010</v>
      </c>
      <c r="V383" s="60" t="s">
        <v>828</v>
      </c>
      <c r="W383" s="22">
        <v>10</v>
      </c>
      <c r="Y383" s="56">
        <v>10023008</v>
      </c>
      <c r="Z383" s="57" t="s">
        <v>290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1151</v>
      </c>
    </row>
    <row r="384" spans="7:61" ht="20.100000000000001" customHeight="1" x14ac:dyDescent="0.2">
      <c r="K384" s="8" t="s">
        <v>1152</v>
      </c>
      <c r="M384" s="8">
        <v>10020001</v>
      </c>
      <c r="N384" s="8" t="s">
        <v>95</v>
      </c>
      <c r="O384" s="22">
        <v>10</v>
      </c>
      <c r="Q384" s="1">
        <v>10000145</v>
      </c>
      <c r="R384" s="1" t="s">
        <v>875</v>
      </c>
      <c r="S384" s="8">
        <v>4</v>
      </c>
      <c r="U384" s="56">
        <v>10023010</v>
      </c>
      <c r="V384" s="60" t="s">
        <v>828</v>
      </c>
      <c r="W384" s="22">
        <v>10</v>
      </c>
      <c r="Y384" s="56">
        <v>10023008</v>
      </c>
      <c r="Z384" s="57" t="s">
        <v>290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1151</v>
      </c>
    </row>
    <row r="385" spans="11:61" ht="20.100000000000001" customHeight="1" x14ac:dyDescent="0.2">
      <c r="K385" s="8" t="s">
        <v>1153</v>
      </c>
      <c r="M385" s="8">
        <v>10020001</v>
      </c>
      <c r="N385" s="8" t="s">
        <v>95</v>
      </c>
      <c r="O385" s="22">
        <v>10</v>
      </c>
      <c r="Q385" s="1">
        <v>10000145</v>
      </c>
      <c r="R385" s="1" t="s">
        <v>875</v>
      </c>
      <c r="S385" s="8">
        <v>4</v>
      </c>
      <c r="U385" s="56">
        <v>10023010</v>
      </c>
      <c r="V385" s="60" t="s">
        <v>828</v>
      </c>
      <c r="W385" s="22">
        <v>10</v>
      </c>
      <c r="Y385" s="56">
        <v>10023008</v>
      </c>
      <c r="Z385" s="57" t="s">
        <v>290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1151</v>
      </c>
    </row>
    <row r="386" spans="11:61" ht="20.100000000000001" customHeight="1" x14ac:dyDescent="0.2">
      <c r="K386" s="8" t="s">
        <v>1154</v>
      </c>
      <c r="M386" s="8">
        <v>10020001</v>
      </c>
      <c r="N386" s="8" t="s">
        <v>95</v>
      </c>
      <c r="O386" s="22">
        <v>10</v>
      </c>
      <c r="Q386" s="1">
        <v>10000145</v>
      </c>
      <c r="R386" s="1" t="s">
        <v>875</v>
      </c>
      <c r="S386" s="8">
        <v>4</v>
      </c>
      <c r="U386" s="56">
        <v>10023010</v>
      </c>
      <c r="V386" s="60" t="s">
        <v>828</v>
      </c>
      <c r="W386" s="22">
        <v>10</v>
      </c>
      <c r="Y386" s="56">
        <v>10023008</v>
      </c>
      <c r="Z386" s="57" t="s">
        <v>290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1151</v>
      </c>
    </row>
    <row r="387" spans="11:61" ht="20.100000000000001" customHeight="1" x14ac:dyDescent="0.2">
      <c r="K387" s="8" t="s">
        <v>1155</v>
      </c>
      <c r="M387" s="8">
        <v>10020001</v>
      </c>
      <c r="N387" s="8" t="s">
        <v>95</v>
      </c>
      <c r="O387" s="22">
        <v>10</v>
      </c>
      <c r="Q387" s="1">
        <v>10000145</v>
      </c>
      <c r="R387" s="1" t="s">
        <v>875</v>
      </c>
      <c r="S387" s="8">
        <v>6</v>
      </c>
      <c r="U387" s="56">
        <v>10025010</v>
      </c>
      <c r="V387" s="57" t="s">
        <v>830</v>
      </c>
      <c r="W387" s="22">
        <v>10</v>
      </c>
      <c r="Y387" s="56">
        <v>10025008</v>
      </c>
      <c r="Z387" s="57" t="s">
        <v>333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1156</v>
      </c>
    </row>
    <row r="388" spans="11:61" ht="20.100000000000001" customHeight="1" x14ac:dyDescent="0.2">
      <c r="K388" s="8" t="s">
        <v>1157</v>
      </c>
      <c r="M388" s="8">
        <v>10020001</v>
      </c>
      <c r="N388" s="8" t="s">
        <v>95</v>
      </c>
      <c r="O388" s="22">
        <v>10</v>
      </c>
      <c r="Q388" s="1">
        <v>10000145</v>
      </c>
      <c r="R388" s="1" t="s">
        <v>875</v>
      </c>
      <c r="S388" s="8">
        <v>6</v>
      </c>
      <c r="U388" s="56">
        <v>10025010</v>
      </c>
      <c r="V388" s="57" t="s">
        <v>830</v>
      </c>
      <c r="W388" s="22">
        <v>10</v>
      </c>
      <c r="Y388" s="56">
        <v>10025008</v>
      </c>
      <c r="Z388" s="57" t="s">
        <v>333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1156</v>
      </c>
    </row>
    <row r="389" spans="11:61" ht="20.100000000000001" customHeight="1" x14ac:dyDescent="0.2">
      <c r="K389" s="8" t="s">
        <v>1158</v>
      </c>
      <c r="M389" s="8">
        <v>10020001</v>
      </c>
      <c r="N389" s="8" t="s">
        <v>95</v>
      </c>
      <c r="O389" s="22">
        <v>10</v>
      </c>
      <c r="Q389" s="1">
        <v>10000145</v>
      </c>
      <c r="R389" s="1" t="s">
        <v>875</v>
      </c>
      <c r="S389" s="8">
        <v>6</v>
      </c>
      <c r="U389" s="56">
        <v>10025010</v>
      </c>
      <c r="V389" s="57" t="s">
        <v>830</v>
      </c>
      <c r="W389" s="22">
        <v>10</v>
      </c>
      <c r="Y389" s="56">
        <v>10025008</v>
      </c>
      <c r="Z389" s="57" t="s">
        <v>333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1156</v>
      </c>
    </row>
    <row r="390" spans="11:61" ht="20.100000000000001" customHeight="1" x14ac:dyDescent="0.2">
      <c r="K390" s="8" t="s">
        <v>1159</v>
      </c>
      <c r="M390" s="8">
        <v>10020001</v>
      </c>
      <c r="N390" s="8" t="s">
        <v>95</v>
      </c>
      <c r="O390" s="22">
        <v>10</v>
      </c>
      <c r="Q390" s="1">
        <v>10000145</v>
      </c>
      <c r="R390" s="1" t="s">
        <v>875</v>
      </c>
      <c r="S390" s="8">
        <v>6</v>
      </c>
      <c r="U390" s="56">
        <v>10025010</v>
      </c>
      <c r="V390" s="57" t="s">
        <v>830</v>
      </c>
      <c r="W390" s="22">
        <v>10</v>
      </c>
      <c r="Y390" s="56">
        <v>10025008</v>
      </c>
      <c r="Z390" s="57" t="s">
        <v>333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1156</v>
      </c>
    </row>
    <row r="391" spans="11:61" ht="20.100000000000001" customHeight="1" x14ac:dyDescent="0.2">
      <c r="K391" s="8" t="s">
        <v>1160</v>
      </c>
      <c r="M391" s="8">
        <v>10020001</v>
      </c>
      <c r="N391" s="8" t="s">
        <v>95</v>
      </c>
      <c r="O391" s="22">
        <v>50</v>
      </c>
      <c r="Q391" s="1">
        <v>10000146</v>
      </c>
      <c r="R391" s="1" t="s">
        <v>876</v>
      </c>
      <c r="S391" s="8">
        <v>4</v>
      </c>
      <c r="U391" s="56">
        <v>10021010</v>
      </c>
      <c r="V391" s="57" t="s">
        <v>825</v>
      </c>
      <c r="W391" s="22">
        <v>30</v>
      </c>
      <c r="X391" s="8"/>
      <c r="Y391" s="56">
        <v>10021008</v>
      </c>
      <c r="Z391" s="57" t="s">
        <v>246</v>
      </c>
      <c r="AA391" s="8">
        <v>2</v>
      </c>
      <c r="AC391" s="56">
        <v>10021009</v>
      </c>
      <c r="AD391" s="57" t="s">
        <v>249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1161</v>
      </c>
    </row>
    <row r="392" spans="11:61" ht="20.100000000000001" customHeight="1" x14ac:dyDescent="0.2">
      <c r="K392" s="8" t="s">
        <v>1162</v>
      </c>
      <c r="M392" s="8">
        <v>10020001</v>
      </c>
      <c r="N392" s="8" t="s">
        <v>95</v>
      </c>
      <c r="O392" s="22">
        <v>50</v>
      </c>
      <c r="Q392" s="1">
        <v>10000146</v>
      </c>
      <c r="R392" s="1" t="s">
        <v>876</v>
      </c>
      <c r="S392" s="8">
        <v>4</v>
      </c>
      <c r="U392" s="56">
        <v>10021010</v>
      </c>
      <c r="V392" s="57" t="s">
        <v>825</v>
      </c>
      <c r="W392" s="22">
        <v>30</v>
      </c>
      <c r="Y392" s="56">
        <v>10021008</v>
      </c>
      <c r="Z392" s="57" t="s">
        <v>246</v>
      </c>
      <c r="AA392" s="8">
        <v>2</v>
      </c>
      <c r="AC392" s="56">
        <v>10021009</v>
      </c>
      <c r="AD392" s="57" t="s">
        <v>249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1161</v>
      </c>
    </row>
    <row r="393" spans="11:61" ht="20.100000000000001" customHeight="1" x14ac:dyDescent="0.2">
      <c r="K393" s="8" t="s">
        <v>1163</v>
      </c>
      <c r="M393" s="8">
        <v>10020001</v>
      </c>
      <c r="N393" s="8" t="s">
        <v>95</v>
      </c>
      <c r="O393" s="22">
        <v>75</v>
      </c>
      <c r="Q393" s="1">
        <v>10000146</v>
      </c>
      <c r="R393" s="1" t="s">
        <v>876</v>
      </c>
      <c r="S393" s="8">
        <v>6</v>
      </c>
      <c r="U393" s="56">
        <v>10023010</v>
      </c>
      <c r="V393" s="60" t="s">
        <v>828</v>
      </c>
      <c r="W393" s="22">
        <v>30</v>
      </c>
      <c r="Y393" s="56">
        <v>10023008</v>
      </c>
      <c r="Z393" s="57" t="s">
        <v>290</v>
      </c>
      <c r="AA393" s="8">
        <v>2</v>
      </c>
      <c r="AC393" s="56">
        <v>10023009</v>
      </c>
      <c r="AD393" s="57" t="s">
        <v>292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1164</v>
      </c>
    </row>
    <row r="394" spans="11:61" ht="20.100000000000001" customHeight="1" x14ac:dyDescent="0.2">
      <c r="K394" s="8" t="s">
        <v>1165</v>
      </c>
      <c r="M394" s="8">
        <v>10020001</v>
      </c>
      <c r="N394" s="8" t="s">
        <v>95</v>
      </c>
      <c r="O394" s="22">
        <v>75</v>
      </c>
      <c r="Q394" s="1">
        <v>10000146</v>
      </c>
      <c r="R394" s="1" t="s">
        <v>876</v>
      </c>
      <c r="S394" s="8">
        <v>6</v>
      </c>
      <c r="U394" s="56">
        <v>10023010</v>
      </c>
      <c r="V394" s="60" t="s">
        <v>828</v>
      </c>
      <c r="W394" s="22">
        <v>30</v>
      </c>
      <c r="Y394" s="56">
        <v>10023008</v>
      </c>
      <c r="Z394" s="57" t="s">
        <v>290</v>
      </c>
      <c r="AA394" s="8">
        <v>2</v>
      </c>
      <c r="AC394" s="56">
        <v>10023009</v>
      </c>
      <c r="AD394" s="57" t="s">
        <v>292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1164</v>
      </c>
    </row>
    <row r="395" spans="11:61" ht="20.100000000000001" customHeight="1" x14ac:dyDescent="0.2">
      <c r="K395" s="8" t="s">
        <v>1166</v>
      </c>
      <c r="M395" s="8">
        <v>10020001</v>
      </c>
      <c r="N395" s="8" t="s">
        <v>95</v>
      </c>
      <c r="O395" s="22">
        <v>100</v>
      </c>
      <c r="Q395" s="1">
        <v>10000146</v>
      </c>
      <c r="R395" s="1" t="s">
        <v>876</v>
      </c>
      <c r="S395" s="8">
        <v>12</v>
      </c>
      <c r="U395" s="56">
        <v>10025010</v>
      </c>
      <c r="V395" s="57" t="s">
        <v>830</v>
      </c>
      <c r="W395" s="22">
        <v>30</v>
      </c>
      <c r="Y395" s="56">
        <v>10025008</v>
      </c>
      <c r="Z395" s="57" t="s">
        <v>333</v>
      </c>
      <c r="AA395" s="8">
        <v>2</v>
      </c>
      <c r="AC395" s="56">
        <v>10025009</v>
      </c>
      <c r="AD395" s="57" t="s">
        <v>335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1167</v>
      </c>
    </row>
    <row r="396" spans="11:61" ht="20.100000000000001" customHeight="1" x14ac:dyDescent="0.2">
      <c r="K396" s="8" t="s">
        <v>1168</v>
      </c>
      <c r="M396" s="8">
        <v>10020001</v>
      </c>
      <c r="N396" s="8" t="s">
        <v>95</v>
      </c>
      <c r="O396" s="22">
        <v>100</v>
      </c>
      <c r="Q396" s="1">
        <v>10000146</v>
      </c>
      <c r="R396" s="1" t="s">
        <v>876</v>
      </c>
      <c r="S396" s="8">
        <v>12</v>
      </c>
      <c r="U396" s="56">
        <v>10025010</v>
      </c>
      <c r="V396" s="57" t="s">
        <v>830</v>
      </c>
      <c r="W396" s="22">
        <v>30</v>
      </c>
      <c r="Y396" s="56">
        <v>10025008</v>
      </c>
      <c r="Z396" s="57" t="s">
        <v>333</v>
      </c>
      <c r="AA396" s="8">
        <v>2</v>
      </c>
      <c r="AC396" s="56">
        <v>10025009</v>
      </c>
      <c r="AD396" s="57" t="s">
        <v>335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1167</v>
      </c>
    </row>
    <row r="397" spans="11:61" ht="20.100000000000001" customHeight="1" x14ac:dyDescent="0.2">
      <c r="K397" s="61" t="s">
        <v>1169</v>
      </c>
      <c r="M397" s="8">
        <v>10020001</v>
      </c>
      <c r="N397" s="8" t="s">
        <v>95</v>
      </c>
      <c r="O397" s="22">
        <v>10</v>
      </c>
      <c r="Q397" s="1">
        <v>10000147</v>
      </c>
      <c r="R397" s="1" t="s">
        <v>878</v>
      </c>
      <c r="S397" s="8">
        <v>1</v>
      </c>
      <c r="U397" s="56">
        <v>10021001</v>
      </c>
      <c r="V397" s="60" t="s">
        <v>204</v>
      </c>
      <c r="W397" s="22">
        <v>10</v>
      </c>
      <c r="Y397" s="56"/>
      <c r="Z397" s="57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1170</v>
      </c>
    </row>
    <row r="398" spans="11:61" ht="20.100000000000001" customHeight="1" x14ac:dyDescent="0.2">
      <c r="K398" s="61" t="s">
        <v>1171</v>
      </c>
      <c r="M398" s="8">
        <v>10020001</v>
      </c>
      <c r="N398" s="8" t="s">
        <v>95</v>
      </c>
      <c r="O398" s="22">
        <v>10</v>
      </c>
      <c r="Q398" s="1">
        <v>10000147</v>
      </c>
      <c r="R398" s="1" t="s">
        <v>878</v>
      </c>
      <c r="S398" s="8">
        <v>1</v>
      </c>
      <c r="U398" s="56">
        <v>10021002</v>
      </c>
      <c r="V398" s="60" t="s">
        <v>229</v>
      </c>
      <c r="W398" s="22">
        <v>10</v>
      </c>
      <c r="Y398" s="56">
        <v>10021008</v>
      </c>
      <c r="Z398" s="57" t="s">
        <v>246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1172</v>
      </c>
    </row>
    <row r="399" spans="11:61" ht="20.100000000000001" customHeight="1" x14ac:dyDescent="0.2">
      <c r="K399" s="62" t="s">
        <v>1173</v>
      </c>
      <c r="M399" s="8">
        <v>10020001</v>
      </c>
      <c r="N399" s="8" t="s">
        <v>95</v>
      </c>
      <c r="O399" s="22">
        <v>20</v>
      </c>
      <c r="Q399" s="1">
        <v>10000147</v>
      </c>
      <c r="R399" s="1" t="s">
        <v>878</v>
      </c>
      <c r="S399" s="8">
        <v>4</v>
      </c>
      <c r="U399" s="56">
        <v>10021003</v>
      </c>
      <c r="V399" s="60" t="s">
        <v>232</v>
      </c>
      <c r="W399" s="22">
        <v>20</v>
      </c>
      <c r="Y399" s="56">
        <v>10021008</v>
      </c>
      <c r="Z399" s="57" t="s">
        <v>246</v>
      </c>
      <c r="AA399" s="8">
        <v>1</v>
      </c>
      <c r="AC399" s="56"/>
      <c r="AD399" s="57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1174</v>
      </c>
    </row>
    <row r="400" spans="11:61" ht="20.100000000000001" customHeight="1" x14ac:dyDescent="0.2">
      <c r="K400" s="61" t="s">
        <v>1175</v>
      </c>
      <c r="M400" s="8">
        <v>10020001</v>
      </c>
      <c r="N400" s="8" t="s">
        <v>95</v>
      </c>
      <c r="O400" s="22">
        <v>10</v>
      </c>
      <c r="Q400" s="1">
        <v>10000147</v>
      </c>
      <c r="R400" s="1" t="s">
        <v>878</v>
      </c>
      <c r="S400" s="8">
        <v>1</v>
      </c>
      <c r="U400" s="56">
        <v>10021001</v>
      </c>
      <c r="V400" s="60" t="s">
        <v>204</v>
      </c>
      <c r="W400" s="22">
        <v>10</v>
      </c>
      <c r="Y400" s="56"/>
      <c r="Z400" s="57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1170</v>
      </c>
    </row>
    <row r="401" spans="11:61" ht="20.100000000000001" customHeight="1" x14ac:dyDescent="0.2">
      <c r="K401" s="61" t="s">
        <v>1176</v>
      </c>
      <c r="M401" s="8">
        <v>10020001</v>
      </c>
      <c r="N401" s="8" t="s">
        <v>95</v>
      </c>
      <c r="O401" s="22">
        <v>10</v>
      </c>
      <c r="Q401" s="1">
        <v>10000147</v>
      </c>
      <c r="R401" s="1" t="s">
        <v>878</v>
      </c>
      <c r="S401" s="8">
        <v>1</v>
      </c>
      <c r="U401" s="56">
        <v>10021005</v>
      </c>
      <c r="V401" s="60" t="s">
        <v>237</v>
      </c>
      <c r="W401" s="22">
        <v>10</v>
      </c>
      <c r="Y401" s="56">
        <v>10021008</v>
      </c>
      <c r="Z401" s="57" t="s">
        <v>246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1177</v>
      </c>
    </row>
    <row r="402" spans="11:61" ht="20.100000000000001" customHeight="1" x14ac:dyDescent="0.2">
      <c r="K402" s="62" t="s">
        <v>1178</v>
      </c>
      <c r="M402" s="8">
        <v>10020001</v>
      </c>
      <c r="N402" s="8" t="s">
        <v>95</v>
      </c>
      <c r="O402" s="22">
        <v>20</v>
      </c>
      <c r="Q402" s="1">
        <v>10000147</v>
      </c>
      <c r="R402" s="1" t="s">
        <v>878</v>
      </c>
      <c r="S402" s="8">
        <v>4</v>
      </c>
      <c r="U402" s="56">
        <v>10021006</v>
      </c>
      <c r="V402" s="60" t="s">
        <v>240</v>
      </c>
      <c r="W402" s="22">
        <v>20</v>
      </c>
      <c r="Y402" s="56">
        <v>10021008</v>
      </c>
      <c r="Z402" s="57" t="s">
        <v>246</v>
      </c>
      <c r="AA402" s="8">
        <v>1</v>
      </c>
      <c r="AC402" s="56"/>
      <c r="AD402" s="57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1179</v>
      </c>
    </row>
    <row r="403" spans="11:61" ht="20.100000000000001" customHeight="1" x14ac:dyDescent="0.2">
      <c r="K403" s="61" t="s">
        <v>1180</v>
      </c>
      <c r="M403" s="8">
        <v>10020001</v>
      </c>
      <c r="N403" s="8" t="s">
        <v>95</v>
      </c>
      <c r="O403" s="22">
        <v>10</v>
      </c>
      <c r="Q403" s="1">
        <v>10000147</v>
      </c>
      <c r="R403" s="1" t="s">
        <v>878</v>
      </c>
      <c r="S403" s="8">
        <v>1</v>
      </c>
      <c r="U403" s="56">
        <v>10021002</v>
      </c>
      <c r="V403" s="60" t="s">
        <v>229</v>
      </c>
      <c r="W403" s="22">
        <v>10</v>
      </c>
      <c r="Y403" s="56"/>
      <c r="Z403" s="57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1172</v>
      </c>
    </row>
    <row r="404" spans="11:61" ht="20.100000000000001" customHeight="1" x14ac:dyDescent="0.2">
      <c r="K404" s="61" t="s">
        <v>1181</v>
      </c>
      <c r="M404" s="8">
        <v>10020001</v>
      </c>
      <c r="N404" s="8" t="s">
        <v>95</v>
      </c>
      <c r="O404" s="22">
        <v>10</v>
      </c>
      <c r="Q404" s="1">
        <v>10000147</v>
      </c>
      <c r="R404" s="1" t="s">
        <v>878</v>
      </c>
      <c r="S404" s="8">
        <v>1</v>
      </c>
      <c r="U404" s="56">
        <v>10021006</v>
      </c>
      <c r="V404" s="60" t="s">
        <v>240</v>
      </c>
      <c r="W404" s="22">
        <v>10</v>
      </c>
      <c r="Y404" s="56"/>
      <c r="Z404" s="57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1182</v>
      </c>
    </row>
    <row r="405" spans="11:61" ht="20.100000000000001" customHeight="1" x14ac:dyDescent="0.2">
      <c r="K405" s="62" t="s">
        <v>1183</v>
      </c>
      <c r="M405" s="8">
        <v>10020001</v>
      </c>
      <c r="N405" s="8" t="s">
        <v>95</v>
      </c>
      <c r="O405" s="22">
        <v>20</v>
      </c>
      <c r="Q405" s="1">
        <v>10000147</v>
      </c>
      <c r="R405" s="1" t="s">
        <v>878</v>
      </c>
      <c r="S405" s="8">
        <v>4</v>
      </c>
      <c r="U405" s="56">
        <v>10021007</v>
      </c>
      <c r="V405" s="60" t="s">
        <v>243</v>
      </c>
      <c r="W405" s="22">
        <v>20</v>
      </c>
      <c r="Y405" s="56">
        <v>10021008</v>
      </c>
      <c r="Z405" s="57" t="s">
        <v>246</v>
      </c>
      <c r="AA405" s="8">
        <v>1</v>
      </c>
      <c r="AC405" s="56"/>
      <c r="AD405" s="57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1184</v>
      </c>
    </row>
    <row r="406" spans="11:61" ht="20.100000000000001" customHeight="1" x14ac:dyDescent="0.2">
      <c r="K406" s="61" t="s">
        <v>1185</v>
      </c>
      <c r="M406" s="8">
        <v>10020001</v>
      </c>
      <c r="N406" s="8" t="s">
        <v>95</v>
      </c>
      <c r="O406" s="22">
        <v>10</v>
      </c>
      <c r="Q406" s="1">
        <v>10000147</v>
      </c>
      <c r="R406" s="1" t="s">
        <v>878</v>
      </c>
      <c r="S406" s="8">
        <v>1</v>
      </c>
      <c r="U406" s="56">
        <v>10021004</v>
      </c>
      <c r="V406" s="60" t="s">
        <v>234</v>
      </c>
      <c r="W406" s="22">
        <v>10</v>
      </c>
      <c r="Y406" s="56">
        <v>10021008</v>
      </c>
      <c r="Z406" s="57" t="s">
        <v>246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1186</v>
      </c>
    </row>
    <row r="407" spans="11:61" ht="20.100000000000001" customHeight="1" x14ac:dyDescent="0.2">
      <c r="K407" s="61" t="s">
        <v>1187</v>
      </c>
      <c r="M407" s="8">
        <v>10020001</v>
      </c>
      <c r="N407" s="8" t="s">
        <v>95</v>
      </c>
      <c r="O407" s="22">
        <v>10</v>
      </c>
      <c r="Q407" s="1">
        <v>10000147</v>
      </c>
      <c r="R407" s="1" t="s">
        <v>878</v>
      </c>
      <c r="S407" s="8">
        <v>1</v>
      </c>
      <c r="U407" s="56">
        <v>10021005</v>
      </c>
      <c r="V407" s="60" t="s">
        <v>237</v>
      </c>
      <c r="W407" s="22">
        <v>10</v>
      </c>
      <c r="Y407" s="56">
        <v>10021008</v>
      </c>
      <c r="Z407" s="57" t="s">
        <v>246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1177</v>
      </c>
    </row>
    <row r="408" spans="11:61" ht="20.100000000000001" customHeight="1" x14ac:dyDescent="0.2">
      <c r="K408" s="61" t="s">
        <v>1188</v>
      </c>
      <c r="M408" s="8">
        <v>10020001</v>
      </c>
      <c r="N408" s="8" t="s">
        <v>95</v>
      </c>
      <c r="O408" s="22">
        <v>10</v>
      </c>
      <c r="Q408" s="1">
        <v>10000147</v>
      </c>
      <c r="R408" s="1" t="s">
        <v>878</v>
      </c>
      <c r="S408" s="8">
        <v>1</v>
      </c>
      <c r="U408" s="56">
        <v>10021006</v>
      </c>
      <c r="V408" s="60" t="s">
        <v>240</v>
      </c>
      <c r="W408" s="22">
        <v>10</v>
      </c>
      <c r="Y408" s="56">
        <v>10021008</v>
      </c>
      <c r="Z408" s="57" t="s">
        <v>246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1182</v>
      </c>
    </row>
    <row r="409" spans="11:61" ht="20.100000000000001" customHeight="1" x14ac:dyDescent="0.2">
      <c r="K409" s="62" t="s">
        <v>1189</v>
      </c>
      <c r="M409" s="8">
        <v>10020001</v>
      </c>
      <c r="N409" s="8" t="s">
        <v>95</v>
      </c>
      <c r="O409" s="22">
        <v>20</v>
      </c>
      <c r="Q409" s="1">
        <v>10000147</v>
      </c>
      <c r="R409" s="1" t="s">
        <v>878</v>
      </c>
      <c r="S409" s="8">
        <v>4</v>
      </c>
      <c r="U409" s="56">
        <v>10021007</v>
      </c>
      <c r="V409" s="60" t="s">
        <v>243</v>
      </c>
      <c r="W409" s="22">
        <v>20</v>
      </c>
      <c r="Y409" s="56">
        <v>10021008</v>
      </c>
      <c r="Z409" s="57" t="s">
        <v>246</v>
      </c>
      <c r="AA409" s="8">
        <v>1</v>
      </c>
      <c r="AC409" s="56"/>
      <c r="AD409" s="57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1190</v>
      </c>
    </row>
    <row r="410" spans="11:61" ht="20.100000000000001" customHeight="1" x14ac:dyDescent="0.2">
      <c r="K410" s="61" t="s">
        <v>1191</v>
      </c>
      <c r="M410" s="8">
        <v>10020001</v>
      </c>
      <c r="N410" s="8" t="s">
        <v>95</v>
      </c>
      <c r="O410" s="22">
        <v>10</v>
      </c>
      <c r="Q410" s="1">
        <v>10000147</v>
      </c>
      <c r="R410" s="1" t="s">
        <v>878</v>
      </c>
      <c r="S410" s="8">
        <v>1</v>
      </c>
      <c r="U410" s="56">
        <v>10021004</v>
      </c>
      <c r="V410" s="60" t="s">
        <v>234</v>
      </c>
      <c r="W410" s="22">
        <v>10</v>
      </c>
      <c r="Y410" s="56">
        <v>10021008</v>
      </c>
      <c r="Z410" s="57" t="s">
        <v>246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1186</v>
      </c>
    </row>
    <row r="411" spans="11:61" ht="20.100000000000001" customHeight="1" x14ac:dyDescent="0.2">
      <c r="K411" s="61" t="s">
        <v>1192</v>
      </c>
      <c r="M411" s="8">
        <v>10020001</v>
      </c>
      <c r="N411" s="8" t="s">
        <v>95</v>
      </c>
      <c r="O411" s="22">
        <v>10</v>
      </c>
      <c r="Q411" s="1">
        <v>10000147</v>
      </c>
      <c r="R411" s="1" t="s">
        <v>878</v>
      </c>
      <c r="S411" s="8">
        <v>1</v>
      </c>
      <c r="U411" s="56">
        <v>10021005</v>
      </c>
      <c r="V411" s="60" t="s">
        <v>237</v>
      </c>
      <c r="W411" s="22">
        <v>10</v>
      </c>
      <c r="Y411" s="56">
        <v>10021008</v>
      </c>
      <c r="Z411" s="57" t="s">
        <v>246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1177</v>
      </c>
    </row>
    <row r="412" spans="11:61" ht="20.100000000000001" customHeight="1" x14ac:dyDescent="0.2">
      <c r="K412" s="61" t="s">
        <v>1188</v>
      </c>
      <c r="M412" s="8">
        <v>10020001</v>
      </c>
      <c r="N412" s="8" t="s">
        <v>95</v>
      </c>
      <c r="O412" s="22">
        <v>10</v>
      </c>
      <c r="Q412" s="1">
        <v>10000147</v>
      </c>
      <c r="R412" s="1" t="s">
        <v>878</v>
      </c>
      <c r="S412" s="8">
        <v>1</v>
      </c>
      <c r="U412" s="56">
        <v>10021006</v>
      </c>
      <c r="V412" s="60" t="s">
        <v>240</v>
      </c>
      <c r="W412" s="22">
        <v>10</v>
      </c>
      <c r="Y412" s="56">
        <v>10021008</v>
      </c>
      <c r="Z412" s="57" t="s">
        <v>246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1182</v>
      </c>
    </row>
    <row r="413" spans="11:61" ht="20.100000000000001" customHeight="1" x14ac:dyDescent="0.2">
      <c r="K413" s="62" t="s">
        <v>1193</v>
      </c>
      <c r="M413" s="8">
        <v>10020001</v>
      </c>
      <c r="N413" s="8" t="s">
        <v>95</v>
      </c>
      <c r="O413" s="22">
        <v>20</v>
      </c>
      <c r="Q413" s="1">
        <v>10000147</v>
      </c>
      <c r="R413" s="1" t="s">
        <v>878</v>
      </c>
      <c r="S413" s="8">
        <v>4</v>
      </c>
      <c r="U413" s="56">
        <v>10021007</v>
      </c>
      <c r="V413" s="60" t="s">
        <v>243</v>
      </c>
      <c r="W413" s="22">
        <v>20</v>
      </c>
      <c r="Y413" s="56">
        <v>10021008</v>
      </c>
      <c r="Z413" s="57" t="s">
        <v>246</v>
      </c>
      <c r="AA413" s="8">
        <v>1</v>
      </c>
      <c r="AC413" s="56"/>
      <c r="AD413" s="57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1190</v>
      </c>
    </row>
    <row r="414" spans="11:61" ht="20.100000000000001" customHeight="1" x14ac:dyDescent="0.2">
      <c r="K414" s="61" t="s">
        <v>1194</v>
      </c>
      <c r="M414" s="8">
        <v>10020001</v>
      </c>
      <c r="N414" s="8" t="s">
        <v>95</v>
      </c>
      <c r="O414" s="22">
        <v>10</v>
      </c>
      <c r="Q414" s="1">
        <v>10000147</v>
      </c>
      <c r="R414" s="1" t="s">
        <v>878</v>
      </c>
      <c r="S414" s="8">
        <v>1</v>
      </c>
      <c r="U414" s="56">
        <v>10021003</v>
      </c>
      <c r="V414" s="60" t="s">
        <v>232</v>
      </c>
      <c r="W414" s="22">
        <v>10</v>
      </c>
      <c r="Y414" s="56"/>
      <c r="Z414" s="57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1195</v>
      </c>
    </row>
    <row r="415" spans="11:61" ht="20.100000000000001" customHeight="1" x14ac:dyDescent="0.2">
      <c r="K415" s="61" t="s">
        <v>1196</v>
      </c>
      <c r="M415" s="8">
        <v>10020001</v>
      </c>
      <c r="N415" s="8" t="s">
        <v>95</v>
      </c>
      <c r="O415" s="22">
        <v>10</v>
      </c>
      <c r="Q415" s="1">
        <v>10000147</v>
      </c>
      <c r="R415" s="1" t="s">
        <v>878</v>
      </c>
      <c r="S415" s="8">
        <v>1</v>
      </c>
      <c r="U415" s="56">
        <v>10021006</v>
      </c>
      <c r="V415" s="60" t="s">
        <v>240</v>
      </c>
      <c r="W415" s="22">
        <v>10</v>
      </c>
      <c r="Y415" s="56"/>
      <c r="Z415" s="57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1182</v>
      </c>
    </row>
    <row r="416" spans="11:61" ht="20.100000000000001" customHeight="1" x14ac:dyDescent="0.2">
      <c r="K416" s="62" t="s">
        <v>1197</v>
      </c>
      <c r="M416" s="8">
        <v>10020001</v>
      </c>
      <c r="N416" s="8" t="s">
        <v>95</v>
      </c>
      <c r="O416" s="22">
        <v>20</v>
      </c>
      <c r="Q416" s="1">
        <v>10000147</v>
      </c>
      <c r="R416" s="1" t="s">
        <v>878</v>
      </c>
      <c r="S416" s="8">
        <v>4</v>
      </c>
      <c r="U416" s="56">
        <v>10021007</v>
      </c>
      <c r="V416" s="60" t="s">
        <v>243</v>
      </c>
      <c r="W416" s="22">
        <v>20</v>
      </c>
      <c r="Y416" s="56">
        <v>10021008</v>
      </c>
      <c r="Z416" s="57" t="s">
        <v>246</v>
      </c>
      <c r="AA416" s="8">
        <v>1</v>
      </c>
      <c r="AC416" s="56"/>
      <c r="AD416" s="57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1190</v>
      </c>
    </row>
    <row r="417" spans="11:61" ht="20.100000000000001" customHeight="1" x14ac:dyDescent="0.2">
      <c r="K417" s="61" t="s">
        <v>1198</v>
      </c>
      <c r="M417" s="8">
        <v>10020001</v>
      </c>
      <c r="N417" s="8" t="s">
        <v>95</v>
      </c>
      <c r="O417" s="22">
        <f>O397+5</f>
        <v>15</v>
      </c>
      <c r="Q417" s="1">
        <v>10000147</v>
      </c>
      <c r="R417" s="1" t="s">
        <v>878</v>
      </c>
      <c r="S417" s="8">
        <v>2</v>
      </c>
      <c r="U417" s="56">
        <v>10021001</v>
      </c>
      <c r="V417" s="60" t="s">
        <v>204</v>
      </c>
      <c r="W417" s="22">
        <f>W397+5</f>
        <v>15</v>
      </c>
      <c r="Y417" s="56"/>
      <c r="Z417" s="57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1199</v>
      </c>
    </row>
    <row r="418" spans="11:61" ht="20.100000000000001" customHeight="1" x14ac:dyDescent="0.2">
      <c r="K418" s="61" t="s">
        <v>1200</v>
      </c>
      <c r="M418" s="8">
        <v>10020001</v>
      </c>
      <c r="N418" s="8" t="s">
        <v>95</v>
      </c>
      <c r="O418" s="22">
        <f t="shared" ref="O418:O456" si="178">O398+5</f>
        <v>15</v>
      </c>
      <c r="Q418" s="1">
        <v>10000147</v>
      </c>
      <c r="R418" s="1" t="s">
        <v>878</v>
      </c>
      <c r="S418" s="8">
        <v>2</v>
      </c>
      <c r="U418" s="56">
        <v>10021002</v>
      </c>
      <c r="V418" s="60" t="s">
        <v>229</v>
      </c>
      <c r="W418" s="22">
        <f t="shared" ref="W418:W456" si="179">W398+5</f>
        <v>15</v>
      </c>
      <c r="Y418" s="56">
        <v>10023008</v>
      </c>
      <c r="Z418" s="57" t="s">
        <v>290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1201</v>
      </c>
    </row>
    <row r="419" spans="11:61" ht="20.100000000000001" customHeight="1" x14ac:dyDescent="0.2">
      <c r="K419" s="62" t="s">
        <v>1202</v>
      </c>
      <c r="M419" s="8">
        <v>10020001</v>
      </c>
      <c r="N419" s="8" t="s">
        <v>95</v>
      </c>
      <c r="O419" s="22">
        <f t="shared" si="178"/>
        <v>25</v>
      </c>
      <c r="Q419" s="1">
        <v>10000147</v>
      </c>
      <c r="R419" s="1" t="s">
        <v>878</v>
      </c>
      <c r="S419" s="8">
        <v>6</v>
      </c>
      <c r="U419" s="56">
        <v>10021003</v>
      </c>
      <c r="V419" s="60" t="s">
        <v>232</v>
      </c>
      <c r="W419" s="22">
        <f t="shared" si="179"/>
        <v>25</v>
      </c>
      <c r="Y419" s="56">
        <v>10023008</v>
      </c>
      <c r="Z419" s="57" t="s">
        <v>290</v>
      </c>
      <c r="AA419" s="8">
        <v>1</v>
      </c>
      <c r="AC419" s="56"/>
      <c r="AD419" s="57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1203</v>
      </c>
    </row>
    <row r="420" spans="11:61" ht="20.100000000000001" customHeight="1" x14ac:dyDescent="0.2">
      <c r="K420" s="61" t="s">
        <v>1204</v>
      </c>
      <c r="M420" s="8">
        <v>10020001</v>
      </c>
      <c r="N420" s="8" t="s">
        <v>95</v>
      </c>
      <c r="O420" s="22">
        <f t="shared" si="178"/>
        <v>15</v>
      </c>
      <c r="Q420" s="1">
        <v>10000147</v>
      </c>
      <c r="R420" s="1" t="s">
        <v>878</v>
      </c>
      <c r="S420" s="8">
        <v>2</v>
      </c>
      <c r="U420" s="56">
        <v>10021001</v>
      </c>
      <c r="V420" s="60" t="s">
        <v>204</v>
      </c>
      <c r="W420" s="22">
        <f t="shared" si="179"/>
        <v>15</v>
      </c>
      <c r="Y420" s="56"/>
      <c r="Z420" s="57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1199</v>
      </c>
    </row>
    <row r="421" spans="11:61" ht="20.100000000000001" customHeight="1" x14ac:dyDescent="0.2">
      <c r="K421" s="61" t="s">
        <v>1205</v>
      </c>
      <c r="M421" s="8">
        <v>10020001</v>
      </c>
      <c r="N421" s="8" t="s">
        <v>95</v>
      </c>
      <c r="O421" s="22">
        <f t="shared" si="178"/>
        <v>15</v>
      </c>
      <c r="Q421" s="1">
        <v>10000147</v>
      </c>
      <c r="R421" s="1" t="s">
        <v>878</v>
      </c>
      <c r="S421" s="8">
        <v>2</v>
      </c>
      <c r="U421" s="56">
        <v>10021005</v>
      </c>
      <c r="V421" s="60" t="s">
        <v>237</v>
      </c>
      <c r="W421" s="22">
        <f t="shared" si="179"/>
        <v>15</v>
      </c>
      <c r="Y421" s="56">
        <v>10023008</v>
      </c>
      <c r="Z421" s="57" t="s">
        <v>290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1206</v>
      </c>
    </row>
    <row r="422" spans="11:61" ht="20.100000000000001" customHeight="1" x14ac:dyDescent="0.2">
      <c r="K422" s="62" t="s">
        <v>1207</v>
      </c>
      <c r="M422" s="8">
        <v>10020001</v>
      </c>
      <c r="N422" s="8" t="s">
        <v>95</v>
      </c>
      <c r="O422" s="22">
        <f t="shared" si="178"/>
        <v>25</v>
      </c>
      <c r="Q422" s="1">
        <v>10000147</v>
      </c>
      <c r="R422" s="1" t="s">
        <v>878</v>
      </c>
      <c r="S422" s="8">
        <v>6</v>
      </c>
      <c r="U422" s="56">
        <v>10021006</v>
      </c>
      <c r="V422" s="60" t="s">
        <v>240</v>
      </c>
      <c r="W422" s="22">
        <f t="shared" si="179"/>
        <v>25</v>
      </c>
      <c r="Y422" s="56">
        <v>10023008</v>
      </c>
      <c r="Z422" s="57" t="s">
        <v>290</v>
      </c>
      <c r="AA422" s="8">
        <v>1</v>
      </c>
      <c r="AC422" s="56"/>
      <c r="AD422" s="57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1208</v>
      </c>
    </row>
    <row r="423" spans="11:61" ht="20.100000000000001" customHeight="1" x14ac:dyDescent="0.2">
      <c r="K423" s="61" t="s">
        <v>1209</v>
      </c>
      <c r="M423" s="8">
        <v>10020001</v>
      </c>
      <c r="N423" s="8" t="s">
        <v>95</v>
      </c>
      <c r="O423" s="22">
        <f t="shared" si="178"/>
        <v>15</v>
      </c>
      <c r="Q423" s="1">
        <v>10000147</v>
      </c>
      <c r="R423" s="1" t="s">
        <v>878</v>
      </c>
      <c r="S423" s="8">
        <v>2</v>
      </c>
      <c r="U423" s="56">
        <v>10021002</v>
      </c>
      <c r="V423" s="60" t="s">
        <v>229</v>
      </c>
      <c r="W423" s="22">
        <f t="shared" si="179"/>
        <v>15</v>
      </c>
      <c r="Y423" s="56"/>
      <c r="Z423" s="57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1201</v>
      </c>
    </row>
    <row r="424" spans="11:61" ht="20.100000000000001" customHeight="1" x14ac:dyDescent="0.2">
      <c r="K424" s="61" t="s">
        <v>1210</v>
      </c>
      <c r="M424" s="8">
        <v>10020001</v>
      </c>
      <c r="N424" s="8" t="s">
        <v>95</v>
      </c>
      <c r="O424" s="22">
        <f t="shared" si="178"/>
        <v>15</v>
      </c>
      <c r="Q424" s="1">
        <v>10000147</v>
      </c>
      <c r="R424" s="1" t="s">
        <v>878</v>
      </c>
      <c r="S424" s="8">
        <v>2</v>
      </c>
      <c r="U424" s="56">
        <v>10021006</v>
      </c>
      <c r="V424" s="60" t="s">
        <v>240</v>
      </c>
      <c r="W424" s="22">
        <f t="shared" si="179"/>
        <v>15</v>
      </c>
      <c r="Y424" s="56"/>
      <c r="Z424" s="57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1211</v>
      </c>
    </row>
    <row r="425" spans="11:61" ht="20.100000000000001" customHeight="1" x14ac:dyDescent="0.2">
      <c r="K425" s="62" t="s">
        <v>1212</v>
      </c>
      <c r="M425" s="8">
        <v>10020001</v>
      </c>
      <c r="N425" s="8" t="s">
        <v>95</v>
      </c>
      <c r="O425" s="22">
        <f t="shared" si="178"/>
        <v>25</v>
      </c>
      <c r="Q425" s="1">
        <v>10000147</v>
      </c>
      <c r="R425" s="1" t="s">
        <v>878</v>
      </c>
      <c r="S425" s="8">
        <v>6</v>
      </c>
      <c r="U425" s="56">
        <v>10021007</v>
      </c>
      <c r="V425" s="60" t="s">
        <v>243</v>
      </c>
      <c r="W425" s="22">
        <f t="shared" si="179"/>
        <v>25</v>
      </c>
      <c r="Y425" s="56">
        <v>10023008</v>
      </c>
      <c r="Z425" s="57" t="s">
        <v>290</v>
      </c>
      <c r="AA425" s="8">
        <v>1</v>
      </c>
      <c r="AC425" s="56"/>
      <c r="AD425" s="57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1213</v>
      </c>
    </row>
    <row r="426" spans="11:61" ht="20.100000000000001" customHeight="1" x14ac:dyDescent="0.2">
      <c r="K426" s="61" t="s">
        <v>1214</v>
      </c>
      <c r="M426" s="8">
        <v>10020001</v>
      </c>
      <c r="N426" s="8" t="s">
        <v>95</v>
      </c>
      <c r="O426" s="22">
        <f t="shared" si="178"/>
        <v>15</v>
      </c>
      <c r="Q426" s="1">
        <v>10000147</v>
      </c>
      <c r="R426" s="1" t="s">
        <v>878</v>
      </c>
      <c r="S426" s="8">
        <v>2</v>
      </c>
      <c r="U426" s="56">
        <v>10021004</v>
      </c>
      <c r="V426" s="60" t="s">
        <v>234</v>
      </c>
      <c r="W426" s="22">
        <f t="shared" si="179"/>
        <v>15</v>
      </c>
      <c r="Y426" s="56">
        <v>10023008</v>
      </c>
      <c r="Z426" s="57" t="s">
        <v>290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1215</v>
      </c>
    </row>
    <row r="427" spans="11:61" ht="20.100000000000001" customHeight="1" x14ac:dyDescent="0.2">
      <c r="K427" s="61" t="s">
        <v>1216</v>
      </c>
      <c r="M427" s="8">
        <v>10020001</v>
      </c>
      <c r="N427" s="8" t="s">
        <v>95</v>
      </c>
      <c r="O427" s="22">
        <f t="shared" si="178"/>
        <v>15</v>
      </c>
      <c r="Q427" s="1">
        <v>10000147</v>
      </c>
      <c r="R427" s="1" t="s">
        <v>878</v>
      </c>
      <c r="S427" s="8">
        <v>2</v>
      </c>
      <c r="U427" s="56">
        <v>10021005</v>
      </c>
      <c r="V427" s="60" t="s">
        <v>237</v>
      </c>
      <c r="W427" s="22">
        <f t="shared" si="179"/>
        <v>15</v>
      </c>
      <c r="Y427" s="56">
        <v>10023008</v>
      </c>
      <c r="Z427" s="57" t="s">
        <v>290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1206</v>
      </c>
    </row>
    <row r="428" spans="11:61" ht="20.100000000000001" customHeight="1" x14ac:dyDescent="0.2">
      <c r="K428" s="61" t="s">
        <v>1217</v>
      </c>
      <c r="M428" s="8">
        <v>10020001</v>
      </c>
      <c r="N428" s="8" t="s">
        <v>95</v>
      </c>
      <c r="O428" s="22">
        <f t="shared" si="178"/>
        <v>15</v>
      </c>
      <c r="Q428" s="1">
        <v>10000147</v>
      </c>
      <c r="R428" s="1" t="s">
        <v>878</v>
      </c>
      <c r="S428" s="8">
        <v>2</v>
      </c>
      <c r="U428" s="56">
        <v>10021006</v>
      </c>
      <c r="V428" s="60" t="s">
        <v>240</v>
      </c>
      <c r="W428" s="22">
        <f t="shared" si="179"/>
        <v>15</v>
      </c>
      <c r="Y428" s="56">
        <v>10023008</v>
      </c>
      <c r="Z428" s="57" t="s">
        <v>290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1211</v>
      </c>
    </row>
    <row r="429" spans="11:61" ht="20.100000000000001" customHeight="1" x14ac:dyDescent="0.2">
      <c r="K429" s="62" t="s">
        <v>1183</v>
      </c>
      <c r="M429" s="8">
        <v>10020001</v>
      </c>
      <c r="N429" s="8" t="s">
        <v>95</v>
      </c>
      <c r="O429" s="22">
        <f t="shared" si="178"/>
        <v>25</v>
      </c>
      <c r="Q429" s="1">
        <v>10000147</v>
      </c>
      <c r="R429" s="1" t="s">
        <v>878</v>
      </c>
      <c r="S429" s="8">
        <v>6</v>
      </c>
      <c r="U429" s="56">
        <v>10021007</v>
      </c>
      <c r="V429" s="60" t="s">
        <v>243</v>
      </c>
      <c r="W429" s="22">
        <f t="shared" si="179"/>
        <v>25</v>
      </c>
      <c r="Y429" s="56">
        <v>10023008</v>
      </c>
      <c r="Z429" s="57" t="s">
        <v>290</v>
      </c>
      <c r="AA429" s="8">
        <v>1</v>
      </c>
      <c r="AC429" s="56"/>
      <c r="AD429" s="57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1213</v>
      </c>
    </row>
    <row r="430" spans="11:61" ht="20.100000000000001" customHeight="1" x14ac:dyDescent="0.2">
      <c r="K430" s="61" t="s">
        <v>1218</v>
      </c>
      <c r="M430" s="8">
        <v>10020001</v>
      </c>
      <c r="N430" s="8" t="s">
        <v>95</v>
      </c>
      <c r="O430" s="22">
        <f t="shared" si="178"/>
        <v>15</v>
      </c>
      <c r="Q430" s="1">
        <v>10000147</v>
      </c>
      <c r="R430" s="1" t="s">
        <v>878</v>
      </c>
      <c r="S430" s="8">
        <v>2</v>
      </c>
      <c r="U430" s="56">
        <v>10021004</v>
      </c>
      <c r="V430" s="60" t="s">
        <v>234</v>
      </c>
      <c r="W430" s="22">
        <f t="shared" si="179"/>
        <v>15</v>
      </c>
      <c r="Y430" s="56">
        <v>10023008</v>
      </c>
      <c r="Z430" s="57" t="s">
        <v>290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1215</v>
      </c>
    </row>
    <row r="431" spans="11:61" ht="20.100000000000001" customHeight="1" x14ac:dyDescent="0.2">
      <c r="K431" s="61" t="s">
        <v>1219</v>
      </c>
      <c r="M431" s="8">
        <v>10020001</v>
      </c>
      <c r="N431" s="8" t="s">
        <v>95</v>
      </c>
      <c r="O431" s="22">
        <f t="shared" si="178"/>
        <v>15</v>
      </c>
      <c r="Q431" s="1">
        <v>10000147</v>
      </c>
      <c r="R431" s="1" t="s">
        <v>878</v>
      </c>
      <c r="S431" s="8">
        <v>2</v>
      </c>
      <c r="U431" s="56">
        <v>10021005</v>
      </c>
      <c r="V431" s="60" t="s">
        <v>237</v>
      </c>
      <c r="W431" s="22">
        <f t="shared" si="179"/>
        <v>15</v>
      </c>
      <c r="Y431" s="56">
        <v>10023008</v>
      </c>
      <c r="Z431" s="57" t="s">
        <v>290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1206</v>
      </c>
    </row>
    <row r="432" spans="11:61" ht="20.100000000000001" customHeight="1" x14ac:dyDescent="0.2">
      <c r="K432" s="61" t="s">
        <v>1217</v>
      </c>
      <c r="M432" s="8">
        <v>10020001</v>
      </c>
      <c r="N432" s="8" t="s">
        <v>95</v>
      </c>
      <c r="O432" s="22">
        <f t="shared" si="178"/>
        <v>15</v>
      </c>
      <c r="Q432" s="1">
        <v>10000147</v>
      </c>
      <c r="R432" s="1" t="s">
        <v>878</v>
      </c>
      <c r="S432" s="8">
        <v>2</v>
      </c>
      <c r="U432" s="56">
        <v>10021006</v>
      </c>
      <c r="V432" s="60" t="s">
        <v>240</v>
      </c>
      <c r="W432" s="22">
        <f t="shared" si="179"/>
        <v>15</v>
      </c>
      <c r="Y432" s="56">
        <v>10023008</v>
      </c>
      <c r="Z432" s="57" t="s">
        <v>290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1211</v>
      </c>
    </row>
    <row r="433" spans="11:61" ht="20.100000000000001" customHeight="1" x14ac:dyDescent="0.2">
      <c r="K433" s="62" t="s">
        <v>1220</v>
      </c>
      <c r="M433" s="8">
        <v>10020001</v>
      </c>
      <c r="N433" s="8" t="s">
        <v>95</v>
      </c>
      <c r="O433" s="22">
        <f t="shared" si="178"/>
        <v>25</v>
      </c>
      <c r="Q433" s="1">
        <v>10000147</v>
      </c>
      <c r="R433" s="1" t="s">
        <v>878</v>
      </c>
      <c r="S433" s="8">
        <v>6</v>
      </c>
      <c r="U433" s="56">
        <v>10021007</v>
      </c>
      <c r="V433" s="60" t="s">
        <v>243</v>
      </c>
      <c r="W433" s="22">
        <f t="shared" si="179"/>
        <v>25</v>
      </c>
      <c r="Y433" s="56">
        <v>10023008</v>
      </c>
      <c r="Z433" s="57" t="s">
        <v>290</v>
      </c>
      <c r="AA433" s="8">
        <v>1</v>
      </c>
      <c r="AC433" s="56"/>
      <c r="AD433" s="57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1213</v>
      </c>
    </row>
    <row r="434" spans="11:61" ht="20.100000000000001" customHeight="1" x14ac:dyDescent="0.2">
      <c r="K434" s="61" t="s">
        <v>1221</v>
      </c>
      <c r="M434" s="8">
        <v>10020001</v>
      </c>
      <c r="N434" s="8" t="s">
        <v>95</v>
      </c>
      <c r="O434" s="22">
        <f t="shared" si="178"/>
        <v>15</v>
      </c>
      <c r="Q434" s="1">
        <v>10000147</v>
      </c>
      <c r="R434" s="1" t="s">
        <v>878</v>
      </c>
      <c r="S434" s="8">
        <v>2</v>
      </c>
      <c r="U434" s="56">
        <v>10021003</v>
      </c>
      <c r="V434" s="60" t="s">
        <v>232</v>
      </c>
      <c r="W434" s="22">
        <f t="shared" si="179"/>
        <v>15</v>
      </c>
      <c r="Y434" s="56">
        <v>10023008</v>
      </c>
      <c r="Z434" s="57" t="s">
        <v>290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1222</v>
      </c>
    </row>
    <row r="435" spans="11:61" ht="20.100000000000001" customHeight="1" x14ac:dyDescent="0.2">
      <c r="K435" s="61" t="s">
        <v>1223</v>
      </c>
      <c r="M435" s="8">
        <v>10020001</v>
      </c>
      <c r="N435" s="8" t="s">
        <v>95</v>
      </c>
      <c r="O435" s="22">
        <f t="shared" si="178"/>
        <v>15</v>
      </c>
      <c r="Q435" s="1">
        <v>10000147</v>
      </c>
      <c r="R435" s="1" t="s">
        <v>878</v>
      </c>
      <c r="S435" s="8">
        <v>2</v>
      </c>
      <c r="U435" s="56">
        <v>10021006</v>
      </c>
      <c r="V435" s="60" t="s">
        <v>240</v>
      </c>
      <c r="W435" s="22">
        <f t="shared" si="179"/>
        <v>15</v>
      </c>
      <c r="Y435" s="56">
        <v>10023008</v>
      </c>
      <c r="Z435" s="57" t="s">
        <v>290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1211</v>
      </c>
    </row>
    <row r="436" spans="11:61" ht="20.100000000000001" customHeight="1" x14ac:dyDescent="0.2">
      <c r="K436" s="62" t="s">
        <v>1224</v>
      </c>
      <c r="M436" s="8">
        <v>10020001</v>
      </c>
      <c r="N436" s="8" t="s">
        <v>95</v>
      </c>
      <c r="O436" s="22">
        <f t="shared" si="178"/>
        <v>25</v>
      </c>
      <c r="Q436" s="1">
        <v>10000147</v>
      </c>
      <c r="R436" s="1" t="s">
        <v>878</v>
      </c>
      <c r="S436" s="8">
        <v>6</v>
      </c>
      <c r="U436" s="56">
        <v>10021007</v>
      </c>
      <c r="V436" s="60" t="s">
        <v>243</v>
      </c>
      <c r="W436" s="22">
        <f t="shared" si="179"/>
        <v>25</v>
      </c>
      <c r="Y436" s="56">
        <v>10023008</v>
      </c>
      <c r="Z436" s="57" t="s">
        <v>290</v>
      </c>
      <c r="AA436" s="8">
        <v>1</v>
      </c>
      <c r="AC436" s="56"/>
      <c r="AD436" s="57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1213</v>
      </c>
    </row>
    <row r="437" spans="11:61" ht="20.100000000000001" customHeight="1" x14ac:dyDescent="0.2">
      <c r="K437" s="61" t="s">
        <v>1225</v>
      </c>
      <c r="M437" s="8">
        <v>10020001</v>
      </c>
      <c r="N437" s="8" t="s">
        <v>95</v>
      </c>
      <c r="O437" s="22">
        <f t="shared" si="178"/>
        <v>20</v>
      </c>
      <c r="Q437" s="1">
        <v>10000147</v>
      </c>
      <c r="R437" s="1" t="s">
        <v>878</v>
      </c>
      <c r="S437" s="8">
        <v>3</v>
      </c>
      <c r="U437" s="56">
        <v>10021001</v>
      </c>
      <c r="V437" s="60" t="s">
        <v>204</v>
      </c>
      <c r="W437" s="22">
        <f t="shared" si="179"/>
        <v>20</v>
      </c>
      <c r="Y437" s="56"/>
      <c r="Z437" s="57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1226</v>
      </c>
    </row>
    <row r="438" spans="11:61" ht="20.100000000000001" customHeight="1" x14ac:dyDescent="0.2">
      <c r="K438" s="61" t="s">
        <v>1227</v>
      </c>
      <c r="M438" s="8">
        <v>10020001</v>
      </c>
      <c r="N438" s="8" t="s">
        <v>95</v>
      </c>
      <c r="O438" s="22">
        <f t="shared" si="178"/>
        <v>20</v>
      </c>
      <c r="Q438" s="1">
        <v>10000147</v>
      </c>
      <c r="R438" s="1" t="s">
        <v>878</v>
      </c>
      <c r="S438" s="8">
        <v>3</v>
      </c>
      <c r="U438" s="56">
        <v>10021002</v>
      </c>
      <c r="V438" s="60" t="s">
        <v>229</v>
      </c>
      <c r="W438" s="22">
        <f t="shared" si="179"/>
        <v>20</v>
      </c>
      <c r="Y438" s="56">
        <v>10025008</v>
      </c>
      <c r="Z438" s="57" t="s">
        <v>333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1228</v>
      </c>
    </row>
    <row r="439" spans="11:61" ht="20.100000000000001" customHeight="1" x14ac:dyDescent="0.2">
      <c r="K439" s="62" t="s">
        <v>1229</v>
      </c>
      <c r="M439" s="8">
        <v>10020001</v>
      </c>
      <c r="N439" s="8" t="s">
        <v>95</v>
      </c>
      <c r="O439" s="22">
        <f t="shared" si="178"/>
        <v>30</v>
      </c>
      <c r="Q439" s="1">
        <v>10000147</v>
      </c>
      <c r="R439" s="1" t="s">
        <v>878</v>
      </c>
      <c r="S439" s="8">
        <v>8</v>
      </c>
      <c r="U439" s="56">
        <v>10021003</v>
      </c>
      <c r="V439" s="60" t="s">
        <v>232</v>
      </c>
      <c r="W439" s="22">
        <f t="shared" si="179"/>
        <v>30</v>
      </c>
      <c r="Y439" s="56">
        <v>10025008</v>
      </c>
      <c r="Z439" s="57" t="s">
        <v>333</v>
      </c>
      <c r="AA439" s="8">
        <v>1</v>
      </c>
      <c r="AC439" s="56"/>
      <c r="AD439" s="57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1230</v>
      </c>
    </row>
    <row r="440" spans="11:61" ht="20.100000000000001" customHeight="1" x14ac:dyDescent="0.2">
      <c r="K440" s="61" t="s">
        <v>1231</v>
      </c>
      <c r="M440" s="8">
        <v>10020001</v>
      </c>
      <c r="N440" s="8" t="s">
        <v>95</v>
      </c>
      <c r="O440" s="22">
        <f t="shared" si="178"/>
        <v>20</v>
      </c>
      <c r="Q440" s="1">
        <v>10000147</v>
      </c>
      <c r="R440" s="1" t="s">
        <v>878</v>
      </c>
      <c r="S440" s="8">
        <v>3</v>
      </c>
      <c r="U440" s="56">
        <v>10021001</v>
      </c>
      <c r="V440" s="60" t="s">
        <v>204</v>
      </c>
      <c r="W440" s="22">
        <f t="shared" si="179"/>
        <v>20</v>
      </c>
      <c r="Y440" s="56"/>
      <c r="Z440" s="57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1226</v>
      </c>
    </row>
    <row r="441" spans="11:61" ht="20.100000000000001" customHeight="1" x14ac:dyDescent="0.2">
      <c r="K441" s="61" t="s">
        <v>1232</v>
      </c>
      <c r="M441" s="8">
        <v>10020001</v>
      </c>
      <c r="N441" s="8" t="s">
        <v>95</v>
      </c>
      <c r="O441" s="22">
        <f t="shared" si="178"/>
        <v>20</v>
      </c>
      <c r="Q441" s="1">
        <v>10000147</v>
      </c>
      <c r="R441" s="1" t="s">
        <v>878</v>
      </c>
      <c r="S441" s="8">
        <v>3</v>
      </c>
      <c r="U441" s="56">
        <v>10021005</v>
      </c>
      <c r="V441" s="60" t="s">
        <v>237</v>
      </c>
      <c r="W441" s="22">
        <f t="shared" si="179"/>
        <v>20</v>
      </c>
      <c r="Y441" s="56">
        <v>10025008</v>
      </c>
      <c r="Z441" s="57" t="s">
        <v>333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1233</v>
      </c>
    </row>
    <row r="442" spans="11:61" ht="20.100000000000001" customHeight="1" x14ac:dyDescent="0.2">
      <c r="K442" s="62" t="s">
        <v>1234</v>
      </c>
      <c r="M442" s="8">
        <v>10020001</v>
      </c>
      <c r="N442" s="8" t="s">
        <v>95</v>
      </c>
      <c r="O442" s="22">
        <f t="shared" si="178"/>
        <v>30</v>
      </c>
      <c r="Q442" s="1">
        <v>10000147</v>
      </c>
      <c r="R442" s="1" t="s">
        <v>878</v>
      </c>
      <c r="S442" s="8">
        <v>8</v>
      </c>
      <c r="U442" s="56">
        <v>10021006</v>
      </c>
      <c r="V442" s="60" t="s">
        <v>240</v>
      </c>
      <c r="W442" s="22">
        <f t="shared" si="179"/>
        <v>30</v>
      </c>
      <c r="Y442" s="56">
        <v>10025008</v>
      </c>
      <c r="Z442" s="57" t="s">
        <v>333</v>
      </c>
      <c r="AA442" s="8">
        <v>1</v>
      </c>
      <c r="AC442" s="56"/>
      <c r="AD442" s="57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1235</v>
      </c>
    </row>
    <row r="443" spans="11:61" ht="20.100000000000001" customHeight="1" x14ac:dyDescent="0.2">
      <c r="K443" s="61" t="s">
        <v>1236</v>
      </c>
      <c r="M443" s="8">
        <v>10020001</v>
      </c>
      <c r="N443" s="8" t="s">
        <v>95</v>
      </c>
      <c r="O443" s="22">
        <f t="shared" si="178"/>
        <v>20</v>
      </c>
      <c r="Q443" s="1">
        <v>10000147</v>
      </c>
      <c r="R443" s="1" t="s">
        <v>878</v>
      </c>
      <c r="S443" s="8">
        <v>3</v>
      </c>
      <c r="U443" s="56">
        <v>10021002</v>
      </c>
      <c r="V443" s="60" t="s">
        <v>229</v>
      </c>
      <c r="W443" s="22">
        <f t="shared" si="179"/>
        <v>20</v>
      </c>
      <c r="Y443" s="56"/>
      <c r="Z443" s="57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1228</v>
      </c>
    </row>
    <row r="444" spans="11:61" ht="20.100000000000001" customHeight="1" x14ac:dyDescent="0.2">
      <c r="K444" s="61" t="s">
        <v>1237</v>
      </c>
      <c r="M444" s="8">
        <v>10020001</v>
      </c>
      <c r="N444" s="8" t="s">
        <v>95</v>
      </c>
      <c r="O444" s="22">
        <f t="shared" si="178"/>
        <v>20</v>
      </c>
      <c r="Q444" s="1">
        <v>10000147</v>
      </c>
      <c r="R444" s="1" t="s">
        <v>878</v>
      </c>
      <c r="S444" s="8">
        <v>3</v>
      </c>
      <c r="U444" s="56">
        <v>10021006</v>
      </c>
      <c r="V444" s="60" t="s">
        <v>240</v>
      </c>
      <c r="W444" s="22">
        <f t="shared" si="179"/>
        <v>20</v>
      </c>
      <c r="Y444" s="56"/>
      <c r="Z444" s="57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1238</v>
      </c>
    </row>
    <row r="445" spans="11:61" ht="20.100000000000001" customHeight="1" x14ac:dyDescent="0.2">
      <c r="K445" s="62" t="s">
        <v>1239</v>
      </c>
      <c r="M445" s="8">
        <v>10020001</v>
      </c>
      <c r="N445" s="8" t="s">
        <v>95</v>
      </c>
      <c r="O445" s="22">
        <f t="shared" si="178"/>
        <v>30</v>
      </c>
      <c r="Q445" s="1">
        <v>10000147</v>
      </c>
      <c r="R445" s="1" t="s">
        <v>878</v>
      </c>
      <c r="S445" s="8">
        <v>8</v>
      </c>
      <c r="U445" s="56">
        <v>10021007</v>
      </c>
      <c r="V445" s="60" t="s">
        <v>243</v>
      </c>
      <c r="W445" s="22">
        <f t="shared" si="179"/>
        <v>30</v>
      </c>
      <c r="Y445" s="56">
        <v>10025008</v>
      </c>
      <c r="Z445" s="57" t="s">
        <v>333</v>
      </c>
      <c r="AA445" s="8">
        <v>1</v>
      </c>
      <c r="AC445" s="56"/>
      <c r="AD445" s="57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1240</v>
      </c>
    </row>
    <row r="446" spans="11:61" ht="20.100000000000001" customHeight="1" x14ac:dyDescent="0.2">
      <c r="K446" s="61" t="s">
        <v>1241</v>
      </c>
      <c r="M446" s="8">
        <v>10020001</v>
      </c>
      <c r="N446" s="8" t="s">
        <v>95</v>
      </c>
      <c r="O446" s="22">
        <f t="shared" si="178"/>
        <v>20</v>
      </c>
      <c r="Q446" s="1">
        <v>10000147</v>
      </c>
      <c r="R446" s="1" t="s">
        <v>878</v>
      </c>
      <c r="S446" s="8">
        <v>3</v>
      </c>
      <c r="U446" s="56">
        <v>10021004</v>
      </c>
      <c r="V446" s="60" t="s">
        <v>234</v>
      </c>
      <c r="W446" s="22">
        <f t="shared" si="179"/>
        <v>20</v>
      </c>
      <c r="Y446" s="56">
        <v>10025008</v>
      </c>
      <c r="Z446" s="57" t="s">
        <v>333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1242</v>
      </c>
    </row>
    <row r="447" spans="11:61" ht="20.100000000000001" customHeight="1" x14ac:dyDescent="0.2">
      <c r="K447" s="61" t="s">
        <v>1243</v>
      </c>
      <c r="M447" s="8">
        <v>10020001</v>
      </c>
      <c r="N447" s="8" t="s">
        <v>95</v>
      </c>
      <c r="O447" s="22">
        <f t="shared" si="178"/>
        <v>20</v>
      </c>
      <c r="Q447" s="1">
        <v>10000147</v>
      </c>
      <c r="R447" s="1" t="s">
        <v>878</v>
      </c>
      <c r="S447" s="8">
        <v>3</v>
      </c>
      <c r="U447" s="56">
        <v>10021005</v>
      </c>
      <c r="V447" s="60" t="s">
        <v>237</v>
      </c>
      <c r="W447" s="22">
        <f t="shared" si="179"/>
        <v>20</v>
      </c>
      <c r="Y447" s="56">
        <v>10025008</v>
      </c>
      <c r="Z447" s="57" t="s">
        <v>333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1233</v>
      </c>
    </row>
    <row r="448" spans="11:61" ht="20.100000000000001" customHeight="1" x14ac:dyDescent="0.2">
      <c r="K448" s="61" t="s">
        <v>1244</v>
      </c>
      <c r="M448" s="8">
        <v>10020001</v>
      </c>
      <c r="N448" s="8" t="s">
        <v>95</v>
      </c>
      <c r="O448" s="22">
        <f t="shared" si="178"/>
        <v>20</v>
      </c>
      <c r="Q448" s="1">
        <v>10000147</v>
      </c>
      <c r="R448" s="1" t="s">
        <v>878</v>
      </c>
      <c r="S448" s="8">
        <v>3</v>
      </c>
      <c r="U448" s="56">
        <v>10021006</v>
      </c>
      <c r="V448" s="60" t="s">
        <v>240</v>
      </c>
      <c r="W448" s="22">
        <f t="shared" si="179"/>
        <v>20</v>
      </c>
      <c r="Y448" s="56">
        <v>10025008</v>
      </c>
      <c r="Z448" s="57" t="s">
        <v>333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1238</v>
      </c>
    </row>
    <row r="449" spans="11:61" ht="20.100000000000001" customHeight="1" x14ac:dyDescent="0.2">
      <c r="K449" s="62" t="s">
        <v>1245</v>
      </c>
      <c r="M449" s="8">
        <v>10020001</v>
      </c>
      <c r="N449" s="8" t="s">
        <v>95</v>
      </c>
      <c r="O449" s="22">
        <f t="shared" si="178"/>
        <v>30</v>
      </c>
      <c r="Q449" s="1">
        <v>10000147</v>
      </c>
      <c r="R449" s="1" t="s">
        <v>878</v>
      </c>
      <c r="S449" s="8">
        <v>8</v>
      </c>
      <c r="U449" s="56">
        <v>10021007</v>
      </c>
      <c r="V449" s="60" t="s">
        <v>243</v>
      </c>
      <c r="W449" s="22">
        <f t="shared" si="179"/>
        <v>30</v>
      </c>
      <c r="Y449" s="56">
        <v>10025008</v>
      </c>
      <c r="Z449" s="57" t="s">
        <v>333</v>
      </c>
      <c r="AA449" s="8">
        <v>1</v>
      </c>
      <c r="AC449" s="56"/>
      <c r="AD449" s="57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1240</v>
      </c>
    </row>
    <row r="450" spans="11:61" ht="20.100000000000001" customHeight="1" x14ac:dyDescent="0.2">
      <c r="K450" s="61" t="s">
        <v>1246</v>
      </c>
      <c r="M450" s="8">
        <v>10020001</v>
      </c>
      <c r="N450" s="8" t="s">
        <v>95</v>
      </c>
      <c r="O450" s="22">
        <f t="shared" si="178"/>
        <v>20</v>
      </c>
      <c r="Q450" s="1">
        <v>10000147</v>
      </c>
      <c r="R450" s="1" t="s">
        <v>878</v>
      </c>
      <c r="S450" s="8">
        <v>3</v>
      </c>
      <c r="U450" s="56">
        <v>10021004</v>
      </c>
      <c r="V450" s="60" t="s">
        <v>234</v>
      </c>
      <c r="W450" s="22">
        <f t="shared" si="179"/>
        <v>20</v>
      </c>
      <c r="Y450" s="56">
        <v>10025008</v>
      </c>
      <c r="Z450" s="57" t="s">
        <v>333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1242</v>
      </c>
    </row>
    <row r="451" spans="11:61" ht="20.100000000000001" customHeight="1" x14ac:dyDescent="0.2">
      <c r="K451" s="61" t="s">
        <v>1247</v>
      </c>
      <c r="M451" s="8">
        <v>10020001</v>
      </c>
      <c r="N451" s="8" t="s">
        <v>95</v>
      </c>
      <c r="O451" s="22">
        <f t="shared" si="178"/>
        <v>20</v>
      </c>
      <c r="Q451" s="1">
        <v>10000147</v>
      </c>
      <c r="R451" s="1" t="s">
        <v>878</v>
      </c>
      <c r="S451" s="8">
        <v>3</v>
      </c>
      <c r="U451" s="56">
        <v>10021005</v>
      </c>
      <c r="V451" s="60" t="s">
        <v>237</v>
      </c>
      <c r="W451" s="22">
        <f t="shared" si="179"/>
        <v>20</v>
      </c>
      <c r="Y451" s="56">
        <v>10025008</v>
      </c>
      <c r="Z451" s="57" t="s">
        <v>333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1233</v>
      </c>
    </row>
    <row r="452" spans="11:61" ht="20.100000000000001" customHeight="1" x14ac:dyDescent="0.2">
      <c r="K452" s="61" t="s">
        <v>1244</v>
      </c>
      <c r="M452" s="8">
        <v>10020001</v>
      </c>
      <c r="N452" s="8" t="s">
        <v>95</v>
      </c>
      <c r="O452" s="22">
        <f t="shared" si="178"/>
        <v>20</v>
      </c>
      <c r="Q452" s="1">
        <v>10000147</v>
      </c>
      <c r="R452" s="1" t="s">
        <v>878</v>
      </c>
      <c r="S452" s="8">
        <v>3</v>
      </c>
      <c r="U452" s="56">
        <v>10021006</v>
      </c>
      <c r="V452" s="60" t="s">
        <v>240</v>
      </c>
      <c r="W452" s="22">
        <f t="shared" si="179"/>
        <v>20</v>
      </c>
      <c r="Y452" s="56">
        <v>10025008</v>
      </c>
      <c r="Z452" s="57" t="s">
        <v>333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1238</v>
      </c>
    </row>
    <row r="453" spans="11:61" ht="20.100000000000001" customHeight="1" x14ac:dyDescent="0.2">
      <c r="K453" s="62" t="s">
        <v>1248</v>
      </c>
      <c r="M453" s="8">
        <v>10020001</v>
      </c>
      <c r="N453" s="8" t="s">
        <v>95</v>
      </c>
      <c r="O453" s="22">
        <f t="shared" si="178"/>
        <v>30</v>
      </c>
      <c r="Q453" s="1">
        <v>10000147</v>
      </c>
      <c r="R453" s="1" t="s">
        <v>878</v>
      </c>
      <c r="S453" s="8">
        <v>8</v>
      </c>
      <c r="U453" s="56">
        <v>10021007</v>
      </c>
      <c r="V453" s="60" t="s">
        <v>243</v>
      </c>
      <c r="W453" s="22">
        <f t="shared" si="179"/>
        <v>30</v>
      </c>
      <c r="Y453" s="56">
        <v>10025008</v>
      </c>
      <c r="Z453" s="57" t="s">
        <v>333</v>
      </c>
      <c r="AA453" s="8">
        <v>1</v>
      </c>
      <c r="AC453" s="56"/>
      <c r="AD453" s="57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1240</v>
      </c>
    </row>
    <row r="454" spans="11:61" ht="20.100000000000001" customHeight="1" x14ac:dyDescent="0.2">
      <c r="K454" s="61" t="s">
        <v>1249</v>
      </c>
      <c r="M454" s="8">
        <v>10020001</v>
      </c>
      <c r="N454" s="8" t="s">
        <v>95</v>
      </c>
      <c r="O454" s="22">
        <f t="shared" si="178"/>
        <v>20</v>
      </c>
      <c r="Q454" s="1">
        <v>10000147</v>
      </c>
      <c r="R454" s="1" t="s">
        <v>878</v>
      </c>
      <c r="S454" s="8">
        <v>3</v>
      </c>
      <c r="U454" s="56">
        <v>10021003</v>
      </c>
      <c r="V454" s="60" t="s">
        <v>232</v>
      </c>
      <c r="W454" s="22">
        <f t="shared" si="179"/>
        <v>20</v>
      </c>
      <c r="Y454" s="56"/>
      <c r="Z454" s="57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1250</v>
      </c>
    </row>
    <row r="455" spans="11:61" ht="20.100000000000001" customHeight="1" x14ac:dyDescent="0.2">
      <c r="K455" s="61" t="s">
        <v>1251</v>
      </c>
      <c r="M455" s="8">
        <v>10020001</v>
      </c>
      <c r="N455" s="8" t="s">
        <v>95</v>
      </c>
      <c r="O455" s="22">
        <f t="shared" si="178"/>
        <v>20</v>
      </c>
      <c r="Q455" s="1">
        <v>10000147</v>
      </c>
      <c r="R455" s="1" t="s">
        <v>878</v>
      </c>
      <c r="S455" s="8">
        <v>3</v>
      </c>
      <c r="U455" s="56">
        <v>10021006</v>
      </c>
      <c r="V455" s="60" t="s">
        <v>240</v>
      </c>
      <c r="W455" s="22">
        <f t="shared" si="179"/>
        <v>20</v>
      </c>
      <c r="Y455" s="56"/>
      <c r="Z455" s="57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1238</v>
      </c>
    </row>
    <row r="456" spans="11:61" ht="20.100000000000001" customHeight="1" x14ac:dyDescent="0.2">
      <c r="K456" s="62" t="s">
        <v>1252</v>
      </c>
      <c r="M456" s="8">
        <v>10020001</v>
      </c>
      <c r="N456" s="8" t="s">
        <v>95</v>
      </c>
      <c r="O456" s="22">
        <f t="shared" si="178"/>
        <v>30</v>
      </c>
      <c r="Q456" s="1">
        <v>10000147</v>
      </c>
      <c r="R456" s="1" t="s">
        <v>878</v>
      </c>
      <c r="S456" s="8">
        <v>8</v>
      </c>
      <c r="U456" s="56">
        <v>10021007</v>
      </c>
      <c r="V456" s="60" t="s">
        <v>243</v>
      </c>
      <c r="W456" s="22">
        <f t="shared" si="179"/>
        <v>30</v>
      </c>
      <c r="Y456" s="56">
        <v>10025008</v>
      </c>
      <c r="Z456" s="57" t="s">
        <v>333</v>
      </c>
      <c r="AA456" s="8">
        <v>1</v>
      </c>
      <c r="AC456" s="56"/>
      <c r="AD456" s="57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126</v>
      </c>
      <c r="G3" s="8" t="s">
        <v>294</v>
      </c>
      <c r="H3" s="1">
        <v>10000101</v>
      </c>
      <c r="I3" s="2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126</v>
      </c>
      <c r="G4" s="8" t="s">
        <v>294</v>
      </c>
      <c r="H4" s="1">
        <v>10010083</v>
      </c>
      <c r="I4" s="6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126</v>
      </c>
      <c r="G5" s="8" t="s">
        <v>294</v>
      </c>
      <c r="H5" s="1">
        <v>10000131</v>
      </c>
      <c r="I5" s="2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126</v>
      </c>
      <c r="G6" s="8" t="s">
        <v>294</v>
      </c>
      <c r="H6" s="1">
        <v>10010085</v>
      </c>
      <c r="I6" s="6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126</v>
      </c>
      <c r="G7" s="8" t="s">
        <v>294</v>
      </c>
      <c r="H7" s="38">
        <v>10010034</v>
      </c>
      <c r="I7" s="39" t="s">
        <v>1253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126</v>
      </c>
      <c r="G8" s="8" t="s">
        <v>294</v>
      </c>
      <c r="H8" s="1">
        <v>10000132</v>
      </c>
      <c r="I8" s="2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126</v>
      </c>
      <c r="G9" s="8" t="s">
        <v>294</v>
      </c>
      <c r="H9" s="4">
        <v>10010098</v>
      </c>
      <c r="I9" s="5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126</v>
      </c>
      <c r="G10" s="8" t="s">
        <v>294</v>
      </c>
      <c r="H10" s="1">
        <v>10010085</v>
      </c>
      <c r="I10" s="6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126</v>
      </c>
      <c r="G11" s="8" t="s">
        <v>294</v>
      </c>
      <c r="H11" s="1">
        <v>10010083</v>
      </c>
      <c r="I11" s="6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126</v>
      </c>
      <c r="G12" s="8" t="s">
        <v>294</v>
      </c>
      <c r="H12" s="1">
        <v>10000131</v>
      </c>
      <c r="I12" s="2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126</v>
      </c>
      <c r="G13" s="8" t="s">
        <v>294</v>
      </c>
      <c r="H13" s="1">
        <v>10010085</v>
      </c>
      <c r="I13" s="6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126</v>
      </c>
      <c r="G14" s="8" t="s">
        <v>294</v>
      </c>
      <c r="H14" s="38">
        <v>10010034</v>
      </c>
      <c r="I14" s="39" t="s">
        <v>1253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126</v>
      </c>
      <c r="G15" s="8" t="s">
        <v>294</v>
      </c>
      <c r="H15" s="1">
        <v>10000132</v>
      </c>
      <c r="I15" s="2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126</v>
      </c>
      <c r="G16" s="8" t="s">
        <v>294</v>
      </c>
      <c r="H16" s="4">
        <v>10010098</v>
      </c>
      <c r="I16" s="5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126</v>
      </c>
      <c r="G17" s="8" t="s">
        <v>294</v>
      </c>
      <c r="H17" s="1">
        <v>10010085</v>
      </c>
      <c r="I17" s="6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126</v>
      </c>
      <c r="G18" s="8" t="s">
        <v>294</v>
      </c>
      <c r="H18" s="1">
        <v>10010083</v>
      </c>
      <c r="I18" s="6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126</v>
      </c>
      <c r="G19" s="8" t="s">
        <v>294</v>
      </c>
      <c r="H19" s="1">
        <v>10000131</v>
      </c>
      <c r="I19" s="2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126</v>
      </c>
      <c r="G20" s="8" t="s">
        <v>294</v>
      </c>
      <c r="H20" s="1">
        <v>10010085</v>
      </c>
      <c r="I20" s="6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126</v>
      </c>
      <c r="G21" s="8" t="s">
        <v>294</v>
      </c>
      <c r="H21" s="38">
        <v>10010034</v>
      </c>
      <c r="I21" s="39" t="s">
        <v>1253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126</v>
      </c>
      <c r="G22" s="8" t="s">
        <v>294</v>
      </c>
      <c r="H22" s="1">
        <v>10000132</v>
      </c>
      <c r="I22" s="2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126</v>
      </c>
      <c r="G23" s="8" t="s">
        <v>294</v>
      </c>
      <c r="H23" s="4">
        <v>10010098</v>
      </c>
      <c r="I23" s="5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126</v>
      </c>
      <c r="G24" s="8" t="s">
        <v>294</v>
      </c>
      <c r="H24" s="1">
        <v>10010085</v>
      </c>
      <c r="I24" s="6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126</v>
      </c>
      <c r="G25" s="8" t="s">
        <v>294</v>
      </c>
      <c r="H25" s="1">
        <v>10010083</v>
      </c>
      <c r="I25" s="6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126</v>
      </c>
      <c r="G26" s="8" t="s">
        <v>294</v>
      </c>
      <c r="H26" s="1">
        <v>10000131</v>
      </c>
      <c r="I26" s="2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126</v>
      </c>
      <c r="G27" s="8" t="s">
        <v>294</v>
      </c>
      <c r="H27" s="1">
        <v>10010085</v>
      </c>
      <c r="I27" s="6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126</v>
      </c>
      <c r="G28" s="8" t="s">
        <v>294</v>
      </c>
      <c r="H28" s="38">
        <v>10010034</v>
      </c>
      <c r="I28" s="39" t="s">
        <v>1253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126</v>
      </c>
      <c r="G29" s="8" t="s">
        <v>294</v>
      </c>
      <c r="H29" s="1">
        <v>10000132</v>
      </c>
      <c r="I29" s="2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126</v>
      </c>
      <c r="G30" s="8" t="s">
        <v>294</v>
      </c>
      <c r="H30" s="4">
        <v>10010098</v>
      </c>
      <c r="I30" s="5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126</v>
      </c>
      <c r="G31" s="8" t="s">
        <v>294</v>
      </c>
      <c r="H31" s="1">
        <v>10010085</v>
      </c>
      <c r="I31" s="6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1254</v>
      </c>
    </row>
    <row r="3" spans="2:14" s="25" customFormat="1" ht="12.75" x14ac:dyDescent="0.2">
      <c r="B3" s="8">
        <v>80000101</v>
      </c>
      <c r="C3" s="8" t="s">
        <v>1255</v>
      </c>
      <c r="G3" s="8">
        <v>10001</v>
      </c>
      <c r="H3" s="8" t="s">
        <v>1256</v>
      </c>
      <c r="I3" s="8" t="s">
        <v>1257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1258</v>
      </c>
      <c r="G4" s="8">
        <v>10002</v>
      </c>
      <c r="H4" s="8" t="s">
        <v>1259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1260</v>
      </c>
      <c r="G5" s="8">
        <v>10003</v>
      </c>
      <c r="H5" s="8" t="s">
        <v>1261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1262</v>
      </c>
      <c r="G6" s="8">
        <v>10005</v>
      </c>
      <c r="H6" s="8" t="s">
        <v>1263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1264</v>
      </c>
      <c r="G7" s="8">
        <v>10006</v>
      </c>
      <c r="H7" s="8" t="s">
        <v>1265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1266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1267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1268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1269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1270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1271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1272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1273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1274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1275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1276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1277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1278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1279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1280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1281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1282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1283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1284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1285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1286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1287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1288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1289</v>
      </c>
      <c r="I39" s="8" t="s">
        <v>1290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1291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1292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8" t="s">
        <v>1295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1300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1301</v>
      </c>
      <c r="C9" s="8">
        <v>3</v>
      </c>
      <c r="D9" s="8"/>
      <c r="E9" s="1">
        <v>10000143</v>
      </c>
      <c r="F9" s="2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1302</v>
      </c>
      <c r="C10" s="8">
        <v>2</v>
      </c>
      <c r="D10" s="8"/>
      <c r="E10" s="1">
        <v>10010046</v>
      </c>
      <c r="F10" s="2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1303</v>
      </c>
      <c r="C11" s="8">
        <v>1</v>
      </c>
      <c r="D11" s="8"/>
      <c r="E11" s="1">
        <v>10000150</v>
      </c>
      <c r="F11" s="1" t="s">
        <v>1304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1305</v>
      </c>
      <c r="C12" s="8">
        <v>3</v>
      </c>
      <c r="D12" s="8"/>
      <c r="E12" s="1">
        <v>10010045</v>
      </c>
      <c r="F12" s="2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1306</v>
      </c>
      <c r="C14" s="8">
        <f>C9*C10*C11*C12</f>
        <v>18</v>
      </c>
      <c r="D14" s="8"/>
      <c r="E14" s="1">
        <v>10010085</v>
      </c>
      <c r="F14" s="6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1307</v>
      </c>
      <c r="D17" s="8"/>
      <c r="E17" s="1">
        <v>10000123</v>
      </c>
      <c r="F17" s="2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1293</v>
      </c>
      <c r="C2" s="8"/>
      <c r="D2" s="8"/>
      <c r="E2" s="8"/>
      <c r="G2" s="8" t="s">
        <v>86</v>
      </c>
    </row>
    <row r="3" spans="2:40" ht="20.100000000000001" customHeight="1" x14ac:dyDescent="0.2">
      <c r="B3" s="8" t="s">
        <v>1308</v>
      </c>
      <c r="C3" s="8">
        <v>0.05</v>
      </c>
      <c r="D3" s="8"/>
      <c r="E3" s="8"/>
      <c r="G3" s="1">
        <v>10010041</v>
      </c>
      <c r="H3" s="2" t="s">
        <v>805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805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805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805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805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883</v>
      </c>
      <c r="C4" s="8">
        <v>0.05</v>
      </c>
      <c r="D4" s="8"/>
      <c r="E4" s="8"/>
      <c r="G4" s="1">
        <v>10010042</v>
      </c>
      <c r="H4" s="18" t="s">
        <v>126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126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126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126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126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1309</v>
      </c>
      <c r="C5" s="8">
        <v>0.05</v>
      </c>
      <c r="D5" s="8"/>
      <c r="E5" s="8"/>
      <c r="G5" s="1">
        <v>10010083</v>
      </c>
      <c r="H5" s="6" t="s">
        <v>804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804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804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804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804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1310</v>
      </c>
      <c r="C6" s="8">
        <v>0.05</v>
      </c>
      <c r="D6" s="8"/>
      <c r="E6" s="8"/>
      <c r="G6" s="4">
        <v>10010098</v>
      </c>
      <c r="H6" s="5" t="s">
        <v>1311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1311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1311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1311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1311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1312</v>
      </c>
      <c r="C7" s="8">
        <v>0.15</v>
      </c>
      <c r="D7" s="8"/>
      <c r="E7" s="8"/>
      <c r="G7" s="21">
        <v>10020001</v>
      </c>
      <c r="H7" s="26" t="s">
        <v>95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95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95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95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95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1313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204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252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272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296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316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1314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229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254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274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299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318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232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256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276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301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321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234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258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278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303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324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237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260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827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305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327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240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264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285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307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329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243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266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288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309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331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246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268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290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311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333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249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270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292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313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335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825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826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828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829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830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1315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1315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1316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1317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1318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1319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1319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1320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1321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1322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8">
        <v>1</v>
      </c>
      <c r="E20" s="8" t="str">
        <f t="shared" si="0"/>
        <v>10045206;1@</v>
      </c>
      <c r="G20" s="33">
        <v>10041103</v>
      </c>
      <c r="H20" s="33" t="s">
        <v>1324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1324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1325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1326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1327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8">
        <v>1</v>
      </c>
      <c r="E21" s="8" t="str">
        <f t="shared" si="0"/>
        <v>10045306;1@</v>
      </c>
      <c r="G21" s="33">
        <v>10041104</v>
      </c>
      <c r="H21" s="33" t="s">
        <v>1329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1329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1330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1331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1332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8">
        <v>1</v>
      </c>
      <c r="E22" s="8" t="str">
        <f t="shared" si="0"/>
        <v>10045406;1@</v>
      </c>
      <c r="G22" s="33">
        <v>10041105</v>
      </c>
      <c r="H22" s="33" t="s">
        <v>1334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1334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1335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1336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1337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302</v>
      </c>
      <c r="D23" s="8">
        <v>1</v>
      </c>
      <c r="E23" s="8" t="str">
        <f t="shared" si="0"/>
        <v>14100004;1@</v>
      </c>
      <c r="G23" s="33">
        <v>10041106</v>
      </c>
      <c r="H23" s="33" t="s">
        <v>1338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1338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1339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1340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1341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310</v>
      </c>
      <c r="D24" s="8">
        <v>1</v>
      </c>
      <c r="E24" s="8" t="str">
        <f t="shared" si="0"/>
        <v>14100008;1@</v>
      </c>
      <c r="G24" s="33">
        <v>10041107</v>
      </c>
      <c r="H24" s="33" t="s">
        <v>1342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1342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1343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1344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1345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1346</v>
      </c>
      <c r="D25" s="8">
        <v>1</v>
      </c>
      <c r="E25" s="8" t="str">
        <f t="shared" si="0"/>
        <v>14100104;1@</v>
      </c>
      <c r="G25" s="33">
        <v>10041108</v>
      </c>
      <c r="H25" s="33" t="s">
        <v>1347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1347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1348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1349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1350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1351</v>
      </c>
      <c r="D26" s="8">
        <v>1</v>
      </c>
      <c r="E26" s="8" t="str">
        <f t="shared" si="0"/>
        <v>14100108;1@</v>
      </c>
      <c r="G26" s="33">
        <v>10041109</v>
      </c>
      <c r="H26" s="33" t="s">
        <v>1352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1352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1353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1354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1355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320</v>
      </c>
      <c r="D27" s="8">
        <v>1</v>
      </c>
      <c r="E27" s="8" t="str">
        <f t="shared" si="0"/>
        <v>14110004;1@</v>
      </c>
      <c r="G27" s="33">
        <v>10041110</v>
      </c>
      <c r="H27" s="33" t="s">
        <v>1356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1356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1357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1358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1359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330</v>
      </c>
      <c r="D28" s="8">
        <v>1</v>
      </c>
      <c r="E28" s="8" t="str">
        <f t="shared" si="0"/>
        <v>14110008;1@</v>
      </c>
      <c r="G28" s="33">
        <v>10041111</v>
      </c>
      <c r="H28" s="33" t="s">
        <v>1360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1360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1361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1362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1363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337</v>
      </c>
      <c r="D29" s="8">
        <v>1</v>
      </c>
      <c r="E29" s="8" t="str">
        <f t="shared" si="0"/>
        <v>14110012;1@</v>
      </c>
      <c r="G29" s="33">
        <v>10041112</v>
      </c>
      <c r="H29" s="33" t="s">
        <v>1364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1364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1365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1366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1367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267</v>
      </c>
      <c r="D30" s="26">
        <v>1</v>
      </c>
      <c r="E30" s="8" t="str">
        <f t="shared" si="0"/>
        <v>14060004;1@</v>
      </c>
      <c r="G30" s="33">
        <v>10045101</v>
      </c>
      <c r="H30" s="33" t="s">
        <v>1368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1368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1368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1368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1368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275</v>
      </c>
      <c r="D31" s="26">
        <v>1</v>
      </c>
      <c r="E31" s="8" t="str">
        <f t="shared" si="0"/>
        <v>14070004;1@</v>
      </c>
      <c r="G31" s="33">
        <v>10045102</v>
      </c>
      <c r="H31" s="33" t="s">
        <v>1369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1369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1369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1369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1369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1370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1370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1370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1370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1371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1371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1371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1371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1372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1372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1372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1372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1372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1373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1373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1373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1373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1373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1374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1374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1374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1374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1374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1375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1375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1375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1375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1375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268</v>
      </c>
      <c r="D38" s="8">
        <v>1</v>
      </c>
      <c r="E38" s="8" t="str">
        <f t="shared" si="1"/>
        <v>10022008;1@</v>
      </c>
      <c r="G38" s="33">
        <v>10045203</v>
      </c>
      <c r="H38" s="33" t="s">
        <v>1376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1376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1376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1376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1376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270</v>
      </c>
      <c r="D39" s="8">
        <v>1</v>
      </c>
      <c r="E39" s="8" t="str">
        <f t="shared" si="1"/>
        <v>10022009;1@</v>
      </c>
      <c r="G39" s="33">
        <v>10045204</v>
      </c>
      <c r="H39" s="33" t="s">
        <v>1377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1377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1377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1377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1377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1378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1378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1378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1378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1378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8">
        <v>1</v>
      </c>
      <c r="E41" s="8" t="str">
        <f t="shared" si="1"/>
        <v>10045206;1@</v>
      </c>
      <c r="G41" s="33">
        <v>10045206</v>
      </c>
      <c r="H41" s="33" t="s">
        <v>1323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1323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1323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1323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1323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8">
        <v>1</v>
      </c>
      <c r="E42" s="8" t="str">
        <f t="shared" si="1"/>
        <v>10045306;1@</v>
      </c>
      <c r="G42" s="33">
        <v>10045301</v>
      </c>
      <c r="H42" s="33" t="s">
        <v>1379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1379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1379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1379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1379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8">
        <v>1</v>
      </c>
      <c r="E43" s="8" t="str">
        <f t="shared" si="1"/>
        <v>10045406;1@</v>
      </c>
      <c r="G43" s="33">
        <v>10045302</v>
      </c>
      <c r="H43" s="33" t="s">
        <v>1380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1380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1380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1380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1380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8">
        <v>1</v>
      </c>
      <c r="E44" s="8" t="str">
        <f t="shared" si="1"/>
        <v>15210002;1@</v>
      </c>
      <c r="G44" s="33">
        <v>10045303</v>
      </c>
      <c r="H44" s="33" t="s">
        <v>1381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1381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1381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1381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1381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8">
        <v>1</v>
      </c>
      <c r="E45" s="8" t="str">
        <f t="shared" si="1"/>
        <v>15210004;1@</v>
      </c>
      <c r="G45" s="33">
        <v>10045304</v>
      </c>
      <c r="H45" s="33" t="s">
        <v>1382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1382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1382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1382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1382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1383</v>
      </c>
      <c r="D46" s="8">
        <v>1</v>
      </c>
      <c r="E46" s="8" t="str">
        <f t="shared" si="1"/>
        <v>15210102;1@</v>
      </c>
      <c r="G46" s="33">
        <v>10045305</v>
      </c>
      <c r="H46" s="33" t="s">
        <v>1384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1384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1384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1384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1384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1385</v>
      </c>
      <c r="D47" s="8">
        <v>1</v>
      </c>
      <c r="E47" s="8" t="str">
        <f t="shared" si="1"/>
        <v>15210104;1@</v>
      </c>
      <c r="G47" s="33">
        <v>10045306</v>
      </c>
      <c r="H47" s="33" t="s">
        <v>1328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1328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1328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1328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1328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8">
        <v>1</v>
      </c>
      <c r="E48" s="8" t="str">
        <f t="shared" si="1"/>
        <v>15211002;1@</v>
      </c>
      <c r="G48" s="33">
        <v>10045401</v>
      </c>
      <c r="H48" s="33" t="s">
        <v>1386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1386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1386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1386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1386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8">
        <v>1</v>
      </c>
      <c r="E49" s="8" t="str">
        <f t="shared" si="1"/>
        <v>15211004;1@</v>
      </c>
      <c r="G49" s="33">
        <v>10045402</v>
      </c>
      <c r="H49" s="33" t="s">
        <v>1387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1387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1387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1387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1387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8">
        <v>1</v>
      </c>
      <c r="E50" s="8" t="str">
        <f t="shared" si="1"/>
        <v>15211006;1@</v>
      </c>
      <c r="G50" s="33">
        <v>10045403</v>
      </c>
      <c r="H50" s="33" t="s">
        <v>1388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1388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1388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1388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1388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8">
        <v>1</v>
      </c>
      <c r="E51" s="8" t="str">
        <f t="shared" si="1"/>
        <v>15206002;1@</v>
      </c>
      <c r="G51" s="33">
        <v>10045404</v>
      </c>
      <c r="H51" s="33" t="s">
        <v>1389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1389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1389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1389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1389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8">
        <v>1</v>
      </c>
      <c r="E52" s="8" t="str">
        <f t="shared" si="1"/>
        <v>15207002;1@</v>
      </c>
      <c r="G52" s="33">
        <v>10045405</v>
      </c>
      <c r="H52" s="33" t="s">
        <v>1390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1390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1390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1390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1390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1333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1333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1333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1333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96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338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399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444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490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102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340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400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445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491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107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342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401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446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492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111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344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402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447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493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117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346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403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448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494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290</v>
      </c>
      <c r="D59" s="8">
        <v>1</v>
      </c>
      <c r="E59" s="8" t="str">
        <f t="shared" si="2"/>
        <v>10023008;1@</v>
      </c>
      <c r="G59" s="22">
        <v>14010006</v>
      </c>
      <c r="H59" s="26" t="s">
        <v>121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347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404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449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495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292</v>
      </c>
      <c r="D60" s="8">
        <v>1</v>
      </c>
      <c r="E60" s="8" t="str">
        <f t="shared" si="2"/>
        <v>10023009;1@</v>
      </c>
      <c r="G60" s="22">
        <v>14010007</v>
      </c>
      <c r="H60" s="26" t="s">
        <v>125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349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405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450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496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129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350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406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451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497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8">
        <v>1</v>
      </c>
      <c r="E62" s="8" t="str">
        <f t="shared" si="2"/>
        <v>10045206;1@</v>
      </c>
      <c r="G62" s="22">
        <v>14010009</v>
      </c>
      <c r="H62" s="26" t="s">
        <v>132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351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407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452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498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8">
        <v>1</v>
      </c>
      <c r="E63" s="8" t="str">
        <f t="shared" si="2"/>
        <v>10045306;1@</v>
      </c>
      <c r="G63" s="22">
        <v>14010010</v>
      </c>
      <c r="H63" s="26" t="s">
        <v>133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352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408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453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499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8">
        <v>1</v>
      </c>
      <c r="E64" s="8" t="str">
        <f t="shared" si="2"/>
        <v>10045406;1@</v>
      </c>
      <c r="G64" s="22">
        <v>14010011</v>
      </c>
      <c r="H64" s="26" t="s">
        <v>136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353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409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454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500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139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354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410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455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501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8">
        <v>1</v>
      </c>
      <c r="E66" s="8" t="str">
        <f t="shared" si="3"/>
        <v>15310004;1@</v>
      </c>
      <c r="G66" s="22">
        <v>14020001</v>
      </c>
      <c r="H66" s="26" t="s">
        <v>142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355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411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456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502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1391</v>
      </c>
      <c r="D67" s="8">
        <v>1</v>
      </c>
      <c r="E67" s="8" t="str">
        <f t="shared" si="3"/>
        <v>15310102;1@</v>
      </c>
      <c r="G67" s="22">
        <v>14020002</v>
      </c>
      <c r="H67" s="26" t="s">
        <v>145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357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412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457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503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1392</v>
      </c>
      <c r="D68" s="8">
        <v>1</v>
      </c>
      <c r="E68" s="8" t="str">
        <f t="shared" si="3"/>
        <v>15310104;1@</v>
      </c>
      <c r="G68" s="22">
        <v>14020003</v>
      </c>
      <c r="H68" s="26" t="s">
        <v>148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358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413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458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504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8">
        <v>1</v>
      </c>
      <c r="E69" s="8" t="str">
        <f t="shared" si="3"/>
        <v>15311002;1@</v>
      </c>
      <c r="G69" s="22">
        <v>14020004</v>
      </c>
      <c r="H69" s="26" t="s">
        <v>150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360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414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459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505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8">
        <v>1</v>
      </c>
      <c r="E70" s="8" t="str">
        <f t="shared" si="3"/>
        <v>15311004;1@</v>
      </c>
      <c r="G70" s="22">
        <v>14020005</v>
      </c>
      <c r="H70" s="26" t="s">
        <v>153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362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415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460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506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8">
        <v>1</v>
      </c>
      <c r="E71" s="8" t="str">
        <f t="shared" si="3"/>
        <v>15311006;1@</v>
      </c>
      <c r="G71" s="22">
        <v>14020006</v>
      </c>
      <c r="H71" s="26" t="s">
        <v>155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364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416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461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507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8">
        <v>1</v>
      </c>
      <c r="E72" s="8" t="str">
        <f t="shared" si="3"/>
        <v>15306002;1@</v>
      </c>
      <c r="G72" s="22">
        <v>14020007</v>
      </c>
      <c r="H72" s="26" t="s">
        <v>158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366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417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462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508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8">
        <v>1</v>
      </c>
      <c r="E73" s="8" t="str">
        <f t="shared" si="3"/>
        <v>15307002;1@</v>
      </c>
      <c r="G73" s="22">
        <v>14020008</v>
      </c>
      <c r="H73" s="26" t="s">
        <v>160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368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418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463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509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164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370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419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464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510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167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372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420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465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511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168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374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421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466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512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172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375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422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467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513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174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376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423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468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514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178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377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424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469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515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311</v>
      </c>
      <c r="D80" s="8">
        <v>1</v>
      </c>
      <c r="E80" s="8" t="str">
        <f t="shared" si="4"/>
        <v>10024008;1@</v>
      </c>
      <c r="G80" s="22">
        <v>14030003</v>
      </c>
      <c r="H80" s="26" t="s">
        <v>181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378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425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470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516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313</v>
      </c>
      <c r="D81" s="8">
        <v>1</v>
      </c>
      <c r="E81" s="8" t="str">
        <f t="shared" si="4"/>
        <v>10024009;1@</v>
      </c>
      <c r="G81" s="22">
        <v>14030004</v>
      </c>
      <c r="H81" s="26" t="s">
        <v>183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379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426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471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517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185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380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427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472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518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8">
        <v>1</v>
      </c>
      <c r="E83" s="8" t="str">
        <f t="shared" si="4"/>
        <v>10045206;1@</v>
      </c>
      <c r="G83" s="22">
        <v>14030006</v>
      </c>
      <c r="H83" s="26" t="s">
        <v>187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381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428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473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519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8">
        <v>1</v>
      </c>
      <c r="E84" s="8" t="str">
        <f t="shared" si="4"/>
        <v>10045306;1@</v>
      </c>
      <c r="G84" s="22">
        <v>14030007</v>
      </c>
      <c r="H84" s="26" t="s">
        <v>189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382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265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474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520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8">
        <v>1</v>
      </c>
      <c r="E85" s="8" t="str">
        <f t="shared" si="4"/>
        <v>10045406;1@</v>
      </c>
      <c r="G85" s="22">
        <v>14030008</v>
      </c>
      <c r="H85" s="26" t="s">
        <v>192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383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429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475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521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8">
        <v>1</v>
      </c>
      <c r="E86" s="8" t="str">
        <f t="shared" si="4"/>
        <v>15406002;1@</v>
      </c>
      <c r="G86" s="22">
        <v>14030009</v>
      </c>
      <c r="H86" s="26" t="s">
        <v>194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384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430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476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522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8">
        <v>1</v>
      </c>
      <c r="E87" s="8" t="str">
        <f t="shared" si="4"/>
        <v>15407002;1@</v>
      </c>
      <c r="G87" s="22">
        <v>14030010</v>
      </c>
      <c r="H87" s="26" t="s">
        <v>196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385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431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477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523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8">
        <v>1</v>
      </c>
      <c r="E88" s="8" t="str">
        <f t="shared" si="4"/>
        <v>15410002;1@</v>
      </c>
      <c r="G88" s="22">
        <v>14030011</v>
      </c>
      <c r="H88" s="26" t="s">
        <v>200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1393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1394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1395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1396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8">
        <v>1</v>
      </c>
      <c r="E89" s="8" t="str">
        <f t="shared" si="4"/>
        <v>15410004;1@</v>
      </c>
      <c r="G89" s="22">
        <v>14030012</v>
      </c>
      <c r="H89" s="26" t="s">
        <v>205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386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432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478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524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8">
        <v>1</v>
      </c>
      <c r="E90" s="8" t="str">
        <f t="shared" si="4"/>
        <v>15410102;1@</v>
      </c>
      <c r="G90" s="22">
        <v>14040001</v>
      </c>
      <c r="H90" s="26" t="s">
        <v>207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387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289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479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525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8">
        <v>1</v>
      </c>
      <c r="E91" s="8" t="str">
        <f t="shared" si="4"/>
        <v>15410104;1@</v>
      </c>
      <c r="G91" s="22">
        <v>14040002</v>
      </c>
      <c r="H91" s="26" t="s">
        <v>209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388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433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480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526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8">
        <v>1</v>
      </c>
      <c r="E92" s="8" t="str">
        <f t="shared" si="4"/>
        <v>15411002;1@</v>
      </c>
      <c r="G92" s="22">
        <v>14040003</v>
      </c>
      <c r="H92" s="26" t="s">
        <v>211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389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434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481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527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8">
        <v>1</v>
      </c>
      <c r="E93" s="8" t="str">
        <f t="shared" si="4"/>
        <v>15411004;1@</v>
      </c>
      <c r="G93" s="22">
        <v>14040004</v>
      </c>
      <c r="H93" s="26" t="s">
        <v>213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390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435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482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528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8">
        <v>1</v>
      </c>
      <c r="E94" s="8" t="str">
        <f t="shared" si="4"/>
        <v>15411006;1@</v>
      </c>
      <c r="G94" s="22">
        <v>14040005</v>
      </c>
      <c r="H94" s="26" t="s">
        <v>215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391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436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483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529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217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392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437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1397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530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220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1399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1400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1401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1402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222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1383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1391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1398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1403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223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1404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1405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1406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1407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224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1385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1392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1398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1408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225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393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438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484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531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333</v>
      </c>
      <c r="D101" s="8">
        <v>1</v>
      </c>
      <c r="E101" s="8" t="str">
        <f t="shared" si="5"/>
        <v>10025008;1@</v>
      </c>
      <c r="G101" s="22">
        <v>14040012</v>
      </c>
      <c r="H101" s="26" t="s">
        <v>226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394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439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485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532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335</v>
      </c>
      <c r="D102" s="8">
        <v>1</v>
      </c>
      <c r="E102" s="8" t="str">
        <f t="shared" si="5"/>
        <v>10025009;1@</v>
      </c>
      <c r="G102" s="36">
        <v>14050001</v>
      </c>
      <c r="H102" s="24" t="s">
        <v>228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395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440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486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533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231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396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441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487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534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8">
        <v>1</v>
      </c>
      <c r="E104" s="8" t="str">
        <f t="shared" si="5"/>
        <v>10045206;1@</v>
      </c>
      <c r="G104" s="36">
        <v>14050003</v>
      </c>
      <c r="H104" s="24" t="s">
        <v>233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397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442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488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535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8">
        <v>1</v>
      </c>
      <c r="E105" s="8" t="str">
        <f t="shared" si="5"/>
        <v>10045306;1@</v>
      </c>
      <c r="G105" s="36">
        <v>14050004</v>
      </c>
      <c r="H105" s="24" t="s">
        <v>236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398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443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489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536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8">
        <v>1</v>
      </c>
      <c r="E106" s="8" t="str">
        <f t="shared" si="5"/>
        <v>10045406;1@</v>
      </c>
      <c r="G106" s="36">
        <v>14050005</v>
      </c>
      <c r="H106" s="24" t="s">
        <v>239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8">
        <v>1</v>
      </c>
      <c r="E107" s="8" t="str">
        <f t="shared" si="5"/>
        <v>15506002;1@</v>
      </c>
      <c r="G107" s="36">
        <v>14050006</v>
      </c>
      <c r="H107" s="24" t="s">
        <v>242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8">
        <v>1</v>
      </c>
      <c r="E108" s="8" t="str">
        <f t="shared" si="5"/>
        <v>15507002;1@</v>
      </c>
      <c r="G108" s="36">
        <v>14050007</v>
      </c>
      <c r="H108" s="24" t="s">
        <v>245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8">
        <v>1</v>
      </c>
      <c r="E109" s="8" t="str">
        <f t="shared" si="5"/>
        <v>15510002;1@</v>
      </c>
      <c r="G109" s="36">
        <v>14050008</v>
      </c>
      <c r="H109" s="24" t="s">
        <v>248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8">
        <v>1</v>
      </c>
      <c r="E110" s="8" t="str">
        <f t="shared" si="5"/>
        <v>15510004;1@</v>
      </c>
      <c r="G110" s="36">
        <v>14050009</v>
      </c>
      <c r="H110" s="24" t="s">
        <v>251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1403</v>
      </c>
      <c r="D111" s="8">
        <v>1</v>
      </c>
      <c r="E111" s="8" t="str">
        <f t="shared" si="5"/>
        <v>15510102;1@</v>
      </c>
      <c r="G111" s="36">
        <v>14050010</v>
      </c>
      <c r="H111" s="24" t="s">
        <v>253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1408</v>
      </c>
      <c r="D112" s="8">
        <v>1</v>
      </c>
      <c r="E112" s="8" t="str">
        <f t="shared" si="5"/>
        <v>15510104;1@</v>
      </c>
      <c r="G112" s="36">
        <v>14050011</v>
      </c>
      <c r="H112" s="24" t="s">
        <v>255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8">
        <v>1</v>
      </c>
      <c r="E113" s="8" t="str">
        <f t="shared" si="5"/>
        <v>15511002;1@</v>
      </c>
      <c r="G113" s="36">
        <v>14050012</v>
      </c>
      <c r="H113" s="24" t="s">
        <v>257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8">
        <v>1</v>
      </c>
      <c r="E114" s="8" t="str">
        <f t="shared" si="5"/>
        <v>15511004;1@</v>
      </c>
      <c r="G114" s="22">
        <v>14060001</v>
      </c>
      <c r="H114" s="26" t="s">
        <v>259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8">
        <v>1</v>
      </c>
      <c r="E115" s="8" t="str">
        <f t="shared" si="5"/>
        <v>15511006;1@</v>
      </c>
      <c r="G115" s="22">
        <v>14060002</v>
      </c>
      <c r="H115" s="26" t="s">
        <v>263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265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267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269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271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273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275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277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281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284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287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289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291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1409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298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300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302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304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306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308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310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1410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1411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1412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1346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1413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1414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1415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1351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312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315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317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320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323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326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328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330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332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334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336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337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1416</v>
      </c>
      <c r="C2" s="8" t="s">
        <v>1417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1418</v>
      </c>
      <c r="C12" s="8" t="s">
        <v>1417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1419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1420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1420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1421</v>
      </c>
      <c r="D25" s="18" t="s">
        <v>126</v>
      </c>
      <c r="E25" s="1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1422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1423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1424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1425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1">
        <v>10010083</v>
      </c>
      <c r="K41" s="6" t="s">
        <v>804</v>
      </c>
      <c r="L41" s="8">
        <f>I41*4</f>
        <v>20</v>
      </c>
      <c r="M41" s="1">
        <v>10010087</v>
      </c>
      <c r="N41" s="24" t="s">
        <v>851</v>
      </c>
      <c r="O41" s="8">
        <v>3</v>
      </c>
      <c r="P41" s="1">
        <v>10010046</v>
      </c>
      <c r="Q41" s="2" t="s">
        <v>806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1">
        <v>10010083</v>
      </c>
      <c r="K42" s="6" t="s">
        <v>804</v>
      </c>
      <c r="L42" s="8">
        <v>25</v>
      </c>
      <c r="M42" s="1">
        <v>10010033</v>
      </c>
      <c r="N42" s="2" t="s">
        <v>798</v>
      </c>
      <c r="O42" s="8">
        <v>1</v>
      </c>
      <c r="P42" s="1">
        <v>10000131</v>
      </c>
      <c r="Q42" s="2" t="s">
        <v>661</v>
      </c>
      <c r="R42" s="35">
        <v>100</v>
      </c>
      <c r="S42" s="1">
        <v>10010093</v>
      </c>
      <c r="T42" s="24" t="s">
        <v>668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1">
        <v>10010083</v>
      </c>
      <c r="K43" s="6" t="s">
        <v>804</v>
      </c>
      <c r="L43" s="8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4">
        <v>1</v>
      </c>
      <c r="S43" s="8">
        <v>10000133</v>
      </c>
      <c r="T43" s="8" t="s">
        <v>1426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1">
        <v>10010083</v>
      </c>
      <c r="K44" s="6" t="s">
        <v>804</v>
      </c>
      <c r="L44" s="8">
        <v>35</v>
      </c>
      <c r="M44" s="1">
        <v>10010026</v>
      </c>
      <c r="N44" s="2" t="s">
        <v>98</v>
      </c>
      <c r="O44" s="8">
        <v>1</v>
      </c>
      <c r="P44" s="1">
        <v>10000143</v>
      </c>
      <c r="Q44" s="2" t="s">
        <v>122</v>
      </c>
      <c r="R44" s="8">
        <v>5</v>
      </c>
      <c r="S44" s="1">
        <v>10000134</v>
      </c>
      <c r="T44" s="2" t="s">
        <v>1427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1">
        <v>10010083</v>
      </c>
      <c r="K45" s="6" t="s">
        <v>804</v>
      </c>
      <c r="L45" s="8">
        <v>40</v>
      </c>
      <c r="M45" s="19">
        <v>10000136</v>
      </c>
      <c r="N45" s="20" t="s">
        <v>1428</v>
      </c>
      <c r="O45" s="8">
        <v>10</v>
      </c>
      <c r="P45" s="1">
        <v>10000135</v>
      </c>
      <c r="Q45" s="2" t="s">
        <v>1429</v>
      </c>
      <c r="R45" s="35">
        <v>1</v>
      </c>
      <c r="S45" s="8">
        <v>10000133</v>
      </c>
      <c r="T45" s="8" t="s">
        <v>1426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1">
        <v>10010083</v>
      </c>
      <c r="K46" s="6" t="s">
        <v>804</v>
      </c>
      <c r="L46" s="8">
        <v>45</v>
      </c>
      <c r="M46" s="19">
        <v>10000136</v>
      </c>
      <c r="N46" s="20" t="s">
        <v>1428</v>
      </c>
      <c r="O46" s="8">
        <v>10</v>
      </c>
      <c r="P46" s="1">
        <v>10000143</v>
      </c>
      <c r="Q46" s="2" t="s">
        <v>122</v>
      </c>
      <c r="R46" s="8">
        <v>10</v>
      </c>
      <c r="S46" s="8">
        <v>10000133</v>
      </c>
      <c r="T46" s="8" t="s">
        <v>1426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1">
        <v>10010083</v>
      </c>
      <c r="K47" s="6" t="s">
        <v>804</v>
      </c>
      <c r="L47" s="8">
        <v>50</v>
      </c>
      <c r="M47" s="19">
        <v>10000137</v>
      </c>
      <c r="N47" s="20" t="s">
        <v>1430</v>
      </c>
      <c r="O47" s="8">
        <v>3</v>
      </c>
      <c r="P47" s="1">
        <v>10000104</v>
      </c>
      <c r="Q47" s="2" t="s">
        <v>118</v>
      </c>
      <c r="R47" s="8">
        <v>5</v>
      </c>
      <c r="S47" s="1">
        <v>10000134</v>
      </c>
      <c r="T47" s="2" t="s">
        <v>1427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1">
        <v>10010083</v>
      </c>
      <c r="K48" s="6" t="s">
        <v>804</v>
      </c>
      <c r="L48" s="8">
        <v>50</v>
      </c>
      <c r="M48" s="19">
        <v>10000136</v>
      </c>
      <c r="N48" s="20" t="s">
        <v>1428</v>
      </c>
      <c r="O48" s="8">
        <v>20</v>
      </c>
      <c r="P48" s="1">
        <v>10000143</v>
      </c>
      <c r="Q48" s="2" t="s">
        <v>122</v>
      </c>
      <c r="R48" s="8">
        <v>10</v>
      </c>
      <c r="S48" s="1">
        <v>10010026</v>
      </c>
      <c r="T48" s="2" t="s">
        <v>98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1">
        <v>10010083</v>
      </c>
      <c r="K49" s="6" t="s">
        <v>804</v>
      </c>
      <c r="L49" s="8">
        <v>60</v>
      </c>
      <c r="M49" s="19">
        <v>10000138</v>
      </c>
      <c r="N49" s="20" t="s">
        <v>1431</v>
      </c>
      <c r="O49" s="8">
        <v>3</v>
      </c>
      <c r="P49" s="1">
        <v>10010046</v>
      </c>
      <c r="Q49" s="2" t="s">
        <v>806</v>
      </c>
      <c r="R49" s="34">
        <v>1</v>
      </c>
      <c r="S49" s="1">
        <v>10000134</v>
      </c>
      <c r="T49" s="2" t="s">
        <v>1427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1">
        <v>10010083</v>
      </c>
      <c r="K50" s="6" t="s">
        <v>804</v>
      </c>
      <c r="L50" s="8">
        <v>60</v>
      </c>
      <c r="M50" s="19">
        <v>10000135</v>
      </c>
      <c r="N50" s="20" t="s">
        <v>92</v>
      </c>
      <c r="O50" s="8">
        <v>1</v>
      </c>
      <c r="P50" s="1">
        <v>10000143</v>
      </c>
      <c r="Q50" s="2" t="s">
        <v>122</v>
      </c>
      <c r="R50" s="8">
        <v>10</v>
      </c>
      <c r="S50" s="1">
        <v>10010026</v>
      </c>
      <c r="T50" s="2" t="s">
        <v>98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1">
        <v>10010083</v>
      </c>
      <c r="K51" s="6" t="s">
        <v>804</v>
      </c>
      <c r="L51" s="8">
        <v>80</v>
      </c>
      <c r="M51" s="19">
        <v>10000136</v>
      </c>
      <c r="N51" s="20" t="s">
        <v>1428</v>
      </c>
      <c r="O51" s="8">
        <v>20</v>
      </c>
      <c r="P51" s="1">
        <v>10000143</v>
      </c>
      <c r="Q51" s="2" t="s">
        <v>122</v>
      </c>
      <c r="R51" s="8">
        <v>20</v>
      </c>
      <c r="S51" s="1">
        <v>10000134</v>
      </c>
      <c r="T51" s="2" t="s">
        <v>1427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1">
        <v>10010083</v>
      </c>
      <c r="K52" s="6" t="s">
        <v>804</v>
      </c>
      <c r="L52" s="8">
        <v>80</v>
      </c>
      <c r="M52" s="19">
        <v>10000136</v>
      </c>
      <c r="N52" s="20" t="s">
        <v>1428</v>
      </c>
      <c r="O52" s="8">
        <v>30</v>
      </c>
      <c r="P52" s="1">
        <v>10000143</v>
      </c>
      <c r="Q52" s="2" t="s">
        <v>122</v>
      </c>
      <c r="R52" s="8">
        <v>20</v>
      </c>
      <c r="S52" s="1">
        <v>10010026</v>
      </c>
      <c r="T52" s="2" t="s">
        <v>98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1">
        <v>10010083</v>
      </c>
      <c r="K53" s="6" t="s">
        <v>804</v>
      </c>
      <c r="L53" s="8">
        <v>100</v>
      </c>
      <c r="M53" s="19">
        <v>10000136</v>
      </c>
      <c r="N53" s="20" t="s">
        <v>1428</v>
      </c>
      <c r="O53" s="8">
        <v>30</v>
      </c>
      <c r="P53" s="1">
        <v>10000143</v>
      </c>
      <c r="Q53" s="2" t="s">
        <v>122</v>
      </c>
      <c r="R53" s="8">
        <v>20</v>
      </c>
      <c r="S53" s="1">
        <v>10010026</v>
      </c>
      <c r="T53" s="2" t="s">
        <v>98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1432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1433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808</v>
      </c>
      <c r="E58" s="8">
        <v>150000</v>
      </c>
      <c r="F58" s="1">
        <v>10010085</v>
      </c>
      <c r="G58" s="6" t="s">
        <v>821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808</v>
      </c>
      <c r="E59" s="8">
        <v>100000</v>
      </c>
      <c r="F59" s="1">
        <v>10010085</v>
      </c>
      <c r="G59" s="6" t="s">
        <v>821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808</v>
      </c>
      <c r="E60" s="8">
        <v>75000</v>
      </c>
      <c r="F60" s="1">
        <v>10010085</v>
      </c>
      <c r="G60" s="6" t="s">
        <v>821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808</v>
      </c>
      <c r="E61" s="8">
        <v>50000</v>
      </c>
      <c r="F61" s="1">
        <v>10010085</v>
      </c>
      <c r="G61" s="6" t="s">
        <v>821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808</v>
      </c>
      <c r="E62" s="8">
        <v>50000</v>
      </c>
      <c r="F62" s="1">
        <v>10010085</v>
      </c>
      <c r="G62" s="6" t="s">
        <v>821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808</v>
      </c>
      <c r="E63" s="8">
        <v>50000</v>
      </c>
      <c r="F63" s="1">
        <v>10010085</v>
      </c>
      <c r="G63" s="6" t="s">
        <v>821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808</v>
      </c>
      <c r="E64" s="8">
        <v>30000</v>
      </c>
      <c r="F64" s="1">
        <v>10010085</v>
      </c>
      <c r="G64" s="6" t="s">
        <v>821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808</v>
      </c>
      <c r="E65" s="8">
        <v>30000</v>
      </c>
      <c r="F65" s="1">
        <v>10010085</v>
      </c>
      <c r="G65" s="6" t="s">
        <v>821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808</v>
      </c>
      <c r="E66" s="8">
        <v>30000</v>
      </c>
      <c r="F66" s="1">
        <v>10010085</v>
      </c>
      <c r="G66" s="6" t="s">
        <v>821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808</v>
      </c>
      <c r="E67" s="8">
        <v>20000</v>
      </c>
      <c r="F67" s="1">
        <v>10010085</v>
      </c>
      <c r="G67" s="6" t="s">
        <v>821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808</v>
      </c>
      <c r="E68" s="8">
        <v>20000</v>
      </c>
      <c r="F68" s="1">
        <v>10010085</v>
      </c>
      <c r="G68" s="6" t="s">
        <v>821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808</v>
      </c>
      <c r="E69" s="8">
        <v>20000</v>
      </c>
      <c r="F69" s="1">
        <v>10010085</v>
      </c>
      <c r="G69" s="6" t="s">
        <v>821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808</v>
      </c>
      <c r="E70" s="8">
        <v>20000</v>
      </c>
      <c r="F70" s="1">
        <v>10010085</v>
      </c>
      <c r="G70" s="6" t="s">
        <v>821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808</v>
      </c>
      <c r="E71" s="8">
        <v>20000</v>
      </c>
      <c r="F71" s="1">
        <v>10010085</v>
      </c>
      <c r="G71" s="6" t="s">
        <v>821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808</v>
      </c>
      <c r="E72" s="8">
        <v>20000</v>
      </c>
      <c r="F72" s="1">
        <v>10010085</v>
      </c>
      <c r="G72" s="6" t="s">
        <v>821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808</v>
      </c>
      <c r="E73" s="8">
        <v>20000</v>
      </c>
      <c r="F73" s="1">
        <v>10010085</v>
      </c>
      <c r="G73" s="6" t="s">
        <v>821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808</v>
      </c>
      <c r="E74" s="8">
        <v>20000</v>
      </c>
      <c r="F74" s="1">
        <v>10010085</v>
      </c>
      <c r="G74" s="6" t="s">
        <v>821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808</v>
      </c>
      <c r="E75" s="8">
        <v>20000</v>
      </c>
      <c r="F75" s="1">
        <v>10010085</v>
      </c>
      <c r="G75" s="6" t="s">
        <v>821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808</v>
      </c>
      <c r="E76" s="8">
        <v>20000</v>
      </c>
      <c r="F76" s="1">
        <v>10010085</v>
      </c>
      <c r="G76" s="6" t="s">
        <v>821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808</v>
      </c>
      <c r="E77" s="8">
        <v>20000</v>
      </c>
      <c r="F77" s="1">
        <v>10010085</v>
      </c>
      <c r="G77" s="6" t="s">
        <v>821</v>
      </c>
      <c r="H77" s="8">
        <v>20</v>
      </c>
    </row>
    <row r="78" spans="1:8" ht="20.100000000000001" customHeight="1" x14ac:dyDescent="0.2">
      <c r="A78" s="3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1293</v>
      </c>
      <c r="Y1" s="8" t="s">
        <v>1293</v>
      </c>
    </row>
    <row r="2" spans="2:37" s="8" customFormat="1" ht="20.100000000000001" customHeight="1" x14ac:dyDescent="0.2">
      <c r="B2" s="8" t="s">
        <v>1434</v>
      </c>
      <c r="D2" s="33">
        <v>10041101</v>
      </c>
      <c r="E2" s="33" t="s">
        <v>1315</v>
      </c>
      <c r="F2" s="8">
        <f>1/20</f>
        <v>0.05</v>
      </c>
      <c r="H2" s="33">
        <v>10041201</v>
      </c>
      <c r="I2" s="33" t="s">
        <v>1316</v>
      </c>
      <c r="J2" s="8">
        <f>1/16</f>
        <v>6.25E-2</v>
      </c>
      <c r="L2" s="33">
        <v>10041301</v>
      </c>
      <c r="M2" s="33" t="s">
        <v>1317</v>
      </c>
      <c r="N2" s="8">
        <f>1/16</f>
        <v>6.25E-2</v>
      </c>
      <c r="P2" s="33">
        <v>10041401</v>
      </c>
      <c r="Q2" s="33" t="s">
        <v>1318</v>
      </c>
      <c r="R2" s="8">
        <f>1/16</f>
        <v>6.25E-2</v>
      </c>
      <c r="U2" s="8" t="s">
        <v>1435</v>
      </c>
      <c r="W2" s="33">
        <v>10041101</v>
      </c>
      <c r="X2" s="33" t="s">
        <v>1315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1316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1317</v>
      </c>
      <c r="AG2" s="8">
        <f>1/16*$U$3</f>
        <v>6.2500000000000001E-4</v>
      </c>
      <c r="AI2" s="33">
        <v>10041401</v>
      </c>
      <c r="AJ2" s="33" t="s">
        <v>1318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1319</v>
      </c>
      <c r="F3" s="8">
        <f t="shared" ref="F3:F21" si="0">1/20</f>
        <v>0.05</v>
      </c>
      <c r="H3" s="33">
        <v>10041202</v>
      </c>
      <c r="I3" s="33" t="s">
        <v>1320</v>
      </c>
      <c r="J3" s="8">
        <f t="shared" ref="J3:J17" si="1">1/16</f>
        <v>6.25E-2</v>
      </c>
      <c r="L3" s="33">
        <v>10041302</v>
      </c>
      <c r="M3" s="33" t="s">
        <v>1321</v>
      </c>
      <c r="N3" s="8">
        <f t="shared" ref="N3:N17" si="2">1/16</f>
        <v>6.25E-2</v>
      </c>
      <c r="P3" s="33">
        <v>10041402</v>
      </c>
      <c r="Q3" s="33" t="s">
        <v>1322</v>
      </c>
      <c r="R3" s="8">
        <f t="shared" ref="R3:R17" si="3">1/16</f>
        <v>6.25E-2</v>
      </c>
      <c r="U3" s="8">
        <v>0.01</v>
      </c>
      <c r="W3" s="33">
        <v>10041102</v>
      </c>
      <c r="X3" s="33" t="s">
        <v>1319</v>
      </c>
      <c r="Y3" s="8">
        <f t="shared" ref="Y3:Y21" si="4">1/20*$U$3</f>
        <v>5.0000000000000001E-4</v>
      </c>
      <c r="AA3" s="33">
        <v>10041202</v>
      </c>
      <c r="AB3" s="33" t="s">
        <v>1320</v>
      </c>
      <c r="AC3" s="8">
        <f t="shared" ref="AC3:AC17" si="5">1/16*$U$3</f>
        <v>6.2500000000000001E-4</v>
      </c>
      <c r="AE3" s="33">
        <v>10041302</v>
      </c>
      <c r="AF3" s="33" t="s">
        <v>1321</v>
      </c>
      <c r="AG3" s="8">
        <f t="shared" ref="AG3:AG17" si="6">1/16*$U$3</f>
        <v>6.2500000000000001E-4</v>
      </c>
      <c r="AI3" s="33">
        <v>10041402</v>
      </c>
      <c r="AJ3" s="33" t="s">
        <v>1322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1324</v>
      </c>
      <c r="F4" s="8">
        <f t="shared" si="0"/>
        <v>0.05</v>
      </c>
      <c r="H4" s="33">
        <v>10041203</v>
      </c>
      <c r="I4" s="33" t="s">
        <v>1325</v>
      </c>
      <c r="J4" s="8">
        <f t="shared" si="1"/>
        <v>6.25E-2</v>
      </c>
      <c r="L4" s="33">
        <v>10041303</v>
      </c>
      <c r="M4" s="33" t="s">
        <v>1326</v>
      </c>
      <c r="N4" s="8">
        <f t="shared" si="2"/>
        <v>6.25E-2</v>
      </c>
      <c r="P4" s="33">
        <v>10041403</v>
      </c>
      <c r="Q4" s="33" t="s">
        <v>1327</v>
      </c>
      <c r="R4" s="8">
        <f t="shared" si="3"/>
        <v>6.25E-2</v>
      </c>
      <c r="W4" s="33">
        <v>10041103</v>
      </c>
      <c r="X4" s="33" t="s">
        <v>1324</v>
      </c>
      <c r="Y4" s="8">
        <f t="shared" si="4"/>
        <v>5.0000000000000001E-4</v>
      </c>
      <c r="AA4" s="33">
        <v>10041203</v>
      </c>
      <c r="AB4" s="33" t="s">
        <v>1325</v>
      </c>
      <c r="AC4" s="8">
        <f t="shared" si="5"/>
        <v>6.2500000000000001E-4</v>
      </c>
      <c r="AE4" s="33">
        <v>10041303</v>
      </c>
      <c r="AF4" s="33" t="s">
        <v>1326</v>
      </c>
      <c r="AG4" s="8">
        <f t="shared" si="6"/>
        <v>6.2500000000000001E-4</v>
      </c>
      <c r="AI4" s="33">
        <v>10041403</v>
      </c>
      <c r="AJ4" s="33" t="s">
        <v>1327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1329</v>
      </c>
      <c r="F5" s="8">
        <f t="shared" si="0"/>
        <v>0.05</v>
      </c>
      <c r="H5" s="33">
        <v>10041204</v>
      </c>
      <c r="I5" s="33" t="s">
        <v>1330</v>
      </c>
      <c r="J5" s="8">
        <f t="shared" si="1"/>
        <v>6.25E-2</v>
      </c>
      <c r="L5" s="33">
        <v>10041304</v>
      </c>
      <c r="M5" s="33" t="s">
        <v>1331</v>
      </c>
      <c r="N5" s="8">
        <f t="shared" si="2"/>
        <v>6.25E-2</v>
      </c>
      <c r="P5" s="33">
        <v>10041404</v>
      </c>
      <c r="Q5" s="33" t="s">
        <v>1332</v>
      </c>
      <c r="R5" s="8">
        <f t="shared" si="3"/>
        <v>6.25E-2</v>
      </c>
      <c r="W5" s="33">
        <v>10041104</v>
      </c>
      <c r="X5" s="33" t="s">
        <v>1329</v>
      </c>
      <c r="Y5" s="8">
        <f t="shared" si="4"/>
        <v>5.0000000000000001E-4</v>
      </c>
      <c r="AA5" s="33">
        <v>10041204</v>
      </c>
      <c r="AB5" s="33" t="s">
        <v>1330</v>
      </c>
      <c r="AC5" s="8">
        <f t="shared" si="5"/>
        <v>6.2500000000000001E-4</v>
      </c>
      <c r="AE5" s="33">
        <v>10041304</v>
      </c>
      <c r="AF5" s="33" t="s">
        <v>1331</v>
      </c>
      <c r="AG5" s="8">
        <f t="shared" si="6"/>
        <v>6.2500000000000001E-4</v>
      </c>
      <c r="AI5" s="33">
        <v>10041404</v>
      </c>
      <c r="AJ5" s="33" t="s">
        <v>1332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1334</v>
      </c>
      <c r="F6" s="8">
        <f t="shared" si="0"/>
        <v>0.05</v>
      </c>
      <c r="H6" s="33">
        <v>10041205</v>
      </c>
      <c r="I6" s="33" t="s">
        <v>1335</v>
      </c>
      <c r="J6" s="8">
        <f t="shared" si="1"/>
        <v>6.25E-2</v>
      </c>
      <c r="L6" s="33">
        <v>10041305</v>
      </c>
      <c r="M6" s="33" t="s">
        <v>1336</v>
      </c>
      <c r="N6" s="8">
        <f t="shared" si="2"/>
        <v>6.25E-2</v>
      </c>
      <c r="P6" s="33">
        <v>10041405</v>
      </c>
      <c r="Q6" s="33" t="s">
        <v>1337</v>
      </c>
      <c r="R6" s="8">
        <f t="shared" si="3"/>
        <v>6.25E-2</v>
      </c>
      <c r="U6" s="8" t="s">
        <v>162</v>
      </c>
      <c r="W6" s="33">
        <v>10041105</v>
      </c>
      <c r="X6" s="33" t="s">
        <v>1334</v>
      </c>
      <c r="Y6" s="8">
        <f t="shared" si="4"/>
        <v>5.0000000000000001E-4</v>
      </c>
      <c r="AA6" s="33">
        <v>10041205</v>
      </c>
      <c r="AB6" s="33" t="s">
        <v>1335</v>
      </c>
      <c r="AC6" s="8">
        <f t="shared" si="5"/>
        <v>6.2500000000000001E-4</v>
      </c>
      <c r="AE6" s="33">
        <v>10041305</v>
      </c>
      <c r="AF6" s="33" t="s">
        <v>1336</v>
      </c>
      <c r="AG6" s="8">
        <f t="shared" si="6"/>
        <v>6.2500000000000001E-4</v>
      </c>
      <c r="AI6" s="33">
        <v>10041405</v>
      </c>
      <c r="AJ6" s="33" t="s">
        <v>1337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1338</v>
      </c>
      <c r="F7" s="8">
        <f t="shared" si="0"/>
        <v>0.05</v>
      </c>
      <c r="H7" s="33">
        <v>10041206</v>
      </c>
      <c r="I7" s="33" t="s">
        <v>1339</v>
      </c>
      <c r="J7" s="8">
        <f t="shared" si="1"/>
        <v>6.25E-2</v>
      </c>
      <c r="L7" s="33">
        <v>10041306</v>
      </c>
      <c r="M7" s="33" t="s">
        <v>1340</v>
      </c>
      <c r="N7" s="8">
        <f t="shared" si="2"/>
        <v>6.25E-2</v>
      </c>
      <c r="P7" s="33">
        <v>10041406</v>
      </c>
      <c r="Q7" s="33" t="s">
        <v>1341</v>
      </c>
      <c r="R7" s="8">
        <f t="shared" si="3"/>
        <v>6.25E-2</v>
      </c>
      <c r="U7" s="8">
        <v>1</v>
      </c>
      <c r="W7" s="33">
        <v>10041106</v>
      </c>
      <c r="X7" s="33" t="s">
        <v>1338</v>
      </c>
      <c r="Y7" s="8">
        <f t="shared" si="4"/>
        <v>5.0000000000000001E-4</v>
      </c>
      <c r="AA7" s="33">
        <v>10041206</v>
      </c>
      <c r="AB7" s="33" t="s">
        <v>1339</v>
      </c>
      <c r="AC7" s="8">
        <f t="shared" si="5"/>
        <v>6.2500000000000001E-4</v>
      </c>
      <c r="AE7" s="33">
        <v>10041306</v>
      </c>
      <c r="AF7" s="33" t="s">
        <v>1340</v>
      </c>
      <c r="AG7" s="8">
        <f t="shared" si="6"/>
        <v>6.2500000000000001E-4</v>
      </c>
      <c r="AI7" s="33">
        <v>10041406</v>
      </c>
      <c r="AJ7" s="33" t="s">
        <v>1341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1342</v>
      </c>
      <c r="F8" s="8">
        <f t="shared" si="0"/>
        <v>0.05</v>
      </c>
      <c r="H8" s="33">
        <v>10041207</v>
      </c>
      <c r="I8" s="33" t="s">
        <v>1343</v>
      </c>
      <c r="J8" s="8">
        <f t="shared" si="1"/>
        <v>6.25E-2</v>
      </c>
      <c r="L8" s="33">
        <v>10041307</v>
      </c>
      <c r="M8" s="33" t="s">
        <v>1344</v>
      </c>
      <c r="N8" s="8">
        <f t="shared" si="2"/>
        <v>6.25E-2</v>
      </c>
      <c r="P8" s="33">
        <v>10041407</v>
      </c>
      <c r="Q8" s="33" t="s">
        <v>1345</v>
      </c>
      <c r="R8" s="8">
        <f t="shared" si="3"/>
        <v>6.25E-2</v>
      </c>
      <c r="W8" s="33">
        <v>10041107</v>
      </c>
      <c r="X8" s="33" t="s">
        <v>1342</v>
      </c>
      <c r="Y8" s="8">
        <f t="shared" si="4"/>
        <v>5.0000000000000001E-4</v>
      </c>
      <c r="AA8" s="33">
        <v>10041207</v>
      </c>
      <c r="AB8" s="33" t="s">
        <v>1343</v>
      </c>
      <c r="AC8" s="8">
        <f t="shared" si="5"/>
        <v>6.2500000000000001E-4</v>
      </c>
      <c r="AE8" s="33">
        <v>10041307</v>
      </c>
      <c r="AF8" s="33" t="s">
        <v>1344</v>
      </c>
      <c r="AG8" s="8">
        <f t="shared" si="6"/>
        <v>6.2500000000000001E-4</v>
      </c>
      <c r="AI8" s="33">
        <v>10041407</v>
      </c>
      <c r="AJ8" s="33" t="s">
        <v>1345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1347</v>
      </c>
      <c r="F9" s="8">
        <f t="shared" si="0"/>
        <v>0.05</v>
      </c>
      <c r="H9" s="33">
        <v>10041208</v>
      </c>
      <c r="I9" s="33" t="s">
        <v>1348</v>
      </c>
      <c r="J9" s="8">
        <f t="shared" si="1"/>
        <v>6.25E-2</v>
      </c>
      <c r="L9" s="33">
        <v>10041308</v>
      </c>
      <c r="M9" s="33" t="s">
        <v>1349</v>
      </c>
      <c r="N9" s="8">
        <f t="shared" si="2"/>
        <v>6.25E-2</v>
      </c>
      <c r="P9" s="33">
        <v>10041408</v>
      </c>
      <c r="Q9" s="33" t="s">
        <v>1350</v>
      </c>
      <c r="R9" s="8">
        <f t="shared" si="3"/>
        <v>6.25E-2</v>
      </c>
      <c r="W9" s="33">
        <v>10041108</v>
      </c>
      <c r="X9" s="33" t="s">
        <v>1347</v>
      </c>
      <c r="Y9" s="8">
        <f t="shared" si="4"/>
        <v>5.0000000000000001E-4</v>
      </c>
      <c r="AA9" s="33">
        <v>10041208</v>
      </c>
      <c r="AB9" s="33" t="s">
        <v>1348</v>
      </c>
      <c r="AC9" s="8">
        <f t="shared" si="5"/>
        <v>6.2500000000000001E-4</v>
      </c>
      <c r="AE9" s="33">
        <v>10041308</v>
      </c>
      <c r="AF9" s="33" t="s">
        <v>1349</v>
      </c>
      <c r="AG9" s="8">
        <f t="shared" si="6"/>
        <v>6.2500000000000001E-4</v>
      </c>
      <c r="AI9" s="33">
        <v>10041408</v>
      </c>
      <c r="AJ9" s="33" t="s">
        <v>1350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1352</v>
      </c>
      <c r="F10" s="8">
        <f t="shared" si="0"/>
        <v>0.05</v>
      </c>
      <c r="H10" s="33">
        <v>10041209</v>
      </c>
      <c r="I10" s="33" t="s">
        <v>1353</v>
      </c>
      <c r="J10" s="8">
        <f t="shared" si="1"/>
        <v>6.25E-2</v>
      </c>
      <c r="L10" s="33">
        <v>10041309</v>
      </c>
      <c r="M10" s="33" t="s">
        <v>1354</v>
      </c>
      <c r="N10" s="8">
        <f t="shared" si="2"/>
        <v>6.25E-2</v>
      </c>
      <c r="P10" s="33">
        <v>10041409</v>
      </c>
      <c r="Q10" s="33" t="s">
        <v>1355</v>
      </c>
      <c r="R10" s="8">
        <f t="shared" si="3"/>
        <v>6.25E-2</v>
      </c>
      <c r="W10" s="33">
        <v>10041109</v>
      </c>
      <c r="X10" s="33" t="s">
        <v>1352</v>
      </c>
      <c r="Y10" s="8">
        <f t="shared" si="4"/>
        <v>5.0000000000000001E-4</v>
      </c>
      <c r="AA10" s="33">
        <v>10041209</v>
      </c>
      <c r="AB10" s="33" t="s">
        <v>1353</v>
      </c>
      <c r="AC10" s="8">
        <f t="shared" si="5"/>
        <v>6.2500000000000001E-4</v>
      </c>
      <c r="AE10" s="33">
        <v>10041309</v>
      </c>
      <c r="AF10" s="33" t="s">
        <v>1354</v>
      </c>
      <c r="AG10" s="8">
        <f t="shared" si="6"/>
        <v>6.2500000000000001E-4</v>
      </c>
      <c r="AI10" s="33">
        <v>10041409</v>
      </c>
      <c r="AJ10" s="33" t="s">
        <v>1355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1356</v>
      </c>
      <c r="F11" s="8">
        <f t="shared" si="0"/>
        <v>0.05</v>
      </c>
      <c r="H11" s="33">
        <v>10041210</v>
      </c>
      <c r="I11" s="33" t="s">
        <v>1357</v>
      </c>
      <c r="J11" s="8">
        <f t="shared" si="1"/>
        <v>6.25E-2</v>
      </c>
      <c r="L11" s="33">
        <v>10041310</v>
      </c>
      <c r="M11" s="33" t="s">
        <v>1358</v>
      </c>
      <c r="N11" s="8">
        <f t="shared" si="2"/>
        <v>6.25E-2</v>
      </c>
      <c r="P11" s="33">
        <v>10041410</v>
      </c>
      <c r="Q11" s="33" t="s">
        <v>1359</v>
      </c>
      <c r="R11" s="8">
        <f t="shared" si="3"/>
        <v>6.25E-2</v>
      </c>
      <c r="W11" s="33">
        <v>10041110</v>
      </c>
      <c r="X11" s="33" t="s">
        <v>1356</v>
      </c>
      <c r="Y11" s="8">
        <f t="shared" si="4"/>
        <v>5.0000000000000001E-4</v>
      </c>
      <c r="AA11" s="33">
        <v>10041210</v>
      </c>
      <c r="AB11" s="33" t="s">
        <v>1357</v>
      </c>
      <c r="AC11" s="8">
        <f t="shared" si="5"/>
        <v>6.2500000000000001E-4</v>
      </c>
      <c r="AE11" s="33">
        <v>10041310</v>
      </c>
      <c r="AF11" s="33" t="s">
        <v>1358</v>
      </c>
      <c r="AG11" s="8">
        <f t="shared" si="6"/>
        <v>6.2500000000000001E-4</v>
      </c>
      <c r="AI11" s="33">
        <v>10041410</v>
      </c>
      <c r="AJ11" s="33" t="s">
        <v>1359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1360</v>
      </c>
      <c r="F12" s="8">
        <f t="shared" si="0"/>
        <v>0.05</v>
      </c>
      <c r="H12" s="33">
        <v>10041211</v>
      </c>
      <c r="I12" s="33" t="s">
        <v>1361</v>
      </c>
      <c r="J12" s="8">
        <f t="shared" si="1"/>
        <v>6.25E-2</v>
      </c>
      <c r="L12" s="33">
        <v>10041311</v>
      </c>
      <c r="M12" s="33" t="s">
        <v>1362</v>
      </c>
      <c r="N12" s="8">
        <f t="shared" si="2"/>
        <v>6.25E-2</v>
      </c>
      <c r="P12" s="33">
        <v>10041411</v>
      </c>
      <c r="Q12" s="33" t="s">
        <v>1363</v>
      </c>
      <c r="R12" s="8">
        <f t="shared" si="3"/>
        <v>6.25E-2</v>
      </c>
      <c r="W12" s="33">
        <v>10041111</v>
      </c>
      <c r="X12" s="33" t="s">
        <v>1360</v>
      </c>
      <c r="Y12" s="8">
        <f t="shared" si="4"/>
        <v>5.0000000000000001E-4</v>
      </c>
      <c r="AA12" s="33">
        <v>10041211</v>
      </c>
      <c r="AB12" s="33" t="s">
        <v>1361</v>
      </c>
      <c r="AC12" s="8">
        <f t="shared" si="5"/>
        <v>6.2500000000000001E-4</v>
      </c>
      <c r="AE12" s="33">
        <v>10041311</v>
      </c>
      <c r="AF12" s="33" t="s">
        <v>1362</v>
      </c>
      <c r="AG12" s="8">
        <f t="shared" si="6"/>
        <v>6.2500000000000001E-4</v>
      </c>
      <c r="AI12" s="33">
        <v>10041411</v>
      </c>
      <c r="AJ12" s="33" t="s">
        <v>1363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1364</v>
      </c>
      <c r="F13" s="8">
        <f t="shared" si="0"/>
        <v>0.05</v>
      </c>
      <c r="H13" s="33">
        <v>10041212</v>
      </c>
      <c r="I13" s="33" t="s">
        <v>1365</v>
      </c>
      <c r="J13" s="8">
        <f t="shared" si="1"/>
        <v>6.25E-2</v>
      </c>
      <c r="L13" s="33">
        <v>10041312</v>
      </c>
      <c r="M13" s="33" t="s">
        <v>1366</v>
      </c>
      <c r="N13" s="8">
        <f t="shared" si="2"/>
        <v>6.25E-2</v>
      </c>
      <c r="P13" s="33">
        <v>10041412</v>
      </c>
      <c r="Q13" s="33" t="s">
        <v>1367</v>
      </c>
      <c r="R13" s="8">
        <f t="shared" si="3"/>
        <v>6.25E-2</v>
      </c>
      <c r="W13" s="33">
        <v>10041112</v>
      </c>
      <c r="X13" s="33" t="s">
        <v>1364</v>
      </c>
      <c r="Y13" s="8">
        <f t="shared" si="4"/>
        <v>5.0000000000000001E-4</v>
      </c>
      <c r="AA13" s="33">
        <v>10041212</v>
      </c>
      <c r="AB13" s="33" t="s">
        <v>1365</v>
      </c>
      <c r="AC13" s="8">
        <f t="shared" si="5"/>
        <v>6.2500000000000001E-4</v>
      </c>
      <c r="AE13" s="33">
        <v>10041312</v>
      </c>
      <c r="AF13" s="33" t="s">
        <v>1366</v>
      </c>
      <c r="AG13" s="8">
        <f t="shared" si="6"/>
        <v>6.2500000000000001E-4</v>
      </c>
      <c r="AI13" s="33">
        <v>10041412</v>
      </c>
      <c r="AJ13" s="33" t="s">
        <v>1367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1368</v>
      </c>
      <c r="F14" s="8">
        <f t="shared" si="0"/>
        <v>0.05</v>
      </c>
      <c r="H14" s="33">
        <v>10045103</v>
      </c>
      <c r="I14" s="33" t="s">
        <v>1370</v>
      </c>
      <c r="J14" s="8">
        <f t="shared" si="1"/>
        <v>6.25E-2</v>
      </c>
      <c r="L14" s="33">
        <f>H14+1</f>
        <v>10045104</v>
      </c>
      <c r="M14" s="33" t="s">
        <v>1370</v>
      </c>
      <c r="N14" s="8">
        <f t="shared" si="2"/>
        <v>6.25E-2</v>
      </c>
      <c r="P14" s="33">
        <f>L14+1</f>
        <v>10045105</v>
      </c>
      <c r="Q14" s="33" t="s">
        <v>1370</v>
      </c>
      <c r="R14" s="8">
        <f t="shared" si="3"/>
        <v>6.25E-2</v>
      </c>
      <c r="W14" s="33">
        <v>10045101</v>
      </c>
      <c r="X14" s="33" t="s">
        <v>1368</v>
      </c>
      <c r="Y14" s="8">
        <f t="shared" si="4"/>
        <v>5.0000000000000001E-4</v>
      </c>
      <c r="AA14" s="33">
        <v>10045103</v>
      </c>
      <c r="AB14" s="33" t="s">
        <v>1370</v>
      </c>
      <c r="AC14" s="8">
        <f t="shared" si="5"/>
        <v>6.2500000000000001E-4</v>
      </c>
      <c r="AE14" s="33">
        <f>AA14+1</f>
        <v>10045104</v>
      </c>
      <c r="AF14" s="33" t="s">
        <v>1370</v>
      </c>
      <c r="AG14" s="8">
        <f t="shared" si="6"/>
        <v>6.2500000000000001E-4</v>
      </c>
      <c r="AI14" s="33">
        <f>AE14+1</f>
        <v>10045105</v>
      </c>
      <c r="AJ14" s="33" t="s">
        <v>1370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1369</v>
      </c>
      <c r="F15" s="8">
        <f t="shared" si="0"/>
        <v>0.05</v>
      </c>
      <c r="H15" s="33">
        <v>10045203</v>
      </c>
      <c r="I15" s="33" t="s">
        <v>1376</v>
      </c>
      <c r="J15" s="8">
        <f t="shared" si="1"/>
        <v>6.25E-2</v>
      </c>
      <c r="L15" s="33">
        <f t="shared" ref="L15:L17" si="8">H15+1</f>
        <v>10045204</v>
      </c>
      <c r="M15" s="33" t="s">
        <v>1376</v>
      </c>
      <c r="N15" s="8">
        <f t="shared" si="2"/>
        <v>6.25E-2</v>
      </c>
      <c r="P15" s="33">
        <f t="shared" ref="P15:P17" si="9">L15+1</f>
        <v>10045205</v>
      </c>
      <c r="Q15" s="33" t="s">
        <v>1376</v>
      </c>
      <c r="R15" s="8">
        <f t="shared" si="3"/>
        <v>6.25E-2</v>
      </c>
      <c r="W15" s="33">
        <v>10045102</v>
      </c>
      <c r="X15" s="33" t="s">
        <v>1369</v>
      </c>
      <c r="Y15" s="8">
        <f t="shared" si="4"/>
        <v>5.0000000000000001E-4</v>
      </c>
      <c r="AA15" s="33">
        <v>10045203</v>
      </c>
      <c r="AB15" s="33" t="s">
        <v>1376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1374</v>
      </c>
      <c r="F16" s="8">
        <f t="shared" si="0"/>
        <v>0.05</v>
      </c>
      <c r="H16" s="33">
        <v>10045303</v>
      </c>
      <c r="I16" s="33" t="s">
        <v>1381</v>
      </c>
      <c r="J16" s="8">
        <f t="shared" si="1"/>
        <v>6.25E-2</v>
      </c>
      <c r="L16" s="33">
        <f t="shared" si="8"/>
        <v>10045304</v>
      </c>
      <c r="M16" s="33" t="s">
        <v>1381</v>
      </c>
      <c r="N16" s="8">
        <f t="shared" si="2"/>
        <v>6.25E-2</v>
      </c>
      <c r="P16" s="33">
        <f t="shared" si="9"/>
        <v>10045305</v>
      </c>
      <c r="Q16" s="33" t="s">
        <v>1381</v>
      </c>
      <c r="R16" s="8">
        <f t="shared" si="3"/>
        <v>6.25E-2</v>
      </c>
      <c r="W16" s="33">
        <v>10045201</v>
      </c>
      <c r="X16" s="33" t="s">
        <v>1374</v>
      </c>
      <c r="Y16" s="8">
        <f t="shared" si="4"/>
        <v>5.0000000000000001E-4</v>
      </c>
      <c r="AA16" s="33">
        <v>10045303</v>
      </c>
      <c r="AB16" s="33" t="s">
        <v>1381</v>
      </c>
      <c r="AC16" s="8">
        <f t="shared" si="5"/>
        <v>6.2500000000000001E-4</v>
      </c>
      <c r="AE16" s="33">
        <f t="shared" si="10"/>
        <v>10045304</v>
      </c>
      <c r="AF16" s="33" t="s">
        <v>1381</v>
      </c>
      <c r="AG16" s="8">
        <f t="shared" si="6"/>
        <v>6.2500000000000001E-4</v>
      </c>
      <c r="AI16" s="33">
        <f t="shared" si="11"/>
        <v>10045305</v>
      </c>
      <c r="AJ16" s="33" t="s">
        <v>1381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1375</v>
      </c>
      <c r="F17" s="8">
        <f t="shared" si="0"/>
        <v>0.05</v>
      </c>
      <c r="H17" s="33">
        <v>10045403</v>
      </c>
      <c r="I17" s="33" t="s">
        <v>1388</v>
      </c>
      <c r="J17" s="8">
        <f t="shared" si="1"/>
        <v>6.25E-2</v>
      </c>
      <c r="L17" s="33">
        <f t="shared" si="8"/>
        <v>10045404</v>
      </c>
      <c r="M17" s="33" t="s">
        <v>1388</v>
      </c>
      <c r="N17" s="8">
        <f t="shared" si="2"/>
        <v>6.25E-2</v>
      </c>
      <c r="P17" s="33">
        <f t="shared" si="9"/>
        <v>10045405</v>
      </c>
      <c r="Q17" s="33" t="s">
        <v>1388</v>
      </c>
      <c r="R17" s="8">
        <f t="shared" si="3"/>
        <v>6.25E-2</v>
      </c>
      <c r="W17" s="33">
        <v>10045202</v>
      </c>
      <c r="X17" s="33" t="s">
        <v>1375</v>
      </c>
      <c r="Y17" s="8">
        <f t="shared" si="4"/>
        <v>5.0000000000000001E-4</v>
      </c>
      <c r="AA17" s="33">
        <v>10045403</v>
      </c>
      <c r="AB17" s="33" t="s">
        <v>1388</v>
      </c>
      <c r="AC17" s="8">
        <f t="shared" si="5"/>
        <v>6.2500000000000001E-4</v>
      </c>
      <c r="AE17" s="33">
        <f t="shared" si="10"/>
        <v>10045404</v>
      </c>
      <c r="AF17" s="33" t="s">
        <v>1388</v>
      </c>
      <c r="AG17" s="8">
        <f t="shared" si="6"/>
        <v>6.2500000000000001E-4</v>
      </c>
      <c r="AI17" s="33">
        <f t="shared" si="11"/>
        <v>10045405</v>
      </c>
      <c r="AJ17" s="33" t="s">
        <v>1388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1379</v>
      </c>
      <c r="F18" s="8">
        <f t="shared" si="0"/>
        <v>0.05</v>
      </c>
      <c r="W18" s="33">
        <v>10045301</v>
      </c>
      <c r="X18" s="33" t="s">
        <v>1379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1380</v>
      </c>
      <c r="F19" s="8">
        <f t="shared" si="0"/>
        <v>0.05</v>
      </c>
      <c r="W19" s="33">
        <v>10045302</v>
      </c>
      <c r="X19" s="33" t="s">
        <v>1380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1386</v>
      </c>
      <c r="F20" s="8">
        <f t="shared" si="0"/>
        <v>0.05</v>
      </c>
      <c r="W20" s="33">
        <v>10045401</v>
      </c>
      <c r="X20" s="33" t="s">
        <v>1386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1387</v>
      </c>
      <c r="F21" s="8">
        <f t="shared" si="0"/>
        <v>0.05</v>
      </c>
      <c r="W21" s="33">
        <v>10045402</v>
      </c>
      <c r="X21" s="33" t="s">
        <v>1387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111</v>
      </c>
      <c r="F28" s="8">
        <f>1/26</f>
        <v>3.8461538461538464E-2</v>
      </c>
      <c r="H28" s="26">
        <v>15201002</v>
      </c>
      <c r="I28" s="26" t="s">
        <v>340</v>
      </c>
      <c r="J28" s="8">
        <f>1/26</f>
        <v>3.8461538461538464E-2</v>
      </c>
      <c r="L28" s="26">
        <v>15301002</v>
      </c>
      <c r="M28" s="26" t="s">
        <v>400</v>
      </c>
      <c r="N28" s="8">
        <f>1/26</f>
        <v>3.8461538461538464E-2</v>
      </c>
      <c r="P28" s="26">
        <v>15401002</v>
      </c>
      <c r="Q28" s="26" t="s">
        <v>445</v>
      </c>
      <c r="R28" s="8">
        <f>1/26</f>
        <v>3.8461538461538464E-2</v>
      </c>
      <c r="T28" s="26">
        <v>15501002</v>
      </c>
      <c r="U28" s="26" t="s">
        <v>491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129</v>
      </c>
      <c r="F29" s="8">
        <f t="shared" ref="F29:F53" si="12">1/26</f>
        <v>3.8461538461538464E-2</v>
      </c>
      <c r="H29" s="26">
        <v>15201004</v>
      </c>
      <c r="I29" s="26" t="s">
        <v>344</v>
      </c>
      <c r="J29" s="8">
        <f t="shared" ref="J29:J53" si="13">1/26</f>
        <v>3.8461538461538464E-2</v>
      </c>
      <c r="L29" s="26">
        <v>15301004</v>
      </c>
      <c r="M29" s="26" t="s">
        <v>402</v>
      </c>
      <c r="N29" s="8">
        <f t="shared" ref="N29:N53" si="14">1/26</f>
        <v>3.8461538461538464E-2</v>
      </c>
      <c r="P29" s="26">
        <v>15401004</v>
      </c>
      <c r="Q29" s="26" t="s">
        <v>447</v>
      </c>
      <c r="R29" s="8">
        <f t="shared" ref="R29:R53" si="15">1/26</f>
        <v>3.8461538461538464E-2</v>
      </c>
      <c r="T29" s="26">
        <v>15501004</v>
      </c>
      <c r="U29" s="26" t="s">
        <v>493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139</v>
      </c>
      <c r="F30" s="8">
        <f t="shared" si="12"/>
        <v>3.8461538461538464E-2</v>
      </c>
      <c r="H30" s="26">
        <v>15201006</v>
      </c>
      <c r="I30" s="26" t="s">
        <v>347</v>
      </c>
      <c r="J30" s="8">
        <f t="shared" si="13"/>
        <v>3.8461538461538464E-2</v>
      </c>
      <c r="L30" s="26">
        <v>15301006</v>
      </c>
      <c r="M30" s="26" t="s">
        <v>404</v>
      </c>
      <c r="N30" s="8">
        <f t="shared" si="14"/>
        <v>3.8461538461538464E-2</v>
      </c>
      <c r="P30" s="26">
        <v>15401006</v>
      </c>
      <c r="Q30" s="26" t="s">
        <v>449</v>
      </c>
      <c r="R30" s="8">
        <f t="shared" si="15"/>
        <v>3.8461538461538464E-2</v>
      </c>
      <c r="T30" s="26">
        <v>15501006</v>
      </c>
      <c r="U30" s="26" t="s">
        <v>495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150</v>
      </c>
      <c r="F31" s="8">
        <f t="shared" si="12"/>
        <v>3.8461538461538464E-2</v>
      </c>
      <c r="H31" s="26">
        <v>15202002</v>
      </c>
      <c r="I31" s="26" t="s">
        <v>350</v>
      </c>
      <c r="J31" s="8">
        <f t="shared" si="13"/>
        <v>3.8461538461538464E-2</v>
      </c>
      <c r="L31" s="26">
        <v>15302002</v>
      </c>
      <c r="M31" s="26" t="s">
        <v>406</v>
      </c>
      <c r="N31" s="8">
        <f t="shared" si="14"/>
        <v>3.8461538461538464E-2</v>
      </c>
      <c r="P31" s="26">
        <v>15402002</v>
      </c>
      <c r="Q31" s="26" t="s">
        <v>451</v>
      </c>
      <c r="R31" s="8">
        <f t="shared" si="15"/>
        <v>3.8461538461538464E-2</v>
      </c>
      <c r="T31" s="26">
        <v>15502002</v>
      </c>
      <c r="U31" s="26" t="s">
        <v>497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160</v>
      </c>
      <c r="F32" s="8">
        <f t="shared" si="12"/>
        <v>3.8461538461538464E-2</v>
      </c>
      <c r="H32" s="26">
        <v>15202004</v>
      </c>
      <c r="I32" s="26" t="s">
        <v>352</v>
      </c>
      <c r="J32" s="8">
        <f t="shared" si="13"/>
        <v>3.8461538461538464E-2</v>
      </c>
      <c r="L32" s="26">
        <v>15302004</v>
      </c>
      <c r="M32" s="26" t="s">
        <v>408</v>
      </c>
      <c r="N32" s="8">
        <f t="shared" si="14"/>
        <v>3.8461538461538464E-2</v>
      </c>
      <c r="P32" s="26">
        <v>15402004</v>
      </c>
      <c r="Q32" s="26" t="s">
        <v>453</v>
      </c>
      <c r="R32" s="8">
        <f t="shared" si="15"/>
        <v>3.8461538461538464E-2</v>
      </c>
      <c r="T32" s="26">
        <v>15502004</v>
      </c>
      <c r="U32" s="26" t="s">
        <v>499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172</v>
      </c>
      <c r="F33" s="8">
        <f t="shared" si="12"/>
        <v>3.8461538461538464E-2</v>
      </c>
      <c r="H33" s="26">
        <v>15202006</v>
      </c>
      <c r="I33" s="26" t="s">
        <v>354</v>
      </c>
      <c r="J33" s="8">
        <f t="shared" si="13"/>
        <v>3.8461538461538464E-2</v>
      </c>
      <c r="L33" s="26">
        <v>15302006</v>
      </c>
      <c r="M33" s="26" t="s">
        <v>410</v>
      </c>
      <c r="N33" s="8">
        <f t="shared" si="14"/>
        <v>3.8461538461538464E-2</v>
      </c>
      <c r="P33" s="26">
        <v>15402006</v>
      </c>
      <c r="Q33" s="26" t="s">
        <v>455</v>
      </c>
      <c r="R33" s="8">
        <f t="shared" si="15"/>
        <v>3.8461538461538464E-2</v>
      </c>
      <c r="T33" s="26">
        <v>15502006</v>
      </c>
      <c r="U33" s="26" t="s">
        <v>501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183</v>
      </c>
      <c r="F34" s="8">
        <f t="shared" si="12"/>
        <v>3.8461538461538464E-2</v>
      </c>
      <c r="H34" s="26">
        <v>15203002</v>
      </c>
      <c r="I34" s="26" t="s">
        <v>357</v>
      </c>
      <c r="J34" s="8">
        <f t="shared" si="13"/>
        <v>3.8461538461538464E-2</v>
      </c>
      <c r="L34" s="26">
        <v>15303002</v>
      </c>
      <c r="M34" s="26" t="s">
        <v>412</v>
      </c>
      <c r="N34" s="8">
        <f t="shared" si="14"/>
        <v>3.8461538461538464E-2</v>
      </c>
      <c r="P34" s="26">
        <v>15403002</v>
      </c>
      <c r="Q34" s="26" t="s">
        <v>457</v>
      </c>
      <c r="R34" s="8">
        <f t="shared" si="15"/>
        <v>3.8461538461538464E-2</v>
      </c>
      <c r="T34" s="26">
        <v>15503002</v>
      </c>
      <c r="U34" s="26" t="s">
        <v>503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192</v>
      </c>
      <c r="F35" s="8">
        <f t="shared" si="12"/>
        <v>3.8461538461538464E-2</v>
      </c>
      <c r="H35" s="26">
        <v>15203004</v>
      </c>
      <c r="I35" s="26" t="s">
        <v>360</v>
      </c>
      <c r="J35" s="8">
        <f t="shared" si="13"/>
        <v>3.8461538461538464E-2</v>
      </c>
      <c r="L35" s="26">
        <v>15303004</v>
      </c>
      <c r="M35" s="26" t="s">
        <v>414</v>
      </c>
      <c r="N35" s="8">
        <f t="shared" si="14"/>
        <v>3.8461538461538464E-2</v>
      </c>
      <c r="P35" s="26">
        <v>15403004</v>
      </c>
      <c r="Q35" s="26" t="s">
        <v>459</v>
      </c>
      <c r="R35" s="8">
        <f t="shared" si="15"/>
        <v>3.8461538461538464E-2</v>
      </c>
      <c r="T35" s="26">
        <v>15503004</v>
      </c>
      <c r="U35" s="26" t="s">
        <v>505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205</v>
      </c>
      <c r="F36" s="8">
        <f t="shared" si="12"/>
        <v>3.8461538461538464E-2</v>
      </c>
      <c r="H36" s="26">
        <v>15203006</v>
      </c>
      <c r="I36" s="26" t="s">
        <v>364</v>
      </c>
      <c r="J36" s="8">
        <f t="shared" si="13"/>
        <v>3.8461538461538464E-2</v>
      </c>
      <c r="L36" s="26">
        <v>15303006</v>
      </c>
      <c r="M36" s="26" t="s">
        <v>416</v>
      </c>
      <c r="N36" s="8">
        <f t="shared" si="14"/>
        <v>3.8461538461538464E-2</v>
      </c>
      <c r="P36" s="26">
        <v>15403006</v>
      </c>
      <c r="Q36" s="26" t="s">
        <v>461</v>
      </c>
      <c r="R36" s="8">
        <f t="shared" si="15"/>
        <v>3.8461538461538464E-2</v>
      </c>
      <c r="T36" s="26">
        <v>15503006</v>
      </c>
      <c r="U36" s="26" t="s">
        <v>507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213</v>
      </c>
      <c r="F37" s="8">
        <f t="shared" si="12"/>
        <v>3.8461538461538464E-2</v>
      </c>
      <c r="H37" s="26">
        <v>15204002</v>
      </c>
      <c r="I37" s="26" t="s">
        <v>368</v>
      </c>
      <c r="J37" s="8">
        <f t="shared" si="13"/>
        <v>3.8461538461538464E-2</v>
      </c>
      <c r="L37" s="26">
        <v>15304002</v>
      </c>
      <c r="M37" s="26" t="s">
        <v>418</v>
      </c>
      <c r="N37" s="8">
        <f t="shared" si="14"/>
        <v>3.8461538461538464E-2</v>
      </c>
      <c r="P37" s="26">
        <v>15404002</v>
      </c>
      <c r="Q37" s="26" t="s">
        <v>463</v>
      </c>
      <c r="R37" s="8">
        <f t="shared" si="15"/>
        <v>3.8461538461538464E-2</v>
      </c>
      <c r="T37" s="26">
        <v>15504002</v>
      </c>
      <c r="U37" s="26" t="s">
        <v>509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222</v>
      </c>
      <c r="F38" s="8">
        <f t="shared" si="12"/>
        <v>3.8461538461538464E-2</v>
      </c>
      <c r="H38" s="26">
        <v>15204004</v>
      </c>
      <c r="I38" s="26" t="s">
        <v>372</v>
      </c>
      <c r="J38" s="8">
        <f t="shared" si="13"/>
        <v>3.8461538461538464E-2</v>
      </c>
      <c r="L38" s="26">
        <v>15304004</v>
      </c>
      <c r="M38" s="26" t="s">
        <v>420</v>
      </c>
      <c r="N38" s="8">
        <f t="shared" si="14"/>
        <v>3.8461538461538464E-2</v>
      </c>
      <c r="P38" s="26">
        <v>15404004</v>
      </c>
      <c r="Q38" s="26" t="s">
        <v>465</v>
      </c>
      <c r="R38" s="8">
        <f t="shared" si="15"/>
        <v>3.8461538461538464E-2</v>
      </c>
      <c r="T38" s="26">
        <v>15504004</v>
      </c>
      <c r="U38" s="26" t="s">
        <v>511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226</v>
      </c>
      <c r="F39" s="8">
        <f t="shared" si="12"/>
        <v>3.8461538461538464E-2</v>
      </c>
      <c r="H39" s="26">
        <v>15204006</v>
      </c>
      <c r="I39" s="26" t="s">
        <v>375</v>
      </c>
      <c r="J39" s="8">
        <f t="shared" si="13"/>
        <v>3.8461538461538464E-2</v>
      </c>
      <c r="L39" s="26">
        <v>15304006</v>
      </c>
      <c r="M39" s="26" t="s">
        <v>422</v>
      </c>
      <c r="N39" s="8">
        <f t="shared" si="14"/>
        <v>3.8461538461538464E-2</v>
      </c>
      <c r="P39" s="26">
        <v>15404006</v>
      </c>
      <c r="Q39" s="26" t="s">
        <v>467</v>
      </c>
      <c r="R39" s="8">
        <f t="shared" si="15"/>
        <v>3.8461538461538464E-2</v>
      </c>
      <c r="T39" s="26">
        <v>15504006</v>
      </c>
      <c r="U39" s="26" t="s">
        <v>513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236</v>
      </c>
      <c r="F40" s="8">
        <f t="shared" si="12"/>
        <v>3.8461538461538464E-2</v>
      </c>
      <c r="H40" s="26">
        <v>15205002</v>
      </c>
      <c r="I40" s="26" t="s">
        <v>377</v>
      </c>
      <c r="J40" s="8">
        <f t="shared" si="13"/>
        <v>3.8461538461538464E-2</v>
      </c>
      <c r="L40" s="26">
        <v>15305002</v>
      </c>
      <c r="M40" s="26" t="s">
        <v>424</v>
      </c>
      <c r="N40" s="8">
        <f t="shared" si="14"/>
        <v>3.8461538461538464E-2</v>
      </c>
      <c r="P40" s="26">
        <v>15405002</v>
      </c>
      <c r="Q40" s="26" t="s">
        <v>469</v>
      </c>
      <c r="R40" s="8">
        <f t="shared" si="15"/>
        <v>3.8461538461538464E-2</v>
      </c>
      <c r="T40" s="26">
        <v>15505002</v>
      </c>
      <c r="U40" s="26" t="s">
        <v>515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248</v>
      </c>
      <c r="F41" s="8">
        <f t="shared" si="12"/>
        <v>3.8461538461538464E-2</v>
      </c>
      <c r="H41" s="26">
        <v>15205004</v>
      </c>
      <c r="I41" s="26" t="s">
        <v>379</v>
      </c>
      <c r="J41" s="8">
        <f t="shared" si="13"/>
        <v>3.8461538461538464E-2</v>
      </c>
      <c r="L41" s="26">
        <v>15305004</v>
      </c>
      <c r="M41" s="26" t="s">
        <v>426</v>
      </c>
      <c r="N41" s="8">
        <f t="shared" si="14"/>
        <v>3.8461538461538464E-2</v>
      </c>
      <c r="P41" s="26">
        <v>15405004</v>
      </c>
      <c r="Q41" s="26" t="s">
        <v>471</v>
      </c>
      <c r="R41" s="8">
        <f t="shared" si="15"/>
        <v>3.8461538461538464E-2</v>
      </c>
      <c r="T41" s="26">
        <v>15505004</v>
      </c>
      <c r="U41" s="26" t="s">
        <v>517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257</v>
      </c>
      <c r="F42" s="8">
        <f t="shared" si="12"/>
        <v>3.8461538461538464E-2</v>
      </c>
      <c r="H42" s="26">
        <v>15205006</v>
      </c>
      <c r="I42" s="26" t="s">
        <v>381</v>
      </c>
      <c r="J42" s="8">
        <f t="shared" si="13"/>
        <v>3.8461538461538464E-2</v>
      </c>
      <c r="L42" s="26">
        <v>15305006</v>
      </c>
      <c r="M42" s="26" t="s">
        <v>428</v>
      </c>
      <c r="N42" s="8">
        <f t="shared" si="14"/>
        <v>3.8461538461538464E-2</v>
      </c>
      <c r="P42" s="26">
        <v>15405006</v>
      </c>
      <c r="Q42" s="26" t="s">
        <v>473</v>
      </c>
      <c r="R42" s="8">
        <f t="shared" si="15"/>
        <v>3.8461538461538464E-2</v>
      </c>
      <c r="T42" s="26">
        <v>15505006</v>
      </c>
      <c r="U42" s="26" t="s">
        <v>519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267</v>
      </c>
      <c r="F43" s="8">
        <f t="shared" si="12"/>
        <v>3.8461538461538464E-2</v>
      </c>
      <c r="H43" s="26">
        <v>15206002</v>
      </c>
      <c r="I43" s="26" t="s">
        <v>383</v>
      </c>
      <c r="J43" s="8">
        <f t="shared" si="13"/>
        <v>3.8461538461538464E-2</v>
      </c>
      <c r="L43" s="26">
        <v>15306002</v>
      </c>
      <c r="M43" s="26" t="s">
        <v>429</v>
      </c>
      <c r="N43" s="8">
        <f t="shared" si="14"/>
        <v>3.8461538461538464E-2</v>
      </c>
      <c r="P43" s="26">
        <v>15406002</v>
      </c>
      <c r="Q43" s="26" t="s">
        <v>475</v>
      </c>
      <c r="R43" s="8">
        <f t="shared" si="15"/>
        <v>3.8461538461538464E-2</v>
      </c>
      <c r="T43" s="26">
        <v>15506002</v>
      </c>
      <c r="U43" s="26" t="s">
        <v>521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275</v>
      </c>
      <c r="F44" s="8">
        <f t="shared" si="12"/>
        <v>3.8461538461538464E-2</v>
      </c>
      <c r="H44" s="26">
        <v>15207002</v>
      </c>
      <c r="I44" s="26" t="s">
        <v>385</v>
      </c>
      <c r="J44" s="8">
        <f t="shared" si="13"/>
        <v>3.8461538461538464E-2</v>
      </c>
      <c r="L44" s="26">
        <v>15307002</v>
      </c>
      <c r="M44" s="26" t="s">
        <v>431</v>
      </c>
      <c r="N44" s="8">
        <f t="shared" si="14"/>
        <v>3.8461538461538464E-2</v>
      </c>
      <c r="P44" s="26">
        <v>15407002</v>
      </c>
      <c r="Q44" s="26" t="s">
        <v>477</v>
      </c>
      <c r="R44" s="8">
        <f t="shared" si="15"/>
        <v>3.8461538461538464E-2</v>
      </c>
      <c r="T44" s="26">
        <v>15507002</v>
      </c>
      <c r="U44" s="26" t="s">
        <v>523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284</v>
      </c>
      <c r="F45" s="8">
        <f t="shared" si="12"/>
        <v>3.8461538461538464E-2</v>
      </c>
      <c r="H45" s="26">
        <v>15208002</v>
      </c>
      <c r="I45" s="26" t="s">
        <v>386</v>
      </c>
      <c r="J45" s="8">
        <f t="shared" si="13"/>
        <v>3.8461538461538464E-2</v>
      </c>
      <c r="L45" s="26">
        <v>15308002</v>
      </c>
      <c r="M45" s="26" t="s">
        <v>432</v>
      </c>
      <c r="N45" s="8">
        <f t="shared" si="14"/>
        <v>3.8461538461538464E-2</v>
      </c>
      <c r="P45" s="26">
        <v>15408002</v>
      </c>
      <c r="Q45" s="26" t="s">
        <v>478</v>
      </c>
      <c r="R45" s="8">
        <f t="shared" si="15"/>
        <v>3.8461538461538464E-2</v>
      </c>
      <c r="T45" s="26">
        <v>15508002</v>
      </c>
      <c r="U45" s="26" t="s">
        <v>524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291</v>
      </c>
      <c r="F46" s="8">
        <f t="shared" si="12"/>
        <v>3.8461538461538464E-2</v>
      </c>
      <c r="H46" s="26">
        <v>15209002</v>
      </c>
      <c r="I46" s="26" t="s">
        <v>388</v>
      </c>
      <c r="J46" s="8">
        <f t="shared" si="13"/>
        <v>3.8461538461538464E-2</v>
      </c>
      <c r="L46" s="26">
        <v>15309002</v>
      </c>
      <c r="M46" s="26" t="s">
        <v>433</v>
      </c>
      <c r="N46" s="8">
        <f t="shared" si="14"/>
        <v>3.8461538461538464E-2</v>
      </c>
      <c r="P46" s="26">
        <v>15409002</v>
      </c>
      <c r="Q46" s="26" t="s">
        <v>480</v>
      </c>
      <c r="R46" s="8">
        <f t="shared" si="15"/>
        <v>3.8461538461538464E-2</v>
      </c>
      <c r="T46" s="26">
        <v>15509002</v>
      </c>
      <c r="U46" s="26" t="s">
        <v>526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302</v>
      </c>
      <c r="F47" s="8">
        <f t="shared" si="12"/>
        <v>3.8461538461538464E-2</v>
      </c>
      <c r="H47" s="26">
        <v>15210002</v>
      </c>
      <c r="I47" s="26" t="s">
        <v>390</v>
      </c>
      <c r="J47" s="8">
        <f t="shared" si="13"/>
        <v>3.8461538461538464E-2</v>
      </c>
      <c r="L47" s="26">
        <v>15310002</v>
      </c>
      <c r="M47" s="26" t="s">
        <v>435</v>
      </c>
      <c r="N47" s="8">
        <f t="shared" si="14"/>
        <v>3.8461538461538464E-2</v>
      </c>
      <c r="P47" s="26">
        <v>15410002</v>
      </c>
      <c r="Q47" s="26" t="s">
        <v>482</v>
      </c>
      <c r="R47" s="8">
        <f t="shared" si="15"/>
        <v>3.8461538461538464E-2</v>
      </c>
      <c r="T47" s="26">
        <v>15510002</v>
      </c>
      <c r="U47" s="26" t="s">
        <v>528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310</v>
      </c>
      <c r="F48" s="8">
        <f t="shared" si="12"/>
        <v>3.8461538461538464E-2</v>
      </c>
      <c r="H48" s="26">
        <v>15210004</v>
      </c>
      <c r="I48" s="26" t="s">
        <v>392</v>
      </c>
      <c r="J48" s="8">
        <f t="shared" si="13"/>
        <v>3.8461538461538464E-2</v>
      </c>
      <c r="L48" s="26">
        <v>15310004</v>
      </c>
      <c r="M48" s="26" t="s">
        <v>437</v>
      </c>
      <c r="N48" s="8">
        <f t="shared" si="14"/>
        <v>3.8461538461538464E-2</v>
      </c>
      <c r="P48" s="26">
        <v>15410004</v>
      </c>
      <c r="Q48" s="26" t="s">
        <v>1397</v>
      </c>
      <c r="R48" s="8">
        <f t="shared" si="15"/>
        <v>3.8461538461538464E-2</v>
      </c>
      <c r="T48" s="26">
        <v>15510004</v>
      </c>
      <c r="U48" s="26" t="s">
        <v>530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1346</v>
      </c>
      <c r="F49" s="8">
        <f t="shared" si="12"/>
        <v>3.8461538461538464E-2</v>
      </c>
      <c r="H49" s="24">
        <v>15210102</v>
      </c>
      <c r="I49" s="24" t="s">
        <v>1383</v>
      </c>
      <c r="J49" s="8">
        <f t="shared" si="13"/>
        <v>3.8461538461538464E-2</v>
      </c>
      <c r="L49" s="24">
        <v>15310102</v>
      </c>
      <c r="M49" s="24" t="s">
        <v>1391</v>
      </c>
      <c r="N49" s="8">
        <f t="shared" si="14"/>
        <v>3.8461538461538464E-2</v>
      </c>
      <c r="P49" s="26">
        <v>15410102</v>
      </c>
      <c r="Q49" s="26" t="s">
        <v>1398</v>
      </c>
      <c r="R49" s="8">
        <f t="shared" si="15"/>
        <v>3.8461538461538464E-2</v>
      </c>
      <c r="T49" s="24">
        <v>15510102</v>
      </c>
      <c r="U49" s="24" t="s">
        <v>1403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1351</v>
      </c>
      <c r="F50" s="8">
        <f t="shared" si="12"/>
        <v>3.8461538461538464E-2</v>
      </c>
      <c r="H50" s="24">
        <v>15210104</v>
      </c>
      <c r="I50" s="24" t="s">
        <v>1385</v>
      </c>
      <c r="J50" s="8">
        <f t="shared" si="13"/>
        <v>3.8461538461538464E-2</v>
      </c>
      <c r="L50" s="24">
        <v>15310104</v>
      </c>
      <c r="M50" s="24" t="s">
        <v>1392</v>
      </c>
      <c r="N50" s="8">
        <f t="shared" si="14"/>
        <v>3.8461538461538464E-2</v>
      </c>
      <c r="P50" s="26">
        <v>15410104</v>
      </c>
      <c r="Q50" s="26" t="s">
        <v>1398</v>
      </c>
      <c r="R50" s="8">
        <f t="shared" si="15"/>
        <v>3.8461538461538464E-2</v>
      </c>
      <c r="T50" s="24">
        <v>15510104</v>
      </c>
      <c r="U50" s="24" t="s">
        <v>1408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320</v>
      </c>
      <c r="F51" s="8">
        <f t="shared" si="12"/>
        <v>3.8461538461538464E-2</v>
      </c>
      <c r="H51" s="26">
        <v>15211002</v>
      </c>
      <c r="I51" s="26" t="s">
        <v>394</v>
      </c>
      <c r="J51" s="8">
        <f t="shared" si="13"/>
        <v>3.8461538461538464E-2</v>
      </c>
      <c r="L51" s="26">
        <v>15311002</v>
      </c>
      <c r="M51" s="26" t="s">
        <v>439</v>
      </c>
      <c r="N51" s="8">
        <f t="shared" si="14"/>
        <v>3.8461538461538464E-2</v>
      </c>
      <c r="P51" s="26">
        <v>15411002</v>
      </c>
      <c r="Q51" s="26" t="s">
        <v>485</v>
      </c>
      <c r="R51" s="8">
        <f t="shared" si="15"/>
        <v>3.8461538461538464E-2</v>
      </c>
      <c r="T51" s="26">
        <v>15511002</v>
      </c>
      <c r="U51" s="26" t="s">
        <v>532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330</v>
      </c>
      <c r="F52" s="8">
        <f t="shared" si="12"/>
        <v>3.8461538461538464E-2</v>
      </c>
      <c r="H52" s="26">
        <v>15211004</v>
      </c>
      <c r="I52" s="26" t="s">
        <v>396</v>
      </c>
      <c r="J52" s="8">
        <f t="shared" si="13"/>
        <v>3.8461538461538464E-2</v>
      </c>
      <c r="L52" s="26">
        <v>15311004</v>
      </c>
      <c r="M52" s="26" t="s">
        <v>441</v>
      </c>
      <c r="N52" s="8">
        <f t="shared" si="14"/>
        <v>3.8461538461538464E-2</v>
      </c>
      <c r="P52" s="26">
        <v>15411004</v>
      </c>
      <c r="Q52" s="26" t="s">
        <v>487</v>
      </c>
      <c r="R52" s="8">
        <f t="shared" si="15"/>
        <v>3.8461538461538464E-2</v>
      </c>
      <c r="T52" s="26">
        <v>15511004</v>
      </c>
      <c r="U52" s="26" t="s">
        <v>534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337</v>
      </c>
      <c r="F53" s="8">
        <f t="shared" si="12"/>
        <v>3.8461538461538464E-2</v>
      </c>
      <c r="H53" s="26">
        <v>15211006</v>
      </c>
      <c r="I53" s="26" t="s">
        <v>398</v>
      </c>
      <c r="J53" s="8">
        <f t="shared" si="13"/>
        <v>3.8461538461538464E-2</v>
      </c>
      <c r="L53" s="26">
        <v>15311006</v>
      </c>
      <c r="M53" s="26" t="s">
        <v>443</v>
      </c>
      <c r="N53" s="8">
        <f t="shared" si="14"/>
        <v>3.8461538461538464E-2</v>
      </c>
      <c r="P53" s="26">
        <v>15411006</v>
      </c>
      <c r="Q53" s="26" t="s">
        <v>489</v>
      </c>
      <c r="R53" s="8">
        <f t="shared" si="15"/>
        <v>3.8461538461538464E-2</v>
      </c>
      <c r="T53" s="26">
        <v>15511006</v>
      </c>
      <c r="U53" s="26" t="s">
        <v>536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1436</v>
      </c>
      <c r="I2" s="8" t="s">
        <v>1437</v>
      </c>
      <c r="N2" s="8" t="s">
        <v>1438</v>
      </c>
      <c r="R2" s="8" t="s">
        <v>1439</v>
      </c>
      <c r="U2" s="8" t="s">
        <v>1440</v>
      </c>
      <c r="Y2" s="8" t="s">
        <v>1441</v>
      </c>
    </row>
    <row r="3" spans="1:38" x14ac:dyDescent="0.2">
      <c r="A3" s="8">
        <v>1</v>
      </c>
      <c r="B3" s="8">
        <v>5</v>
      </c>
      <c r="C3" s="1">
        <v>10010011</v>
      </c>
      <c r="D3" s="2" t="s">
        <v>1442</v>
      </c>
      <c r="E3" s="8">
        <v>20</v>
      </c>
      <c r="F3" s="8" t="str">
        <f>C3&amp;","&amp;E3</f>
        <v>10010011,20</v>
      </c>
      <c r="H3" s="1">
        <v>10010087</v>
      </c>
      <c r="I3" s="24" t="s">
        <v>851</v>
      </c>
      <c r="J3" s="8">
        <v>1</v>
      </c>
      <c r="K3" s="8" t="str">
        <f>H3&amp;","&amp;J3</f>
        <v>10010087,1</v>
      </c>
      <c r="M3" s="1">
        <v>10010042</v>
      </c>
      <c r="N3" s="18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1253</v>
      </c>
      <c r="V3" s="8">
        <v>2</v>
      </c>
      <c r="W3" s="8" t="str">
        <f>T3&amp;","&amp;V3</f>
        <v>10010034,2</v>
      </c>
      <c r="X3" s="8">
        <v>10000024</v>
      </c>
      <c r="Y3" s="8" t="s">
        <v>1443</v>
      </c>
      <c r="Z3" s="8">
        <v>1</v>
      </c>
      <c r="AA3">
        <v>10000025</v>
      </c>
      <c r="AB3" s="32" t="s">
        <v>1444</v>
      </c>
      <c r="AC3" s="8">
        <v>1</v>
      </c>
      <c r="AD3" s="8" t="s">
        <v>1445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126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825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234</v>
      </c>
      <c r="E5" s="8">
        <v>20</v>
      </c>
      <c r="F5" s="8" t="str">
        <f t="shared" si="1"/>
        <v>10021004,20</v>
      </c>
      <c r="H5" s="21">
        <v>10020001</v>
      </c>
      <c r="I5" s="26" t="s">
        <v>95</v>
      </c>
      <c r="J5" s="8">
        <v>20</v>
      </c>
      <c r="K5" s="8" t="str">
        <f t="shared" si="2"/>
        <v>10020001,20</v>
      </c>
      <c r="M5" s="1">
        <v>10010087</v>
      </c>
      <c r="N5" s="24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665</v>
      </c>
      <c r="E6" s="8">
        <v>1</v>
      </c>
      <c r="F6" s="8" t="str">
        <f t="shared" si="1"/>
        <v>10010091,1</v>
      </c>
      <c r="H6" s="1">
        <v>10010041</v>
      </c>
      <c r="I6" s="2" t="s">
        <v>805</v>
      </c>
      <c r="J6" s="8">
        <v>5</v>
      </c>
      <c r="K6" s="8" t="str">
        <f t="shared" si="2"/>
        <v>10010041,5</v>
      </c>
      <c r="M6" s="1">
        <v>10000101</v>
      </c>
      <c r="N6" s="2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1446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246</v>
      </c>
      <c r="E7" s="8">
        <v>1</v>
      </c>
      <c r="F7" s="8" t="str">
        <f t="shared" si="1"/>
        <v>10021008,1</v>
      </c>
      <c r="H7" s="21">
        <v>10021009</v>
      </c>
      <c r="I7" s="22" t="s">
        <v>249</v>
      </c>
      <c r="J7" s="8">
        <v>1</v>
      </c>
      <c r="K7" s="8" t="str">
        <f t="shared" si="2"/>
        <v>10021009,1</v>
      </c>
      <c r="M7" s="1">
        <v>10000121</v>
      </c>
      <c r="N7" s="2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1253</v>
      </c>
      <c r="V7" s="8">
        <v>2</v>
      </c>
      <c r="W7" s="8" t="str">
        <f t="shared" si="3"/>
        <v>10010034,2</v>
      </c>
      <c r="AE7" s="8">
        <v>10000016</v>
      </c>
      <c r="AF7" s="8" t="s">
        <v>1446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825</v>
      </c>
      <c r="E8" s="8">
        <v>20</v>
      </c>
      <c r="F8" s="8" t="str">
        <f t="shared" si="1"/>
        <v>10021010,20</v>
      </c>
      <c r="H8" s="1">
        <v>10000121</v>
      </c>
      <c r="I8" s="2" t="s">
        <v>855</v>
      </c>
      <c r="J8" s="8">
        <v>1</v>
      </c>
      <c r="K8" s="8" t="str">
        <f t="shared" si="2"/>
        <v>10000121,1</v>
      </c>
      <c r="M8" s="21">
        <v>10021009</v>
      </c>
      <c r="N8" s="22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1447</v>
      </c>
      <c r="V8" s="8">
        <v>1</v>
      </c>
      <c r="W8" s="8" t="str">
        <f t="shared" si="3"/>
        <v>10010035,1</v>
      </c>
      <c r="AE8" s="8">
        <v>10000018</v>
      </c>
      <c r="AF8" s="8" t="s">
        <v>1448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114</v>
      </c>
      <c r="E9" s="8">
        <v>10</v>
      </c>
      <c r="F9" s="8" t="str">
        <f t="shared" si="1"/>
        <v>10000132,10</v>
      </c>
      <c r="H9" s="21">
        <v>10020001</v>
      </c>
      <c r="I9" s="26" t="s">
        <v>95</v>
      </c>
      <c r="J9" s="8">
        <v>20</v>
      </c>
      <c r="K9" s="8" t="str">
        <f t="shared" si="2"/>
        <v>10020001,20</v>
      </c>
      <c r="M9" s="1">
        <v>10010087</v>
      </c>
      <c r="N9" s="24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1449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804</v>
      </c>
      <c r="E10" s="8">
        <v>5</v>
      </c>
      <c r="F10" s="8" t="str">
        <f t="shared" si="1"/>
        <v>10010083,5</v>
      </c>
      <c r="H10" s="1">
        <v>10010041</v>
      </c>
      <c r="I10" s="2" t="s">
        <v>805</v>
      </c>
      <c r="J10" s="8">
        <v>5</v>
      </c>
      <c r="K10" s="8" t="str">
        <f t="shared" si="2"/>
        <v>10010041,5</v>
      </c>
      <c r="M10" s="1">
        <v>10000132</v>
      </c>
      <c r="N10" s="2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1253</v>
      </c>
      <c r="V10" s="8">
        <v>2</v>
      </c>
      <c r="W10" s="8" t="str">
        <f t="shared" si="3"/>
        <v>10010034,2</v>
      </c>
      <c r="AE10" s="8">
        <v>10000020</v>
      </c>
      <c r="AF10" s="8" t="s">
        <v>1450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252</v>
      </c>
      <c r="E11" s="8">
        <v>20</v>
      </c>
      <c r="F11" s="8" t="str">
        <f t="shared" si="1"/>
        <v>10022001,20</v>
      </c>
      <c r="H11" s="1">
        <v>10000132</v>
      </c>
      <c r="I11" s="2" t="s">
        <v>114</v>
      </c>
      <c r="J11" s="8">
        <v>20</v>
      </c>
      <c r="K11" s="8" t="str">
        <f t="shared" si="2"/>
        <v>10000132,20</v>
      </c>
      <c r="M11" s="1">
        <v>10000122</v>
      </c>
      <c r="N11" s="2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1451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1311</v>
      </c>
      <c r="E12" s="8">
        <v>3</v>
      </c>
      <c r="F12" s="8" t="str">
        <f t="shared" si="1"/>
        <v>10010098,3</v>
      </c>
      <c r="H12" s="21">
        <v>10022008</v>
      </c>
      <c r="I12" s="22" t="s">
        <v>268</v>
      </c>
      <c r="J12" s="8">
        <v>1</v>
      </c>
      <c r="K12" s="8" t="str">
        <f t="shared" si="2"/>
        <v>10022008,1</v>
      </c>
      <c r="M12" s="1">
        <v>10010083</v>
      </c>
      <c r="N12" s="6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1446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268</v>
      </c>
      <c r="E13" s="8">
        <v>1</v>
      </c>
      <c r="F13" s="8" t="str">
        <f t="shared" si="1"/>
        <v>10022008,1</v>
      </c>
      <c r="H13" s="1">
        <v>10000122</v>
      </c>
      <c r="I13" s="2" t="s">
        <v>856</v>
      </c>
      <c r="J13" s="8">
        <v>1</v>
      </c>
      <c r="K13" s="8" t="str">
        <f t="shared" si="2"/>
        <v>10000122,1</v>
      </c>
      <c r="M13" s="21">
        <v>10022009</v>
      </c>
      <c r="N13" s="22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114</v>
      </c>
      <c r="E14" s="8">
        <v>10</v>
      </c>
      <c r="F14" s="8" t="str">
        <f t="shared" si="1"/>
        <v>10000132,10</v>
      </c>
      <c r="H14" s="1">
        <v>10010087</v>
      </c>
      <c r="I14" s="24" t="s">
        <v>851</v>
      </c>
      <c r="J14" s="8">
        <v>1</v>
      </c>
      <c r="K14" s="8" t="str">
        <f t="shared" si="2"/>
        <v>10010087,1</v>
      </c>
      <c r="M14" s="1">
        <v>10010085</v>
      </c>
      <c r="N14" s="6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1452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826</v>
      </c>
      <c r="E15" s="8">
        <v>20</v>
      </c>
      <c r="F15" s="8" t="str">
        <f t="shared" si="1"/>
        <v>10022010,20</v>
      </c>
      <c r="H15" s="1">
        <v>10000132</v>
      </c>
      <c r="I15" s="2" t="s">
        <v>114</v>
      </c>
      <c r="J15" s="8">
        <v>20</v>
      </c>
      <c r="K15" s="8" t="str">
        <f t="shared" si="2"/>
        <v>10000132,20</v>
      </c>
      <c r="M15" s="1">
        <v>10010026</v>
      </c>
      <c r="N15" s="2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272</v>
      </c>
      <c r="E16" s="8">
        <v>20</v>
      </c>
      <c r="F16" s="8" t="str">
        <f t="shared" si="1"/>
        <v>10023001,20</v>
      </c>
      <c r="H16" s="21">
        <v>10023008</v>
      </c>
      <c r="I16" s="22" t="s">
        <v>290</v>
      </c>
      <c r="J16" s="8">
        <v>1</v>
      </c>
      <c r="K16" s="8" t="str">
        <f t="shared" si="2"/>
        <v>10023008,1</v>
      </c>
      <c r="M16" s="1">
        <v>10000123</v>
      </c>
      <c r="N16" s="2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1311</v>
      </c>
      <c r="E17" s="8">
        <v>3</v>
      </c>
      <c r="F17" s="8" t="str">
        <f t="shared" si="1"/>
        <v>10010098,3</v>
      </c>
      <c r="H17" s="1">
        <v>10000102</v>
      </c>
      <c r="I17" s="2" t="s">
        <v>853</v>
      </c>
      <c r="J17" s="8">
        <v>1</v>
      </c>
      <c r="K17" s="8" t="str">
        <f t="shared" si="2"/>
        <v>10000102,1</v>
      </c>
      <c r="M17" s="21">
        <v>10023009</v>
      </c>
      <c r="N17" s="22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828</v>
      </c>
      <c r="E18" s="8">
        <v>20</v>
      </c>
      <c r="F18" s="8" t="str">
        <f t="shared" si="1"/>
        <v>10023010,20</v>
      </c>
      <c r="H18" s="1">
        <v>10000123</v>
      </c>
      <c r="I18" s="2" t="s">
        <v>857</v>
      </c>
      <c r="J18" s="8">
        <v>1</v>
      </c>
      <c r="K18" s="8" t="str">
        <f t="shared" si="2"/>
        <v>10000123,1</v>
      </c>
      <c r="M18" s="1">
        <v>10000132</v>
      </c>
      <c r="N18" s="2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1253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290</v>
      </c>
      <c r="E19" s="8">
        <v>1</v>
      </c>
      <c r="F19" s="8" t="str">
        <f t="shared" si="1"/>
        <v>10023008,1</v>
      </c>
      <c r="H19" s="1">
        <v>10010085</v>
      </c>
      <c r="I19" s="6" t="s">
        <v>821</v>
      </c>
      <c r="J19" s="8">
        <v>50</v>
      </c>
      <c r="K19" s="8" t="str">
        <f t="shared" si="2"/>
        <v>10010085,50</v>
      </c>
      <c r="M19" s="21">
        <v>10023009</v>
      </c>
      <c r="N19" s="22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1446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853</v>
      </c>
      <c r="E20" s="8">
        <v>1</v>
      </c>
      <c r="F20" s="8" t="str">
        <f t="shared" si="1"/>
        <v>10000102,1</v>
      </c>
      <c r="H20" s="21">
        <v>10024008</v>
      </c>
      <c r="I20" s="22" t="s">
        <v>311</v>
      </c>
      <c r="J20" s="8">
        <v>1</v>
      </c>
      <c r="K20" s="8" t="str">
        <f t="shared" si="2"/>
        <v>10024008,1</v>
      </c>
      <c r="M20" s="1">
        <v>10010083</v>
      </c>
      <c r="N20" s="6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296</v>
      </c>
      <c r="E21" s="8">
        <v>20</v>
      </c>
      <c r="F21" s="8" t="str">
        <f t="shared" si="1"/>
        <v>10024001,20</v>
      </c>
      <c r="H21" s="1">
        <v>10000132</v>
      </c>
      <c r="I21" s="2" t="s">
        <v>114</v>
      </c>
      <c r="J21" s="8">
        <v>20</v>
      </c>
      <c r="K21" s="8" t="str">
        <f t="shared" si="2"/>
        <v>10000132,20</v>
      </c>
      <c r="M21" s="1">
        <v>10000124</v>
      </c>
      <c r="N21" s="2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1447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1311</v>
      </c>
      <c r="E22" s="8">
        <v>3</v>
      </c>
      <c r="F22" s="8" t="str">
        <f t="shared" si="1"/>
        <v>10010098,3</v>
      </c>
      <c r="H22" s="1">
        <v>10000124</v>
      </c>
      <c r="I22" s="2" t="s">
        <v>858</v>
      </c>
      <c r="J22" s="8">
        <v>1</v>
      </c>
      <c r="K22" s="8" t="str">
        <f t="shared" si="2"/>
        <v>10000124,1</v>
      </c>
      <c r="M22" s="1">
        <v>10000103</v>
      </c>
      <c r="N22" s="2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829</v>
      </c>
      <c r="E23" s="8">
        <v>20</v>
      </c>
      <c r="F23" s="8" t="str">
        <f t="shared" si="1"/>
        <v>10024010,20</v>
      </c>
      <c r="H23" s="1">
        <v>10000103</v>
      </c>
      <c r="I23" s="2" t="s">
        <v>854</v>
      </c>
      <c r="J23" s="8">
        <v>1</v>
      </c>
      <c r="K23" s="8" t="str">
        <f t="shared" si="2"/>
        <v>10000103,1</v>
      </c>
      <c r="M23" s="21">
        <v>10024009</v>
      </c>
      <c r="N23" s="22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311</v>
      </c>
      <c r="E24" s="8">
        <v>1</v>
      </c>
      <c r="F24" s="8" t="str">
        <f t="shared" si="1"/>
        <v>10024008,1</v>
      </c>
      <c r="H24" s="21">
        <v>10024009</v>
      </c>
      <c r="I24" s="22" t="s">
        <v>313</v>
      </c>
      <c r="J24" s="8">
        <v>1</v>
      </c>
      <c r="K24" s="8" t="str">
        <f t="shared" si="2"/>
        <v>10024009,1</v>
      </c>
      <c r="M24" s="1">
        <v>10000132</v>
      </c>
      <c r="N24" s="2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1253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854</v>
      </c>
      <c r="E25" s="8">
        <v>1</v>
      </c>
      <c r="F25" s="8" t="str">
        <f t="shared" si="1"/>
        <v>10000103,1</v>
      </c>
      <c r="H25" s="1">
        <v>10010085</v>
      </c>
      <c r="I25" s="6" t="s">
        <v>821</v>
      </c>
      <c r="J25" s="8">
        <v>100</v>
      </c>
      <c r="K25" s="8" t="str">
        <f t="shared" si="2"/>
        <v>10010085,100</v>
      </c>
      <c r="M25" s="1">
        <v>10010026</v>
      </c>
      <c r="N25" s="2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1453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316</v>
      </c>
      <c r="E26" s="8">
        <v>20</v>
      </c>
      <c r="F26" s="8" t="str">
        <f t="shared" si="1"/>
        <v>10025001,20</v>
      </c>
      <c r="H26" s="1">
        <v>10000104</v>
      </c>
      <c r="I26" s="2" t="s">
        <v>118</v>
      </c>
      <c r="J26" s="8">
        <v>1</v>
      </c>
      <c r="K26" s="8" t="str">
        <f t="shared" si="2"/>
        <v>10000104,1</v>
      </c>
      <c r="M26" s="1">
        <v>10000125</v>
      </c>
      <c r="N26" s="2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1311</v>
      </c>
      <c r="E27" s="8">
        <v>3</v>
      </c>
      <c r="F27" s="8" t="str">
        <f t="shared" si="1"/>
        <v>10010098,3</v>
      </c>
      <c r="H27" s="21">
        <v>10025008</v>
      </c>
      <c r="I27" s="22" t="s">
        <v>333</v>
      </c>
      <c r="J27" s="8">
        <v>1</v>
      </c>
      <c r="K27" s="8" t="str">
        <f t="shared" si="2"/>
        <v>10025008,1</v>
      </c>
      <c r="M27" s="1">
        <v>10010083</v>
      </c>
      <c r="N27" s="6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830</v>
      </c>
      <c r="E28" s="8">
        <v>20</v>
      </c>
      <c r="F28" s="8" t="str">
        <f t="shared" si="1"/>
        <v>10025010,20</v>
      </c>
      <c r="H28" s="1">
        <v>10000125</v>
      </c>
      <c r="I28" s="2" t="s">
        <v>859</v>
      </c>
      <c r="J28" s="8">
        <v>1</v>
      </c>
      <c r="K28" s="8" t="str">
        <f t="shared" si="2"/>
        <v>10000125,1</v>
      </c>
      <c r="M28" s="21">
        <v>10025009</v>
      </c>
      <c r="N28" s="22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333</v>
      </c>
      <c r="E29" s="8">
        <v>1</v>
      </c>
      <c r="F29" s="8" t="str">
        <f t="shared" si="1"/>
        <v>10025008,1</v>
      </c>
      <c r="H29" s="21">
        <v>10025009</v>
      </c>
      <c r="I29" s="22" t="s">
        <v>335</v>
      </c>
      <c r="J29" s="8">
        <v>1</v>
      </c>
      <c r="K29" s="8" t="str">
        <f t="shared" si="2"/>
        <v>10025009,1</v>
      </c>
      <c r="M29" s="1">
        <v>10000104</v>
      </c>
      <c r="N29" s="2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1446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118</v>
      </c>
      <c r="E30" s="8">
        <v>1</v>
      </c>
      <c r="F30" s="8" t="str">
        <f t="shared" si="1"/>
        <v>10000104,1</v>
      </c>
      <c r="H30" s="4">
        <v>10010099</v>
      </c>
      <c r="I30" s="5" t="s">
        <v>1423</v>
      </c>
      <c r="J30" s="8">
        <v>1</v>
      </c>
      <c r="K30" s="8" t="str">
        <f t="shared" si="2"/>
        <v>10010099,1</v>
      </c>
      <c r="M30" s="1">
        <v>10010026</v>
      </c>
      <c r="N30" s="2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1454</v>
      </c>
      <c r="C2" s="8" t="s">
        <v>1455</v>
      </c>
      <c r="J2" s="8" t="s">
        <v>1456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665</v>
      </c>
      <c r="L3" s="8">
        <v>0.02</v>
      </c>
      <c r="P3" s="8" t="s">
        <v>1457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666</v>
      </c>
      <c r="L4" s="8">
        <v>0.04</v>
      </c>
      <c r="P4" s="8" t="s">
        <v>1458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668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1459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1456</v>
      </c>
      <c r="J7" s="30">
        <v>10060102</v>
      </c>
      <c r="K7" s="31" t="s">
        <v>1459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1460</v>
      </c>
      <c r="J8" s="30">
        <v>10060103</v>
      </c>
      <c r="K8" s="31" t="s">
        <v>1459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665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1459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666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1459</v>
      </c>
      <c r="L10" s="8">
        <v>0.01</v>
      </c>
    </row>
    <row r="11" spans="1:20" s="8" customFormat="1" ht="20.100000000000001" customHeight="1" x14ac:dyDescent="0.2">
      <c r="A11" s="24" t="s">
        <v>668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1459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1461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1461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1461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1461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1461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1461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1462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1462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1462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1462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1462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1462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1463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1463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1463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1463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1463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1463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1464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8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8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8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8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8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8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8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8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8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8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8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8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86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808</v>
      </c>
      <c r="E3" s="8">
        <v>50000</v>
      </c>
      <c r="F3" s="1">
        <v>10000121</v>
      </c>
      <c r="G3" s="2" t="s">
        <v>855</v>
      </c>
      <c r="H3" s="7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4" t="s">
        <v>851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808</v>
      </c>
      <c r="E4" s="8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4" t="s">
        <v>851</v>
      </c>
      <c r="N4" s="24">
        <v>1</v>
      </c>
      <c r="O4" s="1">
        <v>10000143</v>
      </c>
      <c r="P4" s="2" t="s">
        <v>122</v>
      </c>
      <c r="Q4" s="2" t="s">
        <v>812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808</v>
      </c>
      <c r="E5" s="8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4" t="s">
        <v>851</v>
      </c>
      <c r="N5" s="24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179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808</v>
      </c>
      <c r="E8" s="8">
        <v>100000</v>
      </c>
      <c r="F8" s="1">
        <v>10000121</v>
      </c>
      <c r="G8" s="2" t="s">
        <v>855</v>
      </c>
      <c r="H8" s="7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4" t="s">
        <v>851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808</v>
      </c>
      <c r="E9" s="8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4" t="s">
        <v>851</v>
      </c>
      <c r="N9" s="8">
        <v>1</v>
      </c>
      <c r="O9" s="1">
        <v>10000143</v>
      </c>
      <c r="P9" s="2" t="s">
        <v>122</v>
      </c>
      <c r="Q9" s="2" t="s">
        <v>812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808</v>
      </c>
      <c r="E10" s="8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4" t="s">
        <v>851</v>
      </c>
      <c r="N10" s="8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197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808</v>
      </c>
      <c r="E13" s="8">
        <v>150000</v>
      </c>
      <c r="F13" s="1">
        <v>10000121</v>
      </c>
      <c r="G13" s="2" t="s">
        <v>855</v>
      </c>
      <c r="H13" s="7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4" t="s">
        <v>851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808</v>
      </c>
      <c r="E14" s="8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4" t="s">
        <v>851</v>
      </c>
      <c r="N14" s="8">
        <v>1</v>
      </c>
      <c r="O14" s="1">
        <v>10000143</v>
      </c>
      <c r="P14" s="2" t="s">
        <v>122</v>
      </c>
      <c r="Q14" s="2" t="s">
        <v>812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808</v>
      </c>
      <c r="E15" s="8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4" t="s">
        <v>851</v>
      </c>
      <c r="N15" s="8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218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808</v>
      </c>
      <c r="E18" s="8">
        <v>200000</v>
      </c>
      <c r="F18" s="1">
        <v>10000121</v>
      </c>
      <c r="G18" s="2" t="s">
        <v>855</v>
      </c>
      <c r="H18" s="7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4" t="s">
        <v>851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808</v>
      </c>
      <c r="E19" s="8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4" t="s">
        <v>851</v>
      </c>
      <c r="N19" s="8">
        <v>1</v>
      </c>
      <c r="O19" s="1">
        <v>10000143</v>
      </c>
      <c r="P19" s="2" t="s">
        <v>122</v>
      </c>
      <c r="Q19" s="7" t="s">
        <v>812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808</v>
      </c>
      <c r="E20" s="8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4" t="s">
        <v>851</v>
      </c>
      <c r="N20" s="8">
        <v>1</v>
      </c>
      <c r="O20" s="1">
        <v>10000143</v>
      </c>
      <c r="P20" s="2" t="s">
        <v>122</v>
      </c>
      <c r="Q20" s="7" t="s">
        <v>1467</v>
      </c>
      <c r="R20" s="1">
        <v>10010045</v>
      </c>
      <c r="S20" s="2" t="s">
        <v>92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348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808</v>
      </c>
      <c r="E23" s="8">
        <v>250000</v>
      </c>
      <c r="F23" s="1">
        <v>10000121</v>
      </c>
      <c r="G23" s="2" t="s">
        <v>855</v>
      </c>
      <c r="H23" s="7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4" t="s">
        <v>851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808</v>
      </c>
      <c r="E24" s="8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4" t="s">
        <v>851</v>
      </c>
      <c r="N24" s="8">
        <v>1</v>
      </c>
      <c r="O24" s="1">
        <v>10000143</v>
      </c>
      <c r="P24" s="2" t="s">
        <v>122</v>
      </c>
      <c r="Q24" s="7" t="s">
        <v>812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808</v>
      </c>
      <c r="E25" s="8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4" t="s">
        <v>851</v>
      </c>
      <c r="N25" s="8">
        <v>1</v>
      </c>
      <c r="O25" s="1">
        <v>10000143</v>
      </c>
      <c r="P25" s="2" t="s">
        <v>122</v>
      </c>
      <c r="Q25" s="7" t="s">
        <v>1467</v>
      </c>
      <c r="R25" s="1">
        <v>10010045</v>
      </c>
      <c r="S25" s="2" t="s">
        <v>92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95</v>
      </c>
      <c r="D2" s="3">
        <f>75*5</f>
        <v>375</v>
      </c>
      <c r="F2" s="21">
        <v>10021001</v>
      </c>
      <c r="G2" s="23" t="s">
        <v>204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252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272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296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316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229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254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274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299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318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232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256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276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301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321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234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258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278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303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324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237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260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827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305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327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240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264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285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307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329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243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266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288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309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331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246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268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290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311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333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249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270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292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313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335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825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826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828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829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830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1469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1470</v>
      </c>
      <c r="D3" s="4">
        <v>10010098</v>
      </c>
      <c r="E3" s="5" t="s">
        <v>669</v>
      </c>
      <c r="F3" s="8">
        <v>10</v>
      </c>
      <c r="G3" s="4">
        <v>10010099</v>
      </c>
      <c r="H3" s="5" t="s">
        <v>671</v>
      </c>
      <c r="I3" s="8">
        <v>1</v>
      </c>
      <c r="J3" s="1">
        <v>10000132</v>
      </c>
      <c r="K3" s="2" t="s">
        <v>114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1458</v>
      </c>
      <c r="D4" s="4">
        <v>10010098</v>
      </c>
      <c r="E4" s="5" t="s">
        <v>669</v>
      </c>
      <c r="F4" s="8">
        <v>10</v>
      </c>
      <c r="G4" s="4">
        <v>10010099</v>
      </c>
      <c r="H4" s="5" t="s">
        <v>671</v>
      </c>
      <c r="I4" s="8">
        <v>1</v>
      </c>
      <c r="J4" s="1">
        <v>10000131</v>
      </c>
      <c r="K4" s="2" t="s">
        <v>661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1471</v>
      </c>
      <c r="D5" s="1">
        <v>10010042</v>
      </c>
      <c r="E5" s="18" t="s">
        <v>126</v>
      </c>
      <c r="F5" s="8">
        <v>10</v>
      </c>
      <c r="G5" s="1">
        <v>10010042</v>
      </c>
      <c r="H5" s="18" t="s">
        <v>126</v>
      </c>
      <c r="I5" s="8">
        <v>10</v>
      </c>
      <c r="J5" s="1">
        <v>10010043</v>
      </c>
      <c r="K5" s="18" t="s">
        <v>807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1472</v>
      </c>
      <c r="D6" s="1">
        <v>10010042</v>
      </c>
      <c r="E6" s="18" t="s">
        <v>126</v>
      </c>
      <c r="F6" s="8">
        <v>10</v>
      </c>
      <c r="G6" s="1">
        <v>10010041</v>
      </c>
      <c r="H6" s="2" t="s">
        <v>805</v>
      </c>
      <c r="I6" s="8">
        <v>20</v>
      </c>
      <c r="J6" s="1">
        <v>10010041</v>
      </c>
      <c r="K6" s="2" t="s">
        <v>805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1473</v>
      </c>
      <c r="D7" s="1">
        <v>10010083</v>
      </c>
      <c r="E7" s="6" t="s">
        <v>804</v>
      </c>
      <c r="F7" s="8">
        <v>20</v>
      </c>
      <c r="G7" s="19">
        <v>10000141</v>
      </c>
      <c r="H7" s="20" t="s">
        <v>1474</v>
      </c>
      <c r="I7" s="8">
        <v>1</v>
      </c>
      <c r="J7" s="19">
        <v>10000141</v>
      </c>
      <c r="K7" s="20" t="s">
        <v>1474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1475</v>
      </c>
      <c r="D8" s="1">
        <v>10010083</v>
      </c>
      <c r="E8" s="6" t="s">
        <v>804</v>
      </c>
      <c r="F8" s="8">
        <v>20</v>
      </c>
      <c r="G8" s="1">
        <v>10010085</v>
      </c>
      <c r="H8" s="6" t="s">
        <v>821</v>
      </c>
      <c r="I8" s="8">
        <v>100</v>
      </c>
      <c r="J8" s="19">
        <v>10000142</v>
      </c>
      <c r="K8" s="20" t="s">
        <v>1476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1477</v>
      </c>
      <c r="C9" s="8">
        <v>1</v>
      </c>
      <c r="D9" s="21">
        <v>10021010</v>
      </c>
      <c r="E9" s="22" t="s">
        <v>825</v>
      </c>
      <c r="F9" s="8">
        <v>100</v>
      </c>
      <c r="G9" s="21">
        <v>10021008</v>
      </c>
      <c r="H9" s="22" t="s">
        <v>246</v>
      </c>
      <c r="I9" s="8">
        <v>6</v>
      </c>
      <c r="J9" s="8">
        <v>10021009</v>
      </c>
      <c r="K9" s="8" t="s">
        <v>249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826</v>
      </c>
      <c r="F10" s="8">
        <v>100</v>
      </c>
      <c r="G10" s="21">
        <v>10022008</v>
      </c>
      <c r="H10" s="22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828</v>
      </c>
      <c r="F11" s="8">
        <v>100</v>
      </c>
      <c r="G11" s="21">
        <v>10023008</v>
      </c>
      <c r="H11" s="22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829</v>
      </c>
      <c r="F12" s="8">
        <v>100</v>
      </c>
      <c r="G12" s="21">
        <v>10024008</v>
      </c>
      <c r="H12" s="22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830</v>
      </c>
      <c r="F13" s="8">
        <v>100</v>
      </c>
      <c r="G13" s="21">
        <v>10025008</v>
      </c>
      <c r="H13" s="22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1478</v>
      </c>
      <c r="D14" s="1">
        <v>10010042</v>
      </c>
      <c r="E14" s="18" t="s">
        <v>126</v>
      </c>
      <c r="F14" s="8">
        <v>5</v>
      </c>
      <c r="G14" s="1">
        <v>10000121</v>
      </c>
      <c r="H14" s="2" t="s">
        <v>855</v>
      </c>
      <c r="I14" s="8">
        <v>1</v>
      </c>
      <c r="J14" s="1">
        <v>10000121</v>
      </c>
      <c r="K14" s="2" t="s">
        <v>855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126</v>
      </c>
      <c r="F15" s="8">
        <v>5</v>
      </c>
      <c r="G15" s="1">
        <v>10000122</v>
      </c>
      <c r="H15" s="2" t="s">
        <v>856</v>
      </c>
      <c r="I15" s="8">
        <v>1</v>
      </c>
      <c r="J15" s="1">
        <v>10000122</v>
      </c>
      <c r="K15" s="2" t="s">
        <v>856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126</v>
      </c>
      <c r="F16" s="8">
        <v>5</v>
      </c>
      <c r="G16" s="1">
        <v>10000123</v>
      </c>
      <c r="H16" s="2" t="s">
        <v>857</v>
      </c>
      <c r="I16" s="8">
        <v>1</v>
      </c>
      <c r="J16" s="1">
        <v>10000123</v>
      </c>
      <c r="K16" s="2" t="s">
        <v>857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126</v>
      </c>
      <c r="F17" s="8">
        <v>5</v>
      </c>
      <c r="G17" s="1">
        <v>10000124</v>
      </c>
      <c r="H17" s="2" t="s">
        <v>858</v>
      </c>
      <c r="I17" s="8">
        <v>1</v>
      </c>
      <c r="J17" s="1">
        <v>10000124</v>
      </c>
      <c r="K17" s="2" t="s">
        <v>858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126</v>
      </c>
      <c r="F18" s="8">
        <v>5</v>
      </c>
      <c r="G18" s="1">
        <v>10000125</v>
      </c>
      <c r="H18" s="2" t="s">
        <v>859</v>
      </c>
      <c r="I18" s="8">
        <v>1</v>
      </c>
      <c r="J18" s="1">
        <v>10000125</v>
      </c>
      <c r="K18" s="2" t="s">
        <v>859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1479</v>
      </c>
      <c r="D19" s="1">
        <v>10010042</v>
      </c>
      <c r="E19" s="18" t="s">
        <v>126</v>
      </c>
      <c r="F19" s="8">
        <v>5</v>
      </c>
      <c r="G19" s="1">
        <v>10010087</v>
      </c>
      <c r="H19" s="24" t="s">
        <v>851</v>
      </c>
      <c r="I19" s="8">
        <v>1</v>
      </c>
      <c r="J19" s="1">
        <v>10000101</v>
      </c>
      <c r="K19" s="2" t="s">
        <v>852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126</v>
      </c>
      <c r="F20" s="8">
        <v>5</v>
      </c>
      <c r="G20" s="1">
        <v>10010087</v>
      </c>
      <c r="H20" s="24" t="s">
        <v>851</v>
      </c>
      <c r="I20" s="8">
        <v>1</v>
      </c>
      <c r="J20" s="1">
        <v>10000102</v>
      </c>
      <c r="K20" s="2" t="s">
        <v>853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126</v>
      </c>
      <c r="F21" s="8">
        <v>5</v>
      </c>
      <c r="G21" s="1">
        <v>10010087</v>
      </c>
      <c r="H21" s="24" t="s">
        <v>851</v>
      </c>
      <c r="I21" s="8">
        <v>1</v>
      </c>
      <c r="J21" s="1">
        <v>10000103</v>
      </c>
      <c r="K21" s="2" t="s">
        <v>854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126</v>
      </c>
      <c r="F22" s="8">
        <v>5</v>
      </c>
      <c r="G22" s="1">
        <v>10010087</v>
      </c>
      <c r="H22" s="24" t="s">
        <v>851</v>
      </c>
      <c r="I22" s="8">
        <v>1</v>
      </c>
      <c r="J22" s="1">
        <v>10000104</v>
      </c>
      <c r="K22" s="2" t="s">
        <v>118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1480</v>
      </c>
      <c r="C2" s="8" t="s">
        <v>84</v>
      </c>
      <c r="D2" s="8" t="s">
        <v>1481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1482</v>
      </c>
      <c r="I3" s="8" t="s">
        <v>1483</v>
      </c>
      <c r="N3" s="8" t="s">
        <v>1484</v>
      </c>
    </row>
    <row r="4" spans="2:25" ht="20.100000000000001" customHeight="1" x14ac:dyDescent="0.2">
      <c r="B4" s="8" t="s">
        <v>1485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1486</v>
      </c>
    </row>
    <row r="6" spans="2:25" ht="20.100000000000001" customHeight="1" x14ac:dyDescent="0.2">
      <c r="C6" s="8" t="s">
        <v>1485</v>
      </c>
      <c r="D6" s="8" t="s">
        <v>0</v>
      </c>
      <c r="E6" s="8" t="s">
        <v>1487</v>
      </c>
      <c r="F6" s="8" t="s">
        <v>1488</v>
      </c>
      <c r="G6" s="8" t="s">
        <v>1489</v>
      </c>
      <c r="I6" s="8" t="s">
        <v>1485</v>
      </c>
      <c r="J6" s="8" t="s">
        <v>0</v>
      </c>
      <c r="K6" s="8" t="s">
        <v>1490</v>
      </c>
      <c r="L6" s="8" t="s">
        <v>1488</v>
      </c>
      <c r="N6" s="8" t="s">
        <v>1485</v>
      </c>
      <c r="O6" s="8" t="s">
        <v>0</v>
      </c>
      <c r="P6" s="8" t="s">
        <v>1490</v>
      </c>
      <c r="Q6" s="8" t="s">
        <v>1488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1491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1492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1454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874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875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1492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876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878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798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804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669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1492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821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661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114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1492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1492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1492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804</v>
      </c>
      <c r="E8" s="112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13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13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13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" t="s">
        <v>114</v>
      </c>
      <c r="G41" s="113" t="s">
        <v>1508</v>
      </c>
    </row>
    <row r="42" spans="5:7" x14ac:dyDescent="0.2">
      <c r="F42" s="2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spans="1:22" ht="20.100000000000001" customHeight="1" x14ac:dyDescent="0.2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spans="1:22" ht="20.100000000000001" customHeight="1" x14ac:dyDescent="0.2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spans="1:22" ht="20.100000000000001" customHeight="1" x14ac:dyDescent="0.2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spans="1:22" ht="20.100000000000001" customHeight="1" x14ac:dyDescent="0.2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spans="1:22" ht="20.100000000000001" customHeight="1" x14ac:dyDescent="0.2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I22"/>
  <sheetViews>
    <sheetView tabSelected="1" workbookViewId="0">
      <selection activeCell="G16" sqref="G16"/>
    </sheetView>
  </sheetViews>
  <sheetFormatPr defaultColWidth="9" defaultRowHeight="14.25" x14ac:dyDescent="0.2"/>
  <sheetData>
    <row r="2" spans="2:9" x14ac:dyDescent="0.2">
      <c r="B2" t="s">
        <v>1511</v>
      </c>
    </row>
    <row r="3" spans="2:9" x14ac:dyDescent="0.2">
      <c r="B3" t="s">
        <v>1512</v>
      </c>
    </row>
    <row r="4" spans="2:9" x14ac:dyDescent="0.2">
      <c r="B4" t="s">
        <v>1513</v>
      </c>
    </row>
    <row r="5" spans="2:9" x14ac:dyDescent="0.2">
      <c r="B5" t="s">
        <v>1514</v>
      </c>
    </row>
    <row r="7" spans="2:9" x14ac:dyDescent="0.2">
      <c r="B7" t="s">
        <v>1515</v>
      </c>
    </row>
    <row r="8" spans="2:9" x14ac:dyDescent="0.2">
      <c r="G8" s="115" t="s">
        <v>1533</v>
      </c>
      <c r="I8" s="115" t="s">
        <v>1534</v>
      </c>
    </row>
    <row r="9" spans="2:9" x14ac:dyDescent="0.2">
      <c r="E9">
        <v>100101</v>
      </c>
      <c r="F9" t="s">
        <v>1516</v>
      </c>
      <c r="G9">
        <v>100101</v>
      </c>
    </row>
    <row r="10" spans="2:9" x14ac:dyDescent="0.2">
      <c r="B10" t="s">
        <v>1517</v>
      </c>
      <c r="E10">
        <v>100201</v>
      </c>
      <c r="F10" t="s">
        <v>1518</v>
      </c>
      <c r="G10">
        <v>100201</v>
      </c>
    </row>
    <row r="11" spans="2:9" x14ac:dyDescent="0.2">
      <c r="B11" t="s">
        <v>1519</v>
      </c>
      <c r="E11">
        <v>100301</v>
      </c>
      <c r="F11" t="s">
        <v>1520</v>
      </c>
      <c r="G11">
        <v>100301</v>
      </c>
    </row>
    <row r="12" spans="2:9" x14ac:dyDescent="0.2">
      <c r="B12" t="s">
        <v>1521</v>
      </c>
      <c r="E12">
        <v>100401</v>
      </c>
      <c r="F12" t="s">
        <v>1522</v>
      </c>
      <c r="G12">
        <v>100401</v>
      </c>
    </row>
    <row r="13" spans="2:9" x14ac:dyDescent="0.2">
      <c r="E13">
        <v>100501</v>
      </c>
      <c r="F13" t="s">
        <v>1523</v>
      </c>
      <c r="G13">
        <v>100501</v>
      </c>
    </row>
    <row r="14" spans="2:9" x14ac:dyDescent="0.2">
      <c r="E14">
        <v>100601</v>
      </c>
      <c r="F14" t="s">
        <v>1524</v>
      </c>
      <c r="G14">
        <v>100601</v>
      </c>
    </row>
    <row r="15" spans="2:9" x14ac:dyDescent="0.2">
      <c r="E15">
        <v>100701</v>
      </c>
      <c r="F15" t="s">
        <v>1525</v>
      </c>
      <c r="G15">
        <v>100701</v>
      </c>
    </row>
    <row r="16" spans="2:9" x14ac:dyDescent="0.2">
      <c r="E16">
        <v>100801</v>
      </c>
      <c r="F16" t="s">
        <v>1526</v>
      </c>
    </row>
    <row r="17" spans="5:7" x14ac:dyDescent="0.2">
      <c r="E17">
        <v>100901</v>
      </c>
      <c r="F17" t="s">
        <v>1527</v>
      </c>
    </row>
    <row r="18" spans="5:7" x14ac:dyDescent="0.2">
      <c r="E18">
        <v>101001</v>
      </c>
      <c r="F18" t="s">
        <v>1528</v>
      </c>
    </row>
    <row r="19" spans="5:7" x14ac:dyDescent="0.2">
      <c r="E19">
        <v>101101</v>
      </c>
      <c r="F19" t="s">
        <v>1529</v>
      </c>
      <c r="G19">
        <v>101101</v>
      </c>
    </row>
    <row r="20" spans="5:7" x14ac:dyDescent="0.2">
      <c r="E20">
        <v>101201</v>
      </c>
      <c r="F20" t="s">
        <v>1530</v>
      </c>
      <c r="G20">
        <v>101201</v>
      </c>
    </row>
    <row r="21" spans="5:7" x14ac:dyDescent="0.2">
      <c r="E21">
        <v>101301</v>
      </c>
      <c r="F21" t="s">
        <v>1531</v>
      </c>
    </row>
    <row r="22" spans="5:7" x14ac:dyDescent="0.2">
      <c r="E22">
        <v>101401</v>
      </c>
      <c r="F22" t="s">
        <v>1532</v>
      </c>
    </row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8"/>
      <c r="AA1" s="8"/>
      <c r="AB1" s="8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8" t="s">
        <v>80</v>
      </c>
      <c r="M2" s="8"/>
      <c r="N2" s="10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3" t="s">
        <v>0</v>
      </c>
      <c r="AH2" s="3" t="s">
        <v>84</v>
      </c>
      <c r="AI2" s="8" t="s">
        <v>85</v>
      </c>
      <c r="AL2" s="71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92</v>
      </c>
      <c r="S3" s="8">
        <v>1</v>
      </c>
      <c r="T3" s="3"/>
      <c r="U3">
        <f>P3*1000000</f>
        <v>20000</v>
      </c>
      <c r="W3" s="8" t="s">
        <v>93</v>
      </c>
      <c r="X3" s="85">
        <v>0.05</v>
      </c>
      <c r="Z3" s="8" t="s">
        <v>94</v>
      </c>
      <c r="AA3" s="8">
        <v>0.3</v>
      </c>
      <c r="AB3" s="8">
        <f>X2*AA3</f>
        <v>360</v>
      </c>
      <c r="AE3" s="22">
        <v>12000001</v>
      </c>
      <c r="AF3" s="26" t="s">
        <v>95</v>
      </c>
      <c r="AG3" s="8">
        <v>10</v>
      </c>
      <c r="AH3" s="96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96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98</v>
      </c>
      <c r="S4" s="8">
        <v>1</v>
      </c>
      <c r="T4" s="3"/>
      <c r="U4">
        <f t="shared" ref="U4:U10" si="9">P4*1000000</f>
        <v>50000</v>
      </c>
      <c r="W4" s="8" t="s">
        <v>99</v>
      </c>
      <c r="X4" s="8">
        <f>X3*X2</f>
        <v>60</v>
      </c>
      <c r="AD4" s="92" t="s">
        <v>100</v>
      </c>
      <c r="AE4" s="22">
        <v>12001001</v>
      </c>
      <c r="AF4" s="26" t="s">
        <v>101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102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104</v>
      </c>
      <c r="S5" s="8">
        <v>1</v>
      </c>
      <c r="T5" s="8"/>
      <c r="U5">
        <f t="shared" si="9"/>
        <v>150000</v>
      </c>
      <c r="W5" s="8" t="s">
        <v>21</v>
      </c>
      <c r="X5" s="85">
        <v>30</v>
      </c>
      <c r="Z5" s="8">
        <v>1</v>
      </c>
      <c r="AA5" s="8">
        <v>0.2</v>
      </c>
      <c r="AB5" s="8">
        <f>SUM(AA5:AA7)</f>
        <v>0.30000000000000004</v>
      </c>
      <c r="AD5" s="92" t="s">
        <v>105</v>
      </c>
      <c r="AE5" s="22">
        <v>12001002</v>
      </c>
      <c r="AF5" s="26" t="s">
        <v>106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107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108</v>
      </c>
      <c r="S6" s="8">
        <v>1</v>
      </c>
      <c r="T6" s="8"/>
      <c r="U6">
        <f t="shared" si="9"/>
        <v>150000</v>
      </c>
      <c r="W6" s="8" t="s">
        <v>12</v>
      </c>
      <c r="X6" s="85">
        <v>10</v>
      </c>
      <c r="Z6" s="8">
        <v>1</v>
      </c>
      <c r="AA6" s="8">
        <v>0.1</v>
      </c>
      <c r="AB6" s="8"/>
      <c r="AD6" s="92" t="s">
        <v>109</v>
      </c>
      <c r="AE6" s="22">
        <v>12001003</v>
      </c>
      <c r="AF6" s="26" t="s">
        <v>110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8" t="s">
        <v>112</v>
      </c>
      <c r="M7" s="8" t="s">
        <v>113</v>
      </c>
      <c r="N7" s="10"/>
      <c r="O7" s="10"/>
      <c r="P7" s="8">
        <v>0.2</v>
      </c>
      <c r="Q7" s="1">
        <v>10000132</v>
      </c>
      <c r="R7" s="2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92" t="s">
        <v>115</v>
      </c>
      <c r="AE7" s="22">
        <v>12001004</v>
      </c>
      <c r="AF7" s="26" t="s">
        <v>116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117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118</v>
      </c>
      <c r="S8" s="8">
        <v>1</v>
      </c>
      <c r="T8" s="8"/>
      <c r="U8">
        <f t="shared" si="9"/>
        <v>100000</v>
      </c>
      <c r="AA8" s="85"/>
      <c r="AB8" s="85"/>
      <c r="AC8" s="85"/>
      <c r="AD8" s="92" t="s">
        <v>119</v>
      </c>
      <c r="AE8" s="22">
        <v>12001005</v>
      </c>
      <c r="AF8" s="26" t="s">
        <v>120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121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122</v>
      </c>
      <c r="S9" s="8">
        <v>1</v>
      </c>
      <c r="T9" s="8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2">
        <v>12001006</v>
      </c>
      <c r="AF9" s="26" t="s">
        <v>124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125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126</v>
      </c>
      <c r="S10" s="8">
        <v>5</v>
      </c>
      <c r="T10" s="8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2">
        <v>12001007</v>
      </c>
      <c r="AF10" s="26" t="s">
        <v>128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0"/>
      <c r="M11" s="10"/>
      <c r="P11" s="8">
        <f>SUM(P3:P10)</f>
        <v>1</v>
      </c>
      <c r="S11" s="10"/>
      <c r="T11" s="10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2">
        <v>12001008</v>
      </c>
      <c r="AF11" s="26" t="s">
        <v>131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0"/>
      <c r="M12" s="10"/>
      <c r="S12" s="10"/>
      <c r="T12" s="10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2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8" t="s">
        <v>134</v>
      </c>
      <c r="L13" s="8" t="s">
        <v>135</v>
      </c>
      <c r="M13" s="10"/>
      <c r="S13" s="10"/>
      <c r="T13" s="10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2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8">
        <v>1</v>
      </c>
      <c r="L14" s="8">
        <v>40</v>
      </c>
      <c r="M14" s="10"/>
      <c r="S14" s="10"/>
      <c r="T14" s="10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8" t="s">
        <v>137</v>
      </c>
      <c r="AF14" s="22" t="s">
        <v>138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8">
        <v>2</v>
      </c>
      <c r="L15" s="8">
        <v>60</v>
      </c>
      <c r="M15" s="10"/>
      <c r="Q15" s="8" t="s">
        <v>140</v>
      </c>
      <c r="R15" s="25"/>
      <c r="S15" s="10"/>
      <c r="T15" s="10"/>
      <c r="W15" s="89"/>
      <c r="X15" s="90"/>
      <c r="Y15" s="90"/>
      <c r="Z15" s="90"/>
      <c r="AA15" s="85"/>
      <c r="AB15" s="85"/>
      <c r="AC15" s="85"/>
      <c r="AD15" s="8"/>
      <c r="AF15" s="22" t="s">
        <v>141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8"/>
      <c r="AF16" s="22" t="s">
        <v>144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8">
        <v>4</v>
      </c>
      <c r="L17" s="8">
        <v>105</v>
      </c>
      <c r="Q17" s="9" t="s">
        <v>146</v>
      </c>
      <c r="R17" s="9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8"/>
      <c r="AF17" s="22" t="s">
        <v>147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8"/>
      <c r="AF18" s="22" t="s">
        <v>149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8"/>
      <c r="Q19" s="9" t="s">
        <v>151</v>
      </c>
      <c r="R19" s="9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8"/>
      <c r="AF19" s="22" t="s">
        <v>152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8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8"/>
      <c r="AF20" s="22" t="s">
        <v>154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8" t="s">
        <v>86</v>
      </c>
      <c r="K21" s="8" t="s">
        <v>112</v>
      </c>
      <c r="L21" s="8" t="s">
        <v>113</v>
      </c>
      <c r="M21" s="10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8"/>
      <c r="AF21" s="22" t="s">
        <v>157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8"/>
      <c r="AF22" s="22" t="s">
        <v>159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8" t="s">
        <v>162</v>
      </c>
      <c r="AF23" s="22" t="s">
        <v>163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8" t="s">
        <v>165</v>
      </c>
      <c r="AF24" s="22" t="s">
        <v>166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8" t="s">
        <v>26</v>
      </c>
      <c r="R25" s="8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2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91"/>
      <c r="X26" s="85">
        <v>11</v>
      </c>
      <c r="Y26" s="85">
        <v>0.65</v>
      </c>
      <c r="Z26" s="85" t="s">
        <v>170</v>
      </c>
      <c r="AF26" s="22" t="s">
        <v>171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85">
        <v>0</v>
      </c>
      <c r="Z28" s="8">
        <v>1</v>
      </c>
      <c r="AF28" s="8" t="s">
        <v>177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8" t="s">
        <v>179</v>
      </c>
      <c r="K29" s="8" t="s">
        <v>112</v>
      </c>
      <c r="L29" s="8" t="s">
        <v>113</v>
      </c>
      <c r="M29" s="10"/>
      <c r="Q29" s="8" t="s">
        <v>30</v>
      </c>
      <c r="R29" s="8">
        <v>30</v>
      </c>
      <c r="X29" s="8">
        <v>2</v>
      </c>
      <c r="Y29" s="85">
        <v>1</v>
      </c>
      <c r="Z29" s="8">
        <v>2</v>
      </c>
      <c r="AF29" s="8" t="s">
        <v>180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85">
        <v>2</v>
      </c>
      <c r="Z30" s="8">
        <v>5</v>
      </c>
      <c r="AF30" s="8" t="s">
        <v>182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85">
        <v>5</v>
      </c>
      <c r="Z31" s="8">
        <v>10</v>
      </c>
      <c r="AF31" s="8" t="s">
        <v>184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85">
        <v>10</v>
      </c>
      <c r="Z32" s="8">
        <v>30</v>
      </c>
      <c r="AF32" s="8" t="s">
        <v>186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25" t="s">
        <v>190</v>
      </c>
      <c r="AF34" s="8" t="s">
        <v>191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8" t="s">
        <v>197</v>
      </c>
      <c r="K37" s="8" t="s">
        <v>112</v>
      </c>
      <c r="L37" s="8" t="s">
        <v>113</v>
      </c>
      <c r="M37" s="10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8" t="s">
        <v>218</v>
      </c>
      <c r="K45" s="8" t="s">
        <v>112</v>
      </c>
      <c r="L45" s="8" t="s">
        <v>113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219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2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71" t="s">
        <v>86</v>
      </c>
      <c r="AL50" s="22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1">
        <v>10021001</v>
      </c>
      <c r="U51" s="23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3" t="s">
        <v>204</v>
      </c>
      <c r="AI51" s="27">
        <v>2</v>
      </c>
      <c r="AL51" s="22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1">
        <v>10021002</v>
      </c>
      <c r="U52" s="23" t="s">
        <v>229</v>
      </c>
      <c r="Z52" s="27">
        <v>10020002</v>
      </c>
      <c r="AA52" s="23" t="s">
        <v>204</v>
      </c>
      <c r="AC52" s="27">
        <v>2</v>
      </c>
      <c r="AF52" s="27">
        <v>10020003</v>
      </c>
      <c r="AG52" s="23" t="s">
        <v>229</v>
      </c>
      <c r="AI52" s="94" t="s">
        <v>230</v>
      </c>
      <c r="AL52" s="22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8" t="s">
        <v>218</v>
      </c>
      <c r="K53" s="8" t="s">
        <v>112</v>
      </c>
      <c r="L53" s="8" t="s">
        <v>113</v>
      </c>
      <c r="M53" s="10"/>
      <c r="S53" s="27">
        <v>10020005</v>
      </c>
      <c r="T53" s="21">
        <v>10021003</v>
      </c>
      <c r="U53" s="23" t="s">
        <v>232</v>
      </c>
      <c r="Z53" s="27">
        <v>10020003</v>
      </c>
      <c r="AA53" s="23" t="s">
        <v>229</v>
      </c>
      <c r="AC53" s="94" t="s">
        <v>230</v>
      </c>
      <c r="AF53" s="27">
        <v>10020005</v>
      </c>
      <c r="AG53" s="23" t="s">
        <v>232</v>
      </c>
      <c r="AI53" s="94" t="s">
        <v>230</v>
      </c>
      <c r="AL53" s="22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234</v>
      </c>
      <c r="Z54" s="27">
        <v>10020004</v>
      </c>
      <c r="AA54" s="23" t="s">
        <v>235</v>
      </c>
      <c r="AC54" s="94" t="s">
        <v>230</v>
      </c>
      <c r="AF54" s="27">
        <v>10020011</v>
      </c>
      <c r="AG54" s="23" t="s">
        <v>234</v>
      </c>
      <c r="AI54" s="94" t="s">
        <v>230</v>
      </c>
      <c r="AL54" s="22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237</v>
      </c>
      <c r="Z55" s="27">
        <v>10020005</v>
      </c>
      <c r="AA55" s="23" t="s">
        <v>232</v>
      </c>
      <c r="AC55" s="94" t="s">
        <v>230</v>
      </c>
      <c r="AF55" s="27">
        <v>10020012</v>
      </c>
      <c r="AG55" s="23" t="s">
        <v>238</v>
      </c>
      <c r="AI55" s="94" t="s">
        <v>230</v>
      </c>
      <c r="AL55" s="22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240</v>
      </c>
      <c r="Z56" s="27">
        <v>10020007</v>
      </c>
      <c r="AA56" s="23" t="s">
        <v>241</v>
      </c>
      <c r="AC56" s="94" t="s">
        <v>230</v>
      </c>
      <c r="AF56" s="27">
        <v>10020013</v>
      </c>
      <c r="AG56" s="23" t="s">
        <v>240</v>
      </c>
      <c r="AI56" s="94" t="s">
        <v>230</v>
      </c>
      <c r="AL56" s="22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1">
        <v>10021007</v>
      </c>
      <c r="U57" s="23" t="s">
        <v>243</v>
      </c>
      <c r="Z57" s="27">
        <v>10020008</v>
      </c>
      <c r="AA57" s="23" t="s">
        <v>244</v>
      </c>
      <c r="AC57" s="94" t="s">
        <v>230</v>
      </c>
      <c r="AF57" s="27">
        <v>10020014</v>
      </c>
      <c r="AG57" s="23" t="s">
        <v>243</v>
      </c>
      <c r="AI57" s="94" t="s">
        <v>230</v>
      </c>
      <c r="AL57" s="22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8" t="s">
        <v>169</v>
      </c>
      <c r="M58" s="8">
        <f>SUM(M54:M56)</f>
        <v>127.5</v>
      </c>
      <c r="T58" s="21">
        <v>10021008</v>
      </c>
      <c r="U58" s="22" t="s">
        <v>246</v>
      </c>
      <c r="Z58" s="27">
        <v>10020009</v>
      </c>
      <c r="AA58" s="95" t="s">
        <v>247</v>
      </c>
      <c r="AC58" s="94" t="s">
        <v>230</v>
      </c>
      <c r="AE58" s="8" t="s">
        <v>162</v>
      </c>
      <c r="AG58" s="22" t="s">
        <v>246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1">
        <v>10021009</v>
      </c>
      <c r="U59" s="22" t="s">
        <v>249</v>
      </c>
      <c r="Z59" s="27">
        <v>10020010</v>
      </c>
      <c r="AA59" s="95" t="s">
        <v>250</v>
      </c>
      <c r="AC59" s="94">
        <v>3</v>
      </c>
      <c r="AE59" s="8" t="s">
        <v>165</v>
      </c>
      <c r="AG59" s="22" t="s">
        <v>249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1">
        <v>10022001</v>
      </c>
      <c r="U60" s="23" t="s">
        <v>252</v>
      </c>
      <c r="Z60" s="27">
        <v>10020011</v>
      </c>
      <c r="AA60" s="23" t="s">
        <v>234</v>
      </c>
      <c r="AC60" s="94" t="s">
        <v>230</v>
      </c>
      <c r="AL60" s="22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1">
        <v>10022002</v>
      </c>
      <c r="U61" s="23" t="s">
        <v>254</v>
      </c>
      <c r="Z61" s="27">
        <v>10020012</v>
      </c>
      <c r="AA61" s="23" t="s">
        <v>238</v>
      </c>
      <c r="AC61" s="94" t="s">
        <v>230</v>
      </c>
      <c r="AL61" s="22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1">
        <v>10022003</v>
      </c>
      <c r="U62" s="23" t="s">
        <v>256</v>
      </c>
      <c r="Z62" s="27">
        <v>10020013</v>
      </c>
      <c r="AA62" s="23" t="s">
        <v>240</v>
      </c>
      <c r="AC62" s="94" t="s">
        <v>230</v>
      </c>
      <c r="AL62" s="22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1">
        <v>10022004</v>
      </c>
      <c r="U63" s="23" t="s">
        <v>258</v>
      </c>
      <c r="Z63" s="27">
        <v>10020014</v>
      </c>
      <c r="AA63" s="23" t="s">
        <v>243</v>
      </c>
      <c r="AC63" s="94" t="s">
        <v>230</v>
      </c>
      <c r="AL63" s="22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1">
        <v>10022005</v>
      </c>
      <c r="U64" s="23" t="s">
        <v>260</v>
      </c>
      <c r="Z64" s="27">
        <v>10020015</v>
      </c>
      <c r="AA64" s="23" t="s">
        <v>261</v>
      </c>
      <c r="AC64" s="94" t="s">
        <v>262</v>
      </c>
      <c r="AL64" s="22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1">
        <v>10022006</v>
      </c>
      <c r="U65" s="29" t="s">
        <v>264</v>
      </c>
      <c r="AL65" s="22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1">
        <v>10022007</v>
      </c>
      <c r="U66" s="23" t="s">
        <v>266</v>
      </c>
      <c r="AF66" s="71" t="s">
        <v>179</v>
      </c>
      <c r="AL66" s="22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1">
        <v>10022008</v>
      </c>
      <c r="U67" s="22" t="s">
        <v>268</v>
      </c>
      <c r="Z67" s="27">
        <v>10020052</v>
      </c>
      <c r="AA67" s="23" t="s">
        <v>252</v>
      </c>
      <c r="AC67" s="94" t="s">
        <v>230</v>
      </c>
      <c r="AF67" s="27">
        <v>10020052</v>
      </c>
      <c r="AG67" s="23" t="s">
        <v>252</v>
      </c>
      <c r="AI67" s="94" t="s">
        <v>230</v>
      </c>
      <c r="AL67" s="22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1">
        <v>10022009</v>
      </c>
      <c r="U68" s="22" t="s">
        <v>270</v>
      </c>
      <c r="Z68" s="27">
        <v>10020053</v>
      </c>
      <c r="AA68" s="23" t="s">
        <v>254</v>
      </c>
      <c r="AC68" s="94" t="s">
        <v>230</v>
      </c>
      <c r="AF68" s="27">
        <v>10020053</v>
      </c>
      <c r="AG68" s="23" t="s">
        <v>254</v>
      </c>
      <c r="AI68" s="94" t="s">
        <v>230</v>
      </c>
      <c r="AL68" s="22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1">
        <v>10020101</v>
      </c>
      <c r="T69" s="21">
        <v>10023001</v>
      </c>
      <c r="U69" s="23" t="s">
        <v>272</v>
      </c>
      <c r="Z69" s="27">
        <v>10020054</v>
      </c>
      <c r="AA69" s="23" t="s">
        <v>256</v>
      </c>
      <c r="AC69" s="94" t="s">
        <v>230</v>
      </c>
      <c r="AF69" s="27">
        <v>10020054</v>
      </c>
      <c r="AG69" s="23" t="s">
        <v>256</v>
      </c>
      <c r="AI69" s="94" t="s">
        <v>230</v>
      </c>
      <c r="AL69" s="22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1">
        <v>10020102</v>
      </c>
      <c r="T70" s="21">
        <v>10023002</v>
      </c>
      <c r="U70" s="23" t="s">
        <v>274</v>
      </c>
      <c r="Z70" s="27">
        <v>10020055</v>
      </c>
      <c r="AA70" s="23" t="s">
        <v>258</v>
      </c>
      <c r="AC70" s="94" t="s">
        <v>230</v>
      </c>
      <c r="AF70" s="27">
        <v>10020055</v>
      </c>
      <c r="AG70" s="23" t="s">
        <v>258</v>
      </c>
      <c r="AI70" s="94" t="s">
        <v>230</v>
      </c>
      <c r="AL70" s="22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1">
        <v>10020103</v>
      </c>
      <c r="T71" s="21">
        <v>10023003</v>
      </c>
      <c r="U71" s="23" t="s">
        <v>276</v>
      </c>
      <c r="Z71" s="27">
        <v>10020056</v>
      </c>
      <c r="AA71" s="23" t="s">
        <v>260</v>
      </c>
      <c r="AC71" s="94">
        <v>3</v>
      </c>
      <c r="AF71" s="27">
        <v>10020057</v>
      </c>
      <c r="AG71" s="23" t="s">
        <v>260</v>
      </c>
      <c r="AI71" s="94" t="s">
        <v>230</v>
      </c>
      <c r="AL71" s="22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1">
        <v>10020104</v>
      </c>
      <c r="T72" s="21">
        <v>10023004</v>
      </c>
      <c r="U72" s="23" t="s">
        <v>278</v>
      </c>
      <c r="Z72" s="27">
        <v>10020057</v>
      </c>
      <c r="AA72" s="23" t="s">
        <v>279</v>
      </c>
      <c r="AC72" s="94" t="s">
        <v>230</v>
      </c>
      <c r="AF72" s="27">
        <v>10020060</v>
      </c>
      <c r="AG72" s="23" t="s">
        <v>280</v>
      </c>
      <c r="AI72" s="94" t="s">
        <v>230</v>
      </c>
      <c r="AL72" s="22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1">
        <v>10020105</v>
      </c>
      <c r="T73" s="21">
        <v>10023005</v>
      </c>
      <c r="U73" s="23" t="s">
        <v>282</v>
      </c>
      <c r="Z73" s="27">
        <v>10020058</v>
      </c>
      <c r="AA73" s="23" t="s">
        <v>283</v>
      </c>
      <c r="AC73" s="94" t="s">
        <v>230</v>
      </c>
      <c r="AF73" s="27">
        <v>10020061</v>
      </c>
      <c r="AG73" s="23" t="s">
        <v>266</v>
      </c>
      <c r="AI73" s="94" t="s">
        <v>230</v>
      </c>
      <c r="AL73" s="22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1">
        <v>10020106</v>
      </c>
      <c r="T74" s="21">
        <v>10023006</v>
      </c>
      <c r="U74" s="23" t="s">
        <v>285</v>
      </c>
      <c r="Z74" s="27">
        <v>10020059</v>
      </c>
      <c r="AA74" s="23" t="s">
        <v>286</v>
      </c>
      <c r="AC74" s="94" t="s">
        <v>230</v>
      </c>
      <c r="AE74" s="8" t="s">
        <v>162</v>
      </c>
      <c r="AG74" s="22" t="s">
        <v>268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1">
        <v>10020107</v>
      </c>
      <c r="T75" s="21">
        <v>10023007</v>
      </c>
      <c r="U75" s="23" t="s">
        <v>288</v>
      </c>
      <c r="Z75" s="27">
        <v>10020060</v>
      </c>
      <c r="AA75" s="23" t="s">
        <v>280</v>
      </c>
      <c r="AC75" s="94" t="s">
        <v>230</v>
      </c>
      <c r="AE75" s="8" t="s">
        <v>165</v>
      </c>
      <c r="AG75" s="22" t="s">
        <v>270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1">
        <v>10023008</v>
      </c>
      <c r="U76" s="22" t="s">
        <v>290</v>
      </c>
      <c r="Z76" s="27">
        <v>10020061</v>
      </c>
      <c r="AA76" s="23" t="s">
        <v>266</v>
      </c>
      <c r="AC76" s="94" t="s">
        <v>230</v>
      </c>
      <c r="AL76" s="22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1">
        <v>10023009</v>
      </c>
      <c r="U77" s="22" t="s">
        <v>292</v>
      </c>
      <c r="Z77" s="27">
        <v>10020062</v>
      </c>
      <c r="AA77" s="23" t="s">
        <v>293</v>
      </c>
      <c r="AC77" s="94" t="s">
        <v>294</v>
      </c>
      <c r="AL77" s="22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1">
        <v>10020151</v>
      </c>
      <c r="T78" s="21">
        <v>10024001</v>
      </c>
      <c r="U78" s="23" t="s">
        <v>296</v>
      </c>
      <c r="Z78" s="27">
        <v>10020063</v>
      </c>
      <c r="AA78" s="97" t="s">
        <v>297</v>
      </c>
      <c r="AC78" s="94" t="s">
        <v>262</v>
      </c>
      <c r="AL78" s="22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1">
        <v>10020152</v>
      </c>
      <c r="T79" s="21">
        <v>10024002</v>
      </c>
      <c r="U79" s="23" t="s">
        <v>299</v>
      </c>
      <c r="AL79" s="22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1">
        <v>10020153</v>
      </c>
      <c r="T80" s="21">
        <v>10024003</v>
      </c>
      <c r="U80" s="23" t="s">
        <v>301</v>
      </c>
      <c r="AF80" s="98" t="s">
        <v>197</v>
      </c>
      <c r="AL80" s="22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1">
        <v>10020154</v>
      </c>
      <c r="T81" s="21">
        <v>10024004</v>
      </c>
      <c r="U81" s="23" t="s">
        <v>303</v>
      </c>
      <c r="Z81" s="21">
        <v>10020101</v>
      </c>
      <c r="AA81" s="23" t="s">
        <v>272</v>
      </c>
      <c r="AC81" s="94" t="s">
        <v>230</v>
      </c>
      <c r="AF81" s="21">
        <v>10020101</v>
      </c>
      <c r="AG81" s="23" t="s">
        <v>272</v>
      </c>
      <c r="AI81" s="94" t="s">
        <v>230</v>
      </c>
      <c r="AL81" s="22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1">
        <v>10020155</v>
      </c>
      <c r="T82" s="21">
        <v>10024005</v>
      </c>
      <c r="U82" s="23" t="s">
        <v>305</v>
      </c>
      <c r="Z82" s="21">
        <v>10020102</v>
      </c>
      <c r="AA82" s="23" t="s">
        <v>274</v>
      </c>
      <c r="AC82" s="94" t="s">
        <v>230</v>
      </c>
      <c r="AF82" s="21">
        <v>10020102</v>
      </c>
      <c r="AG82" s="23" t="s">
        <v>274</v>
      </c>
      <c r="AI82" s="94" t="s">
        <v>230</v>
      </c>
      <c r="AL82" s="22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1">
        <v>10020156</v>
      </c>
      <c r="T83" s="21">
        <v>10024006</v>
      </c>
      <c r="U83" s="23" t="s">
        <v>307</v>
      </c>
      <c r="Z83" s="21">
        <v>10020103</v>
      </c>
      <c r="AA83" s="23" t="s">
        <v>276</v>
      </c>
      <c r="AC83" s="94" t="s">
        <v>230</v>
      </c>
      <c r="AF83" s="21">
        <v>10020103</v>
      </c>
      <c r="AG83" s="23" t="s">
        <v>276</v>
      </c>
      <c r="AI83" s="94" t="s">
        <v>230</v>
      </c>
      <c r="AL83" s="22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1">
        <v>10020157</v>
      </c>
      <c r="T84" s="21">
        <v>10024007</v>
      </c>
      <c r="U84" s="23" t="s">
        <v>309</v>
      </c>
      <c r="Z84" s="21">
        <v>10020104</v>
      </c>
      <c r="AA84" s="23" t="s">
        <v>278</v>
      </c>
      <c r="AC84" s="94" t="s">
        <v>230</v>
      </c>
      <c r="AF84" s="21">
        <v>10020104</v>
      </c>
      <c r="AG84" s="23" t="s">
        <v>278</v>
      </c>
      <c r="AI84" s="94" t="s">
        <v>230</v>
      </c>
      <c r="AL84" s="22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1">
        <v>10024008</v>
      </c>
      <c r="U85" s="22" t="s">
        <v>311</v>
      </c>
      <c r="Z85" s="21">
        <v>10020105</v>
      </c>
      <c r="AA85" s="23" t="s">
        <v>282</v>
      </c>
      <c r="AC85" s="94" t="s">
        <v>230</v>
      </c>
      <c r="AF85" s="21">
        <v>10020105</v>
      </c>
      <c r="AG85" s="23" t="s">
        <v>282</v>
      </c>
      <c r="AI85" s="94" t="s">
        <v>230</v>
      </c>
      <c r="AL85" s="22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1">
        <v>10024009</v>
      </c>
      <c r="U86" s="22" t="s">
        <v>313</v>
      </c>
      <c r="Z86" s="21">
        <v>10020106</v>
      </c>
      <c r="AA86" s="23" t="s">
        <v>285</v>
      </c>
      <c r="AC86" s="94" t="s">
        <v>314</v>
      </c>
      <c r="AF86" s="21">
        <v>10020106</v>
      </c>
      <c r="AG86" s="23" t="s">
        <v>285</v>
      </c>
      <c r="AI86" s="94" t="s">
        <v>314</v>
      </c>
      <c r="AL86" s="22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1">
        <v>10020201</v>
      </c>
      <c r="T87" s="21">
        <v>10025001</v>
      </c>
      <c r="U87" s="23" t="s">
        <v>316</v>
      </c>
      <c r="Z87" s="21">
        <v>10020107</v>
      </c>
      <c r="AA87" s="23" t="s">
        <v>288</v>
      </c>
      <c r="AC87" s="94">
        <v>3</v>
      </c>
      <c r="AF87" s="21">
        <v>10020107</v>
      </c>
      <c r="AG87" s="23" t="s">
        <v>288</v>
      </c>
      <c r="AI87" s="94">
        <v>3</v>
      </c>
      <c r="AL87" s="22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1">
        <v>10020202</v>
      </c>
      <c r="T88" s="21">
        <v>10025002</v>
      </c>
      <c r="U88" s="23" t="s">
        <v>318</v>
      </c>
      <c r="Z88" s="21">
        <v>10020108</v>
      </c>
      <c r="AA88" s="23" t="s">
        <v>319</v>
      </c>
      <c r="AC88" s="94" t="s">
        <v>230</v>
      </c>
      <c r="AE88" s="8" t="s">
        <v>162</v>
      </c>
      <c r="AG88" s="22" t="s">
        <v>290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1">
        <v>10020203</v>
      </c>
      <c r="T89" s="21">
        <v>10025003</v>
      </c>
      <c r="U89" s="23" t="s">
        <v>321</v>
      </c>
      <c r="Z89" s="21">
        <v>10020109</v>
      </c>
      <c r="AA89" s="23" t="s">
        <v>322</v>
      </c>
      <c r="AC89" s="94" t="s">
        <v>230</v>
      </c>
      <c r="AE89" s="8" t="s">
        <v>165</v>
      </c>
      <c r="AG89" s="22" t="s">
        <v>292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1">
        <v>10020204</v>
      </c>
      <c r="T90" s="21">
        <v>10025004</v>
      </c>
      <c r="U90" s="23" t="s">
        <v>324</v>
      </c>
      <c r="Z90" s="21">
        <v>10020110</v>
      </c>
      <c r="AA90" s="97" t="s">
        <v>325</v>
      </c>
      <c r="AC90" s="94" t="s">
        <v>262</v>
      </c>
      <c r="AL90" s="22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1">
        <v>10020205</v>
      </c>
      <c r="T91" s="21">
        <v>10025005</v>
      </c>
      <c r="U91" s="23" t="s">
        <v>327</v>
      </c>
      <c r="AF91" s="98" t="s">
        <v>218</v>
      </c>
      <c r="AL91" s="22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1">
        <v>10020206</v>
      </c>
      <c r="T92" s="21">
        <v>10025006</v>
      </c>
      <c r="U92" s="23" t="s">
        <v>329</v>
      </c>
      <c r="Z92" s="21">
        <v>10020151</v>
      </c>
      <c r="AA92" s="23" t="s">
        <v>296</v>
      </c>
      <c r="AC92" s="94" t="s">
        <v>230</v>
      </c>
      <c r="AF92" s="21">
        <v>10020151</v>
      </c>
      <c r="AG92" s="23" t="s">
        <v>296</v>
      </c>
      <c r="AI92" s="94" t="s">
        <v>230</v>
      </c>
      <c r="AL92" s="22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1">
        <v>10020207</v>
      </c>
      <c r="T93" s="21">
        <v>10025007</v>
      </c>
      <c r="U93" s="23" t="s">
        <v>331</v>
      </c>
      <c r="Z93" s="21">
        <v>10020152</v>
      </c>
      <c r="AA93" s="23" t="s">
        <v>299</v>
      </c>
      <c r="AC93" s="94" t="s">
        <v>230</v>
      </c>
      <c r="AF93" s="21">
        <v>10020152</v>
      </c>
      <c r="AG93" s="23" t="s">
        <v>299</v>
      </c>
      <c r="AI93" s="94" t="s">
        <v>230</v>
      </c>
      <c r="AL93" s="22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1">
        <v>10025008</v>
      </c>
      <c r="U94" s="22" t="s">
        <v>333</v>
      </c>
      <c r="Z94" s="21">
        <v>10020153</v>
      </c>
      <c r="AA94" s="23" t="s">
        <v>301</v>
      </c>
      <c r="AC94" s="94" t="s">
        <v>230</v>
      </c>
      <c r="AF94" s="21">
        <v>10020153</v>
      </c>
      <c r="AG94" s="23" t="s">
        <v>301</v>
      </c>
      <c r="AI94" s="94" t="s">
        <v>230</v>
      </c>
      <c r="AL94" s="22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1">
        <v>10025009</v>
      </c>
      <c r="U95" s="22" t="s">
        <v>335</v>
      </c>
      <c r="Z95" s="21">
        <v>10020154</v>
      </c>
      <c r="AA95" s="23" t="s">
        <v>303</v>
      </c>
      <c r="AC95" s="94" t="s">
        <v>230</v>
      </c>
      <c r="AF95" s="21">
        <v>10020154</v>
      </c>
      <c r="AG95" s="23" t="s">
        <v>303</v>
      </c>
      <c r="AI95" s="94" t="s">
        <v>230</v>
      </c>
      <c r="AL95" s="22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1">
        <v>10020155</v>
      </c>
      <c r="AA96" s="23" t="s">
        <v>305</v>
      </c>
      <c r="AC96" s="94" t="s">
        <v>230</v>
      </c>
      <c r="AF96" s="21">
        <v>10020155</v>
      </c>
      <c r="AG96" s="23" t="s">
        <v>305</v>
      </c>
      <c r="AI96" s="94" t="s">
        <v>230</v>
      </c>
      <c r="AL96" s="22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1">
        <v>10020156</v>
      </c>
      <c r="AA97" s="23" t="s">
        <v>307</v>
      </c>
      <c r="AC97" s="94" t="s">
        <v>230</v>
      </c>
      <c r="AF97" s="21">
        <v>10020156</v>
      </c>
      <c r="AG97" s="23" t="s">
        <v>307</v>
      </c>
      <c r="AI97" s="94" t="s">
        <v>230</v>
      </c>
      <c r="AL97" s="98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1">
        <v>10020157</v>
      </c>
      <c r="AA98" s="23" t="s">
        <v>309</v>
      </c>
      <c r="AC98" s="94" t="s">
        <v>314</v>
      </c>
      <c r="AF98" s="21">
        <v>10020157</v>
      </c>
      <c r="AG98" s="23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1">
        <v>10020158</v>
      </c>
      <c r="AA99" s="23" t="s">
        <v>339</v>
      </c>
      <c r="AC99" s="94" t="s">
        <v>230</v>
      </c>
      <c r="AE99" s="8" t="s">
        <v>162</v>
      </c>
      <c r="AG99" s="22" t="s">
        <v>311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1">
        <v>10020159</v>
      </c>
      <c r="AA100" s="99" t="s">
        <v>341</v>
      </c>
      <c r="AC100" s="94" t="s">
        <v>230</v>
      </c>
      <c r="AE100" s="8" t="s">
        <v>165</v>
      </c>
      <c r="AG100" s="22" t="s">
        <v>313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1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1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1">
        <v>10020201</v>
      </c>
      <c r="AA105" s="23" t="s">
        <v>316</v>
      </c>
      <c r="AC105" s="94" t="s">
        <v>230</v>
      </c>
      <c r="AF105" s="21">
        <v>10020201</v>
      </c>
      <c r="AG105" s="23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1">
        <v>10020202</v>
      </c>
      <c r="AA106" s="23" t="s">
        <v>318</v>
      </c>
      <c r="AC106" s="94" t="s">
        <v>230</v>
      </c>
      <c r="AF106" s="21">
        <v>10020202</v>
      </c>
      <c r="AG106" s="23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1">
        <v>10020203</v>
      </c>
      <c r="AA107" s="23" t="s">
        <v>321</v>
      </c>
      <c r="AC107" s="94" t="s">
        <v>230</v>
      </c>
      <c r="AF107" s="21">
        <v>10020203</v>
      </c>
      <c r="AG107" s="23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1">
        <v>10020204</v>
      </c>
      <c r="AA108" s="23" t="s">
        <v>324</v>
      </c>
      <c r="AC108" s="94" t="s">
        <v>230</v>
      </c>
      <c r="AF108" s="21">
        <v>10020204</v>
      </c>
      <c r="AG108" s="23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1">
        <v>10020205</v>
      </c>
      <c r="AA109" s="23" t="s">
        <v>327</v>
      </c>
      <c r="AC109" s="94" t="s">
        <v>230</v>
      </c>
      <c r="AF109" s="21">
        <v>10020205</v>
      </c>
      <c r="AG109" s="23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1">
        <v>10020206</v>
      </c>
      <c r="AA110" s="23" t="s">
        <v>329</v>
      </c>
      <c r="AC110" s="94" t="s">
        <v>230</v>
      </c>
      <c r="AF110" s="21">
        <v>10020206</v>
      </c>
      <c r="AG110" s="23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1">
        <v>10020207</v>
      </c>
      <c r="AA111" s="23" t="s">
        <v>356</v>
      </c>
      <c r="AC111" s="94">
        <v>3</v>
      </c>
      <c r="AF111" s="21">
        <v>10020207</v>
      </c>
      <c r="AG111" s="23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1">
        <v>10020208</v>
      </c>
      <c r="AA112" s="23" t="s">
        <v>331</v>
      </c>
      <c r="AC112" s="94">
        <v>3</v>
      </c>
      <c r="AE112" s="8" t="s">
        <v>162</v>
      </c>
      <c r="AG112" s="22" t="s">
        <v>333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1">
        <v>10020209</v>
      </c>
      <c r="AA113" s="97" t="s">
        <v>359</v>
      </c>
      <c r="AC113" s="27">
        <v>4</v>
      </c>
      <c r="AE113" s="8" t="s">
        <v>165</v>
      </c>
      <c r="AG113" s="22" t="s">
        <v>335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1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1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1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1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1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1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1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8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8" customFormat="1" ht="20.100000000000001" customHeight="1" x14ac:dyDescent="0.2">
      <c r="B2" s="8">
        <v>70001001</v>
      </c>
      <c r="C2" s="8" t="s">
        <v>545</v>
      </c>
      <c r="D2" s="8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3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547</v>
      </c>
      <c r="D3" s="8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3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548</v>
      </c>
      <c r="D4" s="8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3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549</v>
      </c>
      <c r="D5" s="8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3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550</v>
      </c>
      <c r="D6" s="8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3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551</v>
      </c>
      <c r="D7" s="8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3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552</v>
      </c>
      <c r="D8" s="8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3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553</v>
      </c>
      <c r="D9" s="8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3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554</v>
      </c>
      <c r="D10" s="8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3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555</v>
      </c>
      <c r="D11" s="8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3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556</v>
      </c>
      <c r="D12" s="8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3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557</v>
      </c>
      <c r="D13" s="8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3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558</v>
      </c>
      <c r="D14" s="8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3" t="s">
        <v>237</v>
      </c>
      <c r="K14" s="29">
        <v>601100108</v>
      </c>
      <c r="L14" s="22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559</v>
      </c>
      <c r="D15" s="8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3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560</v>
      </c>
      <c r="D16" s="8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3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561</v>
      </c>
      <c r="D17" s="8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3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562</v>
      </c>
      <c r="D18" s="8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3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563</v>
      </c>
      <c r="D19" s="8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3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564</v>
      </c>
      <c r="D20" s="8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3" t="s">
        <v>243</v>
      </c>
      <c r="K20" s="29">
        <v>601100108</v>
      </c>
      <c r="L20" s="22" t="s">
        <v>246</v>
      </c>
      <c r="M20" s="29">
        <v>601100109</v>
      </c>
      <c r="N20" s="22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565</v>
      </c>
      <c r="D21" s="8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3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566</v>
      </c>
      <c r="D22" s="8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3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567</v>
      </c>
      <c r="D23" s="8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3" t="s">
        <v>240</v>
      </c>
      <c r="K23" s="29">
        <v>601100108</v>
      </c>
      <c r="L23" s="22" t="s">
        <v>246</v>
      </c>
      <c r="M23" s="29">
        <v>601100109</v>
      </c>
      <c r="N23" s="22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568</v>
      </c>
      <c r="D24" s="8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3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570</v>
      </c>
      <c r="D25" s="8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3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571</v>
      </c>
      <c r="D26" s="8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3" t="s">
        <v>254</v>
      </c>
      <c r="K26" s="29">
        <v>601100208</v>
      </c>
      <c r="L26" s="22" t="s">
        <v>268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572</v>
      </c>
      <c r="D27" s="8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3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573</v>
      </c>
      <c r="D28" s="8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3" t="s">
        <v>266</v>
      </c>
      <c r="L28" s="71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574</v>
      </c>
      <c r="D29" s="8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3" t="s">
        <v>575</v>
      </c>
      <c r="L29" s="71"/>
      <c r="M29" s="71"/>
      <c r="N29" s="71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576</v>
      </c>
      <c r="D30" s="8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3" t="s">
        <v>256</v>
      </c>
      <c r="K30" s="29">
        <v>601100208</v>
      </c>
      <c r="L30" s="22" t="s">
        <v>268</v>
      </c>
      <c r="M30" s="29">
        <v>601100209</v>
      </c>
      <c r="N30" s="22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577</v>
      </c>
      <c r="D31" s="8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3" t="s">
        <v>258</v>
      </c>
      <c r="N31" s="71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578</v>
      </c>
      <c r="D32" s="8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3" t="s">
        <v>258</v>
      </c>
      <c r="N32" s="71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579</v>
      </c>
      <c r="D33" s="8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580</v>
      </c>
      <c r="D34" s="8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3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581</v>
      </c>
      <c r="D35" s="8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3" t="s">
        <v>260</v>
      </c>
      <c r="K35" s="29">
        <v>601100208</v>
      </c>
      <c r="L35" s="22" t="s">
        <v>268</v>
      </c>
      <c r="M35" s="29">
        <v>601100209</v>
      </c>
      <c r="N35" s="22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583</v>
      </c>
      <c r="D36" s="8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3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584</v>
      </c>
      <c r="D37" s="8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3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585</v>
      </c>
      <c r="D38" s="8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3" t="s">
        <v>272</v>
      </c>
      <c r="K38" s="29">
        <v>601100308</v>
      </c>
      <c r="L38" s="22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586</v>
      </c>
      <c r="D39" s="8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3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587</v>
      </c>
      <c r="D40" s="8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3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588</v>
      </c>
      <c r="D41" s="8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3" t="s">
        <v>276</v>
      </c>
      <c r="K41" s="29">
        <v>601100308</v>
      </c>
      <c r="L41" s="22" t="s">
        <v>290</v>
      </c>
      <c r="M41" s="29">
        <v>601100309</v>
      </c>
      <c r="N41" s="22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589</v>
      </c>
      <c r="D42" s="8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3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590</v>
      </c>
      <c r="D43" s="8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3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591</v>
      </c>
      <c r="D44" s="8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3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592</v>
      </c>
      <c r="D45" s="8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3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593</v>
      </c>
      <c r="D46" s="8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3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594</v>
      </c>
      <c r="D47" s="8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3" t="s">
        <v>285</v>
      </c>
      <c r="K47" s="29">
        <v>601100308</v>
      </c>
      <c r="L47" s="22" t="s">
        <v>290</v>
      </c>
      <c r="M47" s="29">
        <v>601100309</v>
      </c>
      <c r="N47" s="22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595</v>
      </c>
      <c r="D48" s="8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3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596</v>
      </c>
      <c r="D49" s="8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3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597</v>
      </c>
      <c r="D50" s="8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3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598</v>
      </c>
      <c r="D51" s="8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3" t="s">
        <v>288</v>
      </c>
      <c r="K51" s="29">
        <v>601100308</v>
      </c>
      <c r="L51" s="22" t="s">
        <v>290</v>
      </c>
      <c r="M51" s="29">
        <v>601100309</v>
      </c>
      <c r="N51" s="22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599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3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595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3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601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3" t="s">
        <v>301</v>
      </c>
      <c r="K54" s="29">
        <v>601100408</v>
      </c>
      <c r="L54" s="22" t="s">
        <v>311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602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3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603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3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604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3" t="s">
        <v>301</v>
      </c>
      <c r="K57" s="29">
        <v>601100408</v>
      </c>
      <c r="L57" s="22" t="s">
        <v>311</v>
      </c>
      <c r="M57" s="29">
        <v>601100409</v>
      </c>
      <c r="N57" s="22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605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3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606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3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607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3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608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3" t="s">
        <v>305</v>
      </c>
      <c r="K61" s="29">
        <v>601100408</v>
      </c>
      <c r="L61" s="22" t="s">
        <v>311</v>
      </c>
      <c r="M61" s="29">
        <v>601100409</v>
      </c>
      <c r="N61" s="22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609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3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610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3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611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3" t="s">
        <v>303</v>
      </c>
      <c r="K64" s="29">
        <v>601100408</v>
      </c>
      <c r="L64" s="22" t="s">
        <v>311</v>
      </c>
      <c r="M64" s="29">
        <v>601100409</v>
      </c>
      <c r="N64" s="22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612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3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614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3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615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3" t="s">
        <v>321</v>
      </c>
      <c r="K67" s="29">
        <v>601100508</v>
      </c>
      <c r="L67" s="22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616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3" t="s">
        <v>324</v>
      </c>
      <c r="K68" s="29">
        <v>601100508</v>
      </c>
      <c r="L68" s="22" t="s">
        <v>333</v>
      </c>
      <c r="M68" s="29">
        <v>601100509</v>
      </c>
      <c r="N68" s="22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617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3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618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3" t="s">
        <v>327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619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3" t="s">
        <v>329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620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3" t="s">
        <v>331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621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3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622</v>
      </c>
      <c r="D74" s="8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3" t="s">
        <v>321</v>
      </c>
      <c r="K74" s="29">
        <v>601100508</v>
      </c>
      <c r="L74" s="22" t="s">
        <v>333</v>
      </c>
      <c r="M74" s="29">
        <v>601100509</v>
      </c>
      <c r="N74" s="22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623</v>
      </c>
      <c r="D75" s="8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3" t="s">
        <v>324</v>
      </c>
      <c r="K75" s="29">
        <v>601100508</v>
      </c>
      <c r="L75" s="22" t="s">
        <v>333</v>
      </c>
      <c r="M75" s="29">
        <v>601100509</v>
      </c>
      <c r="N75" s="22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624</v>
      </c>
      <c r="D76" s="8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3" t="s">
        <v>324</v>
      </c>
      <c r="K76" s="29">
        <v>601100508</v>
      </c>
      <c r="L76" s="22" t="s">
        <v>333</v>
      </c>
      <c r="M76" s="29">
        <v>601100509</v>
      </c>
      <c r="N76" s="22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625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626</v>
      </c>
      <c r="D82" s="8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627</v>
      </c>
      <c r="D83" s="8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628</v>
      </c>
      <c r="D84" s="8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629</v>
      </c>
      <c r="D85" s="8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630</v>
      </c>
      <c r="D86" s="8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2"/>
      <c r="K86" s="29">
        <v>601100208</v>
      </c>
      <c r="L86" s="22" t="s">
        <v>268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631</v>
      </c>
      <c r="D87" s="8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2"/>
      <c r="K87" s="29">
        <v>601100208</v>
      </c>
      <c r="L87" s="22" t="s">
        <v>268</v>
      </c>
      <c r="M87" s="29">
        <v>601100209</v>
      </c>
      <c r="N87" s="22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632</v>
      </c>
      <c r="D88" s="8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2"/>
      <c r="K88" s="29">
        <v>601100208</v>
      </c>
      <c r="L88" s="22" t="s">
        <v>268</v>
      </c>
      <c r="M88" s="29">
        <v>601100209</v>
      </c>
      <c r="N88" s="22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633</v>
      </c>
      <c r="D89" s="8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634</v>
      </c>
      <c r="D90" s="8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635</v>
      </c>
      <c r="D91" s="8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636</v>
      </c>
      <c r="D92" s="8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637</v>
      </c>
      <c r="D93" s="8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638</v>
      </c>
      <c r="D94" s="8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2"/>
      <c r="K94" s="29">
        <v>601100308</v>
      </c>
      <c r="L94" s="22" t="s">
        <v>290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639</v>
      </c>
      <c r="D95" s="8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2"/>
      <c r="K95" s="29">
        <v>601100308</v>
      </c>
      <c r="L95" s="22" t="s">
        <v>290</v>
      </c>
      <c r="M95" s="29">
        <v>601100309</v>
      </c>
      <c r="N95" s="22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640</v>
      </c>
      <c r="D96" s="8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2"/>
      <c r="K96" s="29">
        <v>601100308</v>
      </c>
      <c r="L96" s="22" t="s">
        <v>290</v>
      </c>
      <c r="M96" s="29">
        <v>601100309</v>
      </c>
      <c r="N96" s="22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641</v>
      </c>
      <c r="D97" s="8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642</v>
      </c>
      <c r="D98" s="8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643</v>
      </c>
      <c r="D99" s="8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644</v>
      </c>
      <c r="D100" s="8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645</v>
      </c>
      <c r="D101" s="8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646</v>
      </c>
      <c r="D102" s="8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2"/>
      <c r="K102" s="29">
        <v>601100408</v>
      </c>
      <c r="L102" s="22" t="s">
        <v>311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647</v>
      </c>
      <c r="D103" s="8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2"/>
      <c r="K103" s="29">
        <v>601100408</v>
      </c>
      <c r="L103" s="22" t="s">
        <v>311</v>
      </c>
      <c r="M103" s="29">
        <v>601100409</v>
      </c>
      <c r="N103" s="22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648</v>
      </c>
      <c r="D104" s="8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2"/>
      <c r="K104" s="29">
        <v>601100408</v>
      </c>
      <c r="L104" s="22" t="s">
        <v>311</v>
      </c>
      <c r="M104" s="29">
        <v>601100409</v>
      </c>
      <c r="N104" s="22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649</v>
      </c>
      <c r="D105" s="8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650</v>
      </c>
      <c r="D106" s="8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651</v>
      </c>
      <c r="D107" s="8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652</v>
      </c>
      <c r="D108" s="8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653</v>
      </c>
      <c r="D109" s="8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2"/>
      <c r="K109" s="29">
        <v>601100508</v>
      </c>
      <c r="L109" s="22" t="s">
        <v>333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654</v>
      </c>
      <c r="D110" s="8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2"/>
      <c r="K110" s="29">
        <v>601100508</v>
      </c>
      <c r="L110" s="22" t="s">
        <v>333</v>
      </c>
      <c r="M110" s="29">
        <v>601100509</v>
      </c>
      <c r="N110" s="22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655</v>
      </c>
      <c r="D111" s="8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2"/>
      <c r="K111" s="29">
        <v>601100508</v>
      </c>
      <c r="L111" s="22" t="s">
        <v>333</v>
      </c>
      <c r="M111" s="29">
        <v>601100509</v>
      </c>
      <c r="N111" s="22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pans="5:38" s="8" customFormat="1" ht="20.100000000000001" customHeight="1" x14ac:dyDescent="0.2">
      <c r="E114" s="80">
        <v>14020013</v>
      </c>
      <c r="F114" s="81" t="s">
        <v>660</v>
      </c>
      <c r="H114" s="8">
        <v>2.5000000000000001E-2</v>
      </c>
      <c r="J114" s="8">
        <v>1</v>
      </c>
      <c r="K114" s="1">
        <v>10000131</v>
      </c>
      <c r="L114" s="2" t="s">
        <v>661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661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80">
        <v>14030013</v>
      </c>
      <c r="F115" s="81" t="s">
        <v>663</v>
      </c>
      <c r="H115" s="8">
        <v>2.5000000000000001E-2</v>
      </c>
      <c r="K115" s="1">
        <v>10000132</v>
      </c>
      <c r="L115" s="2" t="s">
        <v>114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114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80">
        <v>14080004</v>
      </c>
      <c r="F116" s="81" t="s">
        <v>664</v>
      </c>
      <c r="H116" s="8">
        <v>2.5000000000000001E-2</v>
      </c>
      <c r="K116" s="1">
        <v>10010091</v>
      </c>
      <c r="L116" s="24" t="s">
        <v>665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665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80">
        <v>14090004</v>
      </c>
      <c r="F117" s="81" t="s">
        <v>667</v>
      </c>
      <c r="H117" s="8">
        <v>2.5000000000000001E-2</v>
      </c>
      <c r="K117" s="1">
        <v>10010092</v>
      </c>
      <c r="L117" s="24" t="s">
        <v>666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666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668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669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668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669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670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669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671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80">
        <v>15205007</v>
      </c>
      <c r="F120" s="81" t="s">
        <v>672</v>
      </c>
      <c r="H120" s="8">
        <v>2.5000000000000001E-2</v>
      </c>
      <c r="K120" s="1">
        <v>10031002</v>
      </c>
      <c r="L120" s="24" t="s">
        <v>673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671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674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80">
        <v>15207003</v>
      </c>
      <c r="F121" s="81" t="s">
        <v>675</v>
      </c>
      <c r="H121" s="8">
        <v>2.5000000000000001E-2</v>
      </c>
      <c r="K121" s="1">
        <v>10031003</v>
      </c>
      <c r="L121" s="24" t="s">
        <v>676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674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677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80">
        <v>15208003</v>
      </c>
      <c r="F122" s="81" t="s">
        <v>678</v>
      </c>
      <c r="H122" s="8">
        <v>2.5000000000000001E-2</v>
      </c>
      <c r="K122" s="1">
        <v>10031004</v>
      </c>
      <c r="L122" s="24" t="s">
        <v>677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670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679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679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673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680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676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681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80">
        <v>15302007</v>
      </c>
      <c r="F125" s="81" t="s">
        <v>682</v>
      </c>
      <c r="H125" s="8">
        <v>2.5000000000000001E-2</v>
      </c>
      <c r="S125" s="1">
        <v>10031004</v>
      </c>
      <c r="T125" s="24" t="s">
        <v>677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683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80">
        <v>15308003</v>
      </c>
      <c r="F126" s="81" t="s">
        <v>684</v>
      </c>
      <c r="H126" s="8">
        <v>2.5000000000000001E-2</v>
      </c>
      <c r="S126" s="1">
        <v>10031005</v>
      </c>
      <c r="T126" s="24" t="s">
        <v>679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685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80">
        <v>15308004</v>
      </c>
      <c r="F127" s="81" t="s">
        <v>686</v>
      </c>
      <c r="H127" s="8">
        <v>2.5000000000000001E-2</v>
      </c>
      <c r="S127" s="1">
        <v>10031006</v>
      </c>
      <c r="T127" s="24" t="s">
        <v>680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687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80">
        <v>15309003</v>
      </c>
      <c r="F128" s="81" t="s">
        <v>688</v>
      </c>
      <c r="H128" s="8">
        <v>2.5000000000000001E-2</v>
      </c>
      <c r="S128" s="1">
        <v>10031007</v>
      </c>
      <c r="T128" s="24" t="s">
        <v>681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689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683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685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80">
        <v>15401007</v>
      </c>
      <c r="F131" s="81" t="s">
        <v>690</v>
      </c>
      <c r="H131" s="8">
        <v>2.5000000000000001E-2</v>
      </c>
    </row>
    <row r="132" spans="5:23" s="8" customFormat="1" ht="20.100000000000001" customHeight="1" x14ac:dyDescent="0.2">
      <c r="E132" s="80">
        <v>15407003</v>
      </c>
      <c r="F132" s="81" t="s">
        <v>691</v>
      </c>
      <c r="H132" s="8">
        <v>2.5000000000000001E-2</v>
      </c>
    </row>
    <row r="133" spans="5:23" s="8" customFormat="1" ht="20.100000000000001" customHeight="1" x14ac:dyDescent="0.2">
      <c r="E133" s="80">
        <v>15408003</v>
      </c>
      <c r="F133" s="81" t="s">
        <v>692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8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8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8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670</v>
      </c>
    </row>
    <row r="143" spans="5:23" ht="20.100000000000001" customHeight="1" x14ac:dyDescent="0.2">
      <c r="K143" s="1">
        <v>10031002</v>
      </c>
      <c r="L143" s="24" t="s">
        <v>673</v>
      </c>
    </row>
    <row r="144" spans="5:23" ht="20.100000000000001" customHeight="1" x14ac:dyDescent="0.2">
      <c r="K144" s="1">
        <v>10031003</v>
      </c>
      <c r="L144" s="24" t="s">
        <v>676</v>
      </c>
    </row>
    <row r="145" spans="11:12" ht="20.100000000000001" customHeight="1" x14ac:dyDescent="0.2">
      <c r="K145" s="1">
        <v>10031004</v>
      </c>
      <c r="L145" s="24" t="s">
        <v>677</v>
      </c>
    </row>
    <row r="146" spans="11:12" ht="20.100000000000001" customHeight="1" x14ac:dyDescent="0.2">
      <c r="K146" s="1">
        <v>10031005</v>
      </c>
      <c r="L146" s="24" t="s">
        <v>679</v>
      </c>
    </row>
    <row r="147" spans="11:12" ht="20.100000000000001" customHeight="1" x14ac:dyDescent="0.2">
      <c r="K147" s="1">
        <v>10031006</v>
      </c>
      <c r="L147" s="24" t="s">
        <v>680</v>
      </c>
    </row>
    <row r="148" spans="11:12" ht="20.100000000000001" customHeight="1" x14ac:dyDescent="0.2">
      <c r="K148" s="1">
        <v>10031007</v>
      </c>
      <c r="L148" s="24" t="s">
        <v>681</v>
      </c>
    </row>
    <row r="149" spans="11:12" ht="20.100000000000001" customHeight="1" x14ac:dyDescent="0.2">
      <c r="K149" s="1">
        <v>10031008</v>
      </c>
      <c r="L149" s="24" t="s">
        <v>683</v>
      </c>
    </row>
    <row r="150" spans="11:12" ht="20.100000000000001" customHeight="1" x14ac:dyDescent="0.2">
      <c r="K150" s="1">
        <v>10031009</v>
      </c>
      <c r="L150" s="24" t="s">
        <v>685</v>
      </c>
    </row>
    <row r="151" spans="11:12" ht="20.100000000000001" customHeight="1" x14ac:dyDescent="0.2">
      <c r="K151" s="1">
        <v>10031010</v>
      </c>
      <c r="L151" s="24" t="s">
        <v>687</v>
      </c>
    </row>
    <row r="152" spans="11:12" ht="20.100000000000001" customHeight="1" x14ac:dyDescent="0.2">
      <c r="K152" s="1">
        <v>10031011</v>
      </c>
      <c r="L152" s="24" t="s">
        <v>689</v>
      </c>
    </row>
    <row r="153" spans="11:12" ht="20.100000000000001" customHeight="1" x14ac:dyDescent="0.2">
      <c r="K153" s="1">
        <v>10031012</v>
      </c>
      <c r="L153" s="24" t="s">
        <v>697</v>
      </c>
    </row>
    <row r="154" spans="11:12" ht="20.100000000000001" customHeight="1" x14ac:dyDescent="0.2">
      <c r="K154" s="1">
        <v>10031013</v>
      </c>
      <c r="L154" s="24" t="s">
        <v>698</v>
      </c>
    </row>
    <row r="155" spans="11:12" ht="20.100000000000001" customHeight="1" x14ac:dyDescent="0.2">
      <c r="K155" s="1">
        <v>10031014</v>
      </c>
      <c r="L155" s="24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5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9" customFormat="1" ht="20.100000000000001" customHeight="1" x14ac:dyDescent="0.2">
      <c r="A2" s="3">
        <v>1</v>
      </c>
      <c r="B2" s="72" t="s">
        <v>449</v>
      </c>
      <c r="C2" s="7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7">
        <f>C2</f>
        <v>10012001</v>
      </c>
      <c r="I2" s="8">
        <f>E2</f>
        <v>1</v>
      </c>
      <c r="J2" s="8">
        <f>F2</f>
        <v>1</v>
      </c>
      <c r="K2" s="8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9" customFormat="1" ht="20.100000000000001" customHeight="1" x14ac:dyDescent="0.2">
      <c r="A3" s="3">
        <v>2</v>
      </c>
      <c r="B3" s="72" t="s">
        <v>748</v>
      </c>
      <c r="C3" s="7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7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9" customFormat="1" ht="20.100000000000001" customHeight="1" x14ac:dyDescent="0.2">
      <c r="A4" s="3">
        <v>3</v>
      </c>
      <c r="B4" s="72" t="s">
        <v>749</v>
      </c>
      <c r="C4" s="7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7">
        <f t="shared" si="1"/>
        <v>10012003</v>
      </c>
      <c r="I4" s="8">
        <f t="shared" si="2"/>
        <v>1</v>
      </c>
      <c r="J4" s="8">
        <f t="shared" si="3"/>
        <v>1</v>
      </c>
      <c r="K4" s="8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9" customFormat="1" ht="20.100000000000001" customHeight="1" x14ac:dyDescent="0.2">
      <c r="A5" s="3">
        <v>4</v>
      </c>
      <c r="B5" s="72" t="s">
        <v>455</v>
      </c>
      <c r="C5" s="7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7">
        <f t="shared" si="1"/>
        <v>10012004</v>
      </c>
      <c r="I5" s="8">
        <f t="shared" si="2"/>
        <v>1</v>
      </c>
      <c r="J5" s="8">
        <f t="shared" si="3"/>
        <v>1</v>
      </c>
      <c r="K5" s="8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9" customFormat="1" ht="20.100000000000001" customHeight="1" x14ac:dyDescent="0.2">
      <c r="A6" s="3">
        <v>5</v>
      </c>
      <c r="B6" s="72" t="s">
        <v>791</v>
      </c>
      <c r="C6" s="7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7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72" t="s">
        <v>792</v>
      </c>
      <c r="C7" s="7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7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72" t="s">
        <v>461</v>
      </c>
      <c r="C8" s="7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7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72" t="s">
        <v>793</v>
      </c>
      <c r="C9" s="7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7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72"/>
      <c r="C10" s="7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7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72"/>
      <c r="C11" s="7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7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72"/>
      <c r="C12" s="7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7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72"/>
      <c r="C13" s="7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7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72"/>
      <c r="C14" s="7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7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72"/>
      <c r="C15" s="7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7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72"/>
      <c r="C16" s="7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7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72"/>
      <c r="C17" s="7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7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72"/>
      <c r="C18" s="7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7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72"/>
      <c r="C19" s="7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7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72"/>
      <c r="C20" s="7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7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72"/>
      <c r="C21" s="7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7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72"/>
      <c r="C22" s="7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7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7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7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7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7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72"/>
      <c r="C25" s="7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7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72"/>
      <c r="C26" s="7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7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72"/>
      <c r="C27" s="7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7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7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7"/>
      <c r="I103" s="8"/>
      <c r="J103" s="8"/>
      <c r="M103" s="75">
        <v>10000010</v>
      </c>
      <c r="N103" s="76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7"/>
      <c r="I104" s="8"/>
      <c r="J104" s="8"/>
      <c r="M104" s="77">
        <v>10000017</v>
      </c>
      <c r="N104" s="78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7"/>
      <c r="I105" s="8"/>
      <c r="J105" s="8"/>
      <c r="M105" s="77">
        <v>10010033</v>
      </c>
      <c r="N105" s="78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7"/>
      <c r="I106" s="8"/>
      <c r="J106" s="8"/>
      <c r="M106" s="77">
        <v>10010041</v>
      </c>
      <c r="N106" s="78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7"/>
      <c r="I107" s="8"/>
      <c r="J107" s="8"/>
      <c r="M107" s="77">
        <v>10010042</v>
      </c>
      <c r="N107" s="78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7"/>
      <c r="I108" s="8"/>
      <c r="J108" s="8"/>
      <c r="M108" s="77">
        <v>10010083</v>
      </c>
      <c r="N108" s="78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7"/>
      <c r="I109" s="8"/>
      <c r="J109" s="8"/>
      <c r="M109" s="77">
        <v>10010084</v>
      </c>
      <c r="N109" s="78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7"/>
      <c r="I110" s="8"/>
      <c r="J110" s="8"/>
      <c r="M110" s="77">
        <v>10010085</v>
      </c>
      <c r="N110" s="78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70">
        <v>120</v>
      </c>
      <c r="B121" s="8"/>
      <c r="C121" s="22"/>
      <c r="D121" s="8"/>
      <c r="E121" s="8"/>
      <c r="F121" s="8"/>
      <c r="G121" s="8"/>
      <c r="H121" s="57"/>
      <c r="I121" s="8"/>
      <c r="J121" s="8"/>
    </row>
    <row r="122" spans="1:52" x14ac:dyDescent="0.2">
      <c r="A122" s="70">
        <v>121</v>
      </c>
      <c r="B122" s="8"/>
      <c r="C122" s="22"/>
      <c r="D122" s="8"/>
      <c r="E122" s="8"/>
      <c r="F122" s="8"/>
      <c r="G122" s="8"/>
      <c r="H122" s="57"/>
      <c r="I122" s="8"/>
      <c r="J122" s="8"/>
    </row>
    <row r="123" spans="1:52" x14ac:dyDescent="0.2">
      <c r="A123" s="70">
        <v>122</v>
      </c>
      <c r="B123" s="8"/>
      <c r="C123" s="22"/>
      <c r="D123" s="8"/>
      <c r="E123" s="8"/>
      <c r="F123" s="8"/>
      <c r="G123" s="8"/>
      <c r="H123" s="57"/>
      <c r="I123" s="8"/>
      <c r="J123" s="8"/>
    </row>
    <row r="124" spans="1:52" x14ac:dyDescent="0.2">
      <c r="A124" s="70">
        <v>123</v>
      </c>
      <c r="B124" s="8"/>
      <c r="C124" s="22"/>
      <c r="D124" s="8"/>
      <c r="E124" s="8"/>
      <c r="F124" s="8"/>
      <c r="G124" s="8"/>
      <c r="H124" s="57"/>
      <c r="I124" s="8"/>
      <c r="J124" s="8"/>
    </row>
    <row r="125" spans="1:52" x14ac:dyDescent="0.2">
      <c r="A125" s="70">
        <v>124</v>
      </c>
      <c r="B125" s="8"/>
      <c r="C125" s="22"/>
      <c r="D125" s="8"/>
      <c r="E125" s="8"/>
      <c r="F125" s="8"/>
      <c r="G125" s="8"/>
      <c r="H125" s="57"/>
      <c r="I125" s="8"/>
      <c r="J125" s="8"/>
    </row>
    <row r="126" spans="1:52" x14ac:dyDescent="0.2">
      <c r="A126" s="70">
        <v>125</v>
      </c>
      <c r="B126" s="8"/>
      <c r="C126" s="22"/>
      <c r="D126" s="8"/>
      <c r="E126" s="8"/>
      <c r="F126" s="8"/>
      <c r="G126" s="8"/>
      <c r="H126" s="57"/>
      <c r="I126" s="8"/>
      <c r="J126" s="8"/>
    </row>
    <row r="127" spans="1:52" x14ac:dyDescent="0.2">
      <c r="A127" s="70">
        <v>126</v>
      </c>
      <c r="B127" s="8"/>
      <c r="C127" s="22"/>
      <c r="D127" s="8"/>
      <c r="E127" s="8"/>
      <c r="F127" s="8"/>
      <c r="G127" s="8"/>
      <c r="H127" s="57"/>
      <c r="I127" s="8"/>
      <c r="J127" s="8"/>
    </row>
    <row r="128" spans="1:52" x14ac:dyDescent="0.2">
      <c r="A128" s="70">
        <v>127</v>
      </c>
      <c r="B128" s="8"/>
      <c r="C128" s="22"/>
      <c r="D128" s="8"/>
      <c r="E128" s="8"/>
      <c r="F128" s="8"/>
      <c r="G128" s="8"/>
      <c r="H128" s="57"/>
      <c r="I128" s="8"/>
      <c r="J128" s="8"/>
    </row>
    <row r="129" spans="1:10" x14ac:dyDescent="0.2">
      <c r="A129" s="70">
        <v>128</v>
      </c>
      <c r="B129" s="8"/>
      <c r="C129" s="22"/>
      <c r="D129" s="8"/>
      <c r="E129" s="8"/>
      <c r="F129" s="8"/>
      <c r="G129" s="8"/>
      <c r="H129" s="57"/>
      <c r="I129" s="8"/>
      <c r="J129" s="8"/>
    </row>
    <row r="130" spans="1:10" x14ac:dyDescent="0.2">
      <c r="A130" s="70">
        <v>129</v>
      </c>
      <c r="B130" s="8"/>
      <c r="C130" s="22"/>
      <c r="D130" s="8"/>
      <c r="E130" s="8"/>
      <c r="F130" s="8"/>
      <c r="G130" s="8"/>
      <c r="H130" s="57"/>
      <c r="I130" s="8"/>
      <c r="J130" s="8"/>
    </row>
    <row r="131" spans="1:10" x14ac:dyDescent="0.2">
      <c r="A131" s="70">
        <v>130</v>
      </c>
      <c r="B131" s="8"/>
      <c r="C131" s="22"/>
      <c r="D131" s="8"/>
      <c r="E131" s="8"/>
      <c r="F131" s="8"/>
      <c r="G131" s="8"/>
      <c r="H131" s="57"/>
      <c r="I131" s="8"/>
      <c r="J131" s="8"/>
    </row>
    <row r="132" spans="1:10" x14ac:dyDescent="0.2">
      <c r="A132" s="70">
        <v>131</v>
      </c>
      <c r="B132" s="8"/>
      <c r="C132" s="22"/>
      <c r="D132" s="8"/>
      <c r="E132" s="8"/>
      <c r="F132" s="8"/>
      <c r="G132" s="8"/>
      <c r="H132" s="57"/>
      <c r="I132" s="8"/>
      <c r="J132" s="8"/>
    </row>
    <row r="133" spans="1:10" x14ac:dyDescent="0.2">
      <c r="A133" s="70">
        <v>132</v>
      </c>
      <c r="B133" s="8"/>
      <c r="C133" s="22"/>
      <c r="D133" s="8"/>
      <c r="E133" s="8"/>
      <c r="F133" s="8"/>
      <c r="G133" s="8"/>
      <c r="H133" s="57"/>
      <c r="I133" s="8"/>
      <c r="J133" s="8"/>
    </row>
    <row r="134" spans="1:10" x14ac:dyDescent="0.2">
      <c r="A134" s="70">
        <v>133</v>
      </c>
      <c r="B134" s="8"/>
      <c r="C134" s="22"/>
      <c r="D134" s="8"/>
      <c r="E134" s="8"/>
      <c r="F134" s="8"/>
      <c r="G134" s="8"/>
      <c r="H134" s="57"/>
      <c r="I134" s="8"/>
      <c r="J134" s="8"/>
    </row>
    <row r="135" spans="1:10" x14ac:dyDescent="0.2">
      <c r="A135" s="70">
        <v>134</v>
      </c>
      <c r="B135" s="8"/>
      <c r="C135" s="36"/>
      <c r="D135" s="8"/>
      <c r="E135" s="8"/>
      <c r="F135" s="8"/>
      <c r="G135" s="8"/>
      <c r="H135" s="57"/>
      <c r="I135" s="8"/>
      <c r="J135" s="8"/>
    </row>
    <row r="136" spans="1:10" x14ac:dyDescent="0.2">
      <c r="A136" s="70">
        <v>135</v>
      </c>
      <c r="B136" s="8"/>
      <c r="C136" s="36"/>
      <c r="D136" s="8"/>
      <c r="E136" s="8"/>
      <c r="F136" s="8"/>
      <c r="G136" s="8"/>
      <c r="H136" s="57"/>
      <c r="I136" s="8"/>
      <c r="J136" s="8"/>
    </row>
    <row r="137" spans="1:10" x14ac:dyDescent="0.2">
      <c r="A137" s="70">
        <v>136</v>
      </c>
      <c r="B137" s="8"/>
      <c r="C137" s="36"/>
      <c r="D137" s="8"/>
      <c r="E137" s="8"/>
      <c r="F137" s="8"/>
      <c r="G137" s="8"/>
      <c r="H137" s="57"/>
      <c r="I137" s="8"/>
      <c r="J137" s="8"/>
    </row>
    <row r="138" spans="1:10" x14ac:dyDescent="0.2">
      <c r="A138" s="70">
        <v>137</v>
      </c>
      <c r="B138" s="8"/>
      <c r="C138" s="36"/>
      <c r="D138" s="8"/>
      <c r="E138" s="8"/>
      <c r="F138" s="8"/>
      <c r="G138" s="8"/>
      <c r="H138" s="57"/>
      <c r="I138" s="8"/>
      <c r="J138" s="8"/>
    </row>
    <row r="139" spans="1:10" x14ac:dyDescent="0.2">
      <c r="A139" s="70">
        <v>138</v>
      </c>
      <c r="B139" s="8"/>
      <c r="C139" s="36"/>
      <c r="D139" s="8"/>
      <c r="E139" s="8"/>
      <c r="F139" s="8"/>
      <c r="G139" s="8"/>
      <c r="H139" s="57"/>
      <c r="I139" s="8"/>
      <c r="J139" s="8"/>
    </row>
    <row r="140" spans="1:10" x14ac:dyDescent="0.2">
      <c r="A140" s="70">
        <v>139</v>
      </c>
      <c r="B140" s="8"/>
      <c r="C140" s="36"/>
      <c r="D140" s="8"/>
      <c r="E140" s="8"/>
      <c r="F140" s="8"/>
      <c r="G140" s="8"/>
      <c r="H140" s="57"/>
      <c r="I140" s="8"/>
      <c r="J140" s="8"/>
    </row>
    <row r="141" spans="1:10" x14ac:dyDescent="0.2">
      <c r="A141" s="70">
        <v>140</v>
      </c>
      <c r="B141" s="8"/>
      <c r="C141" s="36"/>
      <c r="D141" s="8"/>
      <c r="E141" s="8"/>
      <c r="F141" s="8"/>
      <c r="G141" s="8"/>
      <c r="H141" s="57"/>
      <c r="I141" s="8"/>
      <c r="J141" s="8"/>
    </row>
    <row r="142" spans="1:10" x14ac:dyDescent="0.2">
      <c r="A142" s="70">
        <v>141</v>
      </c>
      <c r="B142" s="8"/>
      <c r="C142" s="36"/>
      <c r="D142" s="8"/>
      <c r="E142" s="8"/>
      <c r="F142" s="8"/>
      <c r="G142" s="8"/>
      <c r="H142" s="57"/>
      <c r="I142" s="8"/>
      <c r="J142" s="8"/>
    </row>
    <row r="143" spans="1:10" x14ac:dyDescent="0.2">
      <c r="A143" s="70">
        <v>142</v>
      </c>
      <c r="B143" s="8"/>
      <c r="C143" s="22"/>
      <c r="D143" s="8"/>
      <c r="E143" s="8"/>
      <c r="F143" s="8"/>
      <c r="G143" s="8"/>
      <c r="H143" s="57"/>
      <c r="I143" s="8"/>
      <c r="J143" s="8"/>
    </row>
    <row r="144" spans="1:10" x14ac:dyDescent="0.2">
      <c r="A144" s="70">
        <v>143</v>
      </c>
      <c r="B144" s="8"/>
      <c r="C144" s="22"/>
      <c r="D144" s="8"/>
      <c r="E144" s="8"/>
      <c r="F144" s="8"/>
      <c r="G144" s="8"/>
      <c r="H144" s="57"/>
      <c r="I144" s="8"/>
      <c r="J144" s="8"/>
    </row>
    <row r="145" spans="1:10" x14ac:dyDescent="0.2">
      <c r="A145" s="70">
        <v>144</v>
      </c>
      <c r="B145" s="8"/>
      <c r="C145" s="22"/>
      <c r="D145" s="8"/>
      <c r="E145" s="8"/>
      <c r="F145" s="8"/>
      <c r="G145" s="8"/>
      <c r="H145" s="57"/>
      <c r="I145" s="8"/>
      <c r="J145" s="8"/>
    </row>
    <row r="146" spans="1:10" x14ac:dyDescent="0.2">
      <c r="A146" s="70">
        <v>145</v>
      </c>
      <c r="B146" s="8"/>
      <c r="C146" s="22"/>
      <c r="D146" s="8"/>
      <c r="E146" s="8"/>
      <c r="F146" s="8"/>
      <c r="G146" s="8"/>
      <c r="H146" s="57"/>
      <c r="I146" s="8"/>
      <c r="J146" s="8"/>
    </row>
    <row r="147" spans="1:10" x14ac:dyDescent="0.2">
      <c r="A147" s="70">
        <v>146</v>
      </c>
      <c r="B147" s="8"/>
      <c r="C147" s="22"/>
      <c r="D147" s="8"/>
      <c r="E147" s="8"/>
      <c r="F147" s="8"/>
      <c r="G147" s="8"/>
      <c r="H147" s="57"/>
      <c r="I147" s="8"/>
      <c r="J147" s="8"/>
    </row>
    <row r="148" spans="1:10" x14ac:dyDescent="0.2">
      <c r="A148" s="70">
        <v>147</v>
      </c>
      <c r="B148" s="8"/>
      <c r="C148" s="22"/>
      <c r="D148" s="8"/>
      <c r="E148" s="8"/>
      <c r="F148" s="8"/>
      <c r="G148" s="8"/>
      <c r="H148" s="57"/>
      <c r="I148" s="8"/>
      <c r="J148" s="8"/>
    </row>
    <row r="149" spans="1:10" x14ac:dyDescent="0.2">
      <c r="A149" s="70">
        <v>148</v>
      </c>
      <c r="B149" s="8"/>
      <c r="C149" s="22"/>
      <c r="D149" s="8"/>
      <c r="E149" s="8"/>
      <c r="F149" s="8"/>
      <c r="G149" s="8"/>
      <c r="H149" s="57"/>
      <c r="I149" s="8"/>
      <c r="J149" s="8"/>
    </row>
    <row r="150" spans="1:10" x14ac:dyDescent="0.2">
      <c r="A150" s="70">
        <v>149</v>
      </c>
      <c r="B150" s="8"/>
      <c r="C150" s="22"/>
      <c r="D150" s="8"/>
      <c r="E150" s="8"/>
      <c r="F150" s="8"/>
      <c r="G150" s="8"/>
      <c r="H150" s="57"/>
      <c r="I150" s="8"/>
      <c r="J150" s="8"/>
    </row>
    <row r="151" spans="1:10" x14ac:dyDescent="0.2">
      <c r="A151" s="70">
        <v>150</v>
      </c>
      <c r="B151" s="8"/>
      <c r="C151" s="22"/>
      <c r="D151" s="8"/>
      <c r="E151" s="8"/>
      <c r="F151" s="8"/>
      <c r="G151" s="8"/>
      <c r="H151" s="57"/>
      <c r="I151" s="8"/>
      <c r="J151" s="8"/>
    </row>
    <row r="152" spans="1:10" x14ac:dyDescent="0.2">
      <c r="A152" s="70">
        <v>151</v>
      </c>
      <c r="B152" s="8"/>
      <c r="C152" s="22"/>
      <c r="D152" s="8"/>
      <c r="E152" s="8"/>
      <c r="F152" s="8"/>
      <c r="G152" s="8"/>
      <c r="H152" s="57"/>
      <c r="I152" s="8"/>
      <c r="J152" s="8"/>
    </row>
    <row r="153" spans="1:10" x14ac:dyDescent="0.2">
      <c r="A153" s="70">
        <v>152</v>
      </c>
      <c r="B153" s="8"/>
      <c r="C153" s="22"/>
      <c r="D153" s="8"/>
      <c r="E153" s="8"/>
      <c r="F153" s="8"/>
      <c r="G153" s="8"/>
      <c r="H153" s="57"/>
      <c r="I153" s="8"/>
      <c r="J153" s="8"/>
    </row>
    <row r="154" spans="1:10" x14ac:dyDescent="0.2">
      <c r="A154" s="70">
        <v>153</v>
      </c>
      <c r="B154" s="8"/>
      <c r="C154" s="22"/>
      <c r="D154" s="8"/>
      <c r="E154" s="8"/>
      <c r="F154" s="8"/>
      <c r="G154" s="8"/>
      <c r="H154" s="57"/>
      <c r="I154" s="8"/>
      <c r="J154" s="8"/>
    </row>
    <row r="155" spans="1:10" x14ac:dyDescent="0.2">
      <c r="A155" s="70">
        <v>154</v>
      </c>
      <c r="B155" s="8"/>
      <c r="C155" s="8"/>
      <c r="D155" s="8"/>
      <c r="E155" s="8"/>
      <c r="F155" s="8"/>
      <c r="G155" s="70"/>
      <c r="H155" s="70"/>
      <c r="I155" s="70"/>
      <c r="J155" s="70"/>
    </row>
    <row r="156" spans="1:10" x14ac:dyDescent="0.2">
      <c r="A156" s="70">
        <v>155</v>
      </c>
      <c r="B156" s="8"/>
      <c r="C156" s="8"/>
      <c r="D156" s="8"/>
      <c r="E156" s="8"/>
      <c r="F156" s="8"/>
      <c r="G156" s="70"/>
      <c r="H156" s="70"/>
      <c r="I156" s="70"/>
      <c r="J156" s="70"/>
    </row>
    <row r="157" spans="1:10" x14ac:dyDescent="0.2">
      <c r="A157" s="70">
        <v>156</v>
      </c>
      <c r="B157" s="8"/>
      <c r="C157" s="8"/>
      <c r="D157" s="8"/>
      <c r="E157" s="8"/>
      <c r="F157" s="8"/>
      <c r="G157" s="70"/>
      <c r="H157" s="70"/>
      <c r="I157" s="70"/>
      <c r="J157" s="70"/>
    </row>
    <row r="158" spans="1:10" x14ac:dyDescent="0.2">
      <c r="A158" s="70">
        <v>157</v>
      </c>
      <c r="B158" s="8"/>
      <c r="C158" s="8"/>
      <c r="D158" s="8"/>
      <c r="E158" s="8"/>
      <c r="F158" s="8"/>
      <c r="G158" s="70"/>
      <c r="H158" s="70"/>
      <c r="I158" s="70"/>
      <c r="J158" s="70"/>
    </row>
    <row r="159" spans="1:10" x14ac:dyDescent="0.2">
      <c r="A159" s="70">
        <v>158</v>
      </c>
      <c r="B159" s="8"/>
      <c r="C159" s="8"/>
      <c r="D159" s="8"/>
      <c r="E159" s="8"/>
      <c r="F159" s="8"/>
      <c r="G159" s="70"/>
      <c r="H159" s="70"/>
      <c r="I159" s="70"/>
      <c r="J159" s="70"/>
    </row>
    <row r="160" spans="1:10" x14ac:dyDescent="0.2">
      <c r="A160" s="70">
        <v>159</v>
      </c>
      <c r="B160" s="8"/>
      <c r="C160" s="8"/>
      <c r="D160" s="8"/>
      <c r="E160" s="8"/>
      <c r="F160" s="8"/>
      <c r="G160" s="70"/>
      <c r="H160" s="70"/>
      <c r="I160" s="70"/>
      <c r="J160" s="70"/>
    </row>
    <row r="161" spans="1:10" x14ac:dyDescent="0.2">
      <c r="A161" s="70">
        <v>160</v>
      </c>
      <c r="B161" s="8"/>
      <c r="C161" s="8"/>
      <c r="D161" s="8"/>
      <c r="E161" s="8"/>
      <c r="F161" s="8"/>
      <c r="G161" s="70"/>
      <c r="H161" s="70"/>
      <c r="I161" s="70"/>
      <c r="J161" s="70"/>
    </row>
    <row r="162" spans="1:10" x14ac:dyDescent="0.2">
      <c r="A162" s="70">
        <v>161</v>
      </c>
      <c r="B162" s="8"/>
      <c r="C162" s="8"/>
      <c r="D162" s="8"/>
      <c r="E162" s="8"/>
      <c r="F162" s="8"/>
      <c r="G162" s="70"/>
      <c r="H162" s="70"/>
      <c r="I162" s="70"/>
      <c r="J162" s="70"/>
    </row>
    <row r="163" spans="1:10" x14ac:dyDescent="0.2">
      <c r="A163" s="70">
        <v>162</v>
      </c>
      <c r="B163" s="8"/>
      <c r="C163" s="8"/>
      <c r="D163" s="8"/>
      <c r="E163" s="8"/>
      <c r="F163" s="8"/>
      <c r="G163" s="70"/>
      <c r="H163" s="70"/>
      <c r="I163" s="70"/>
      <c r="J163" s="70"/>
    </row>
    <row r="164" spans="1:10" x14ac:dyDescent="0.2">
      <c r="A164" s="70">
        <v>163</v>
      </c>
      <c r="B164" s="8"/>
      <c r="C164" s="8"/>
      <c r="D164" s="8"/>
      <c r="E164" s="8"/>
      <c r="F164" s="8"/>
      <c r="G164" s="70"/>
      <c r="H164" s="70"/>
      <c r="I164" s="70"/>
      <c r="J164" s="70"/>
    </row>
    <row r="165" spans="1:10" x14ac:dyDescent="0.2">
      <c r="A165" s="70">
        <v>164</v>
      </c>
      <c r="B165" s="8"/>
      <c r="C165" s="8"/>
      <c r="D165" s="8"/>
      <c r="E165" s="8"/>
      <c r="F165" s="8"/>
      <c r="G165" s="70"/>
      <c r="H165" s="70"/>
      <c r="I165" s="70"/>
      <c r="J165" s="70"/>
    </row>
    <row r="166" spans="1:10" x14ac:dyDescent="0.2">
      <c r="A166" s="70">
        <v>165</v>
      </c>
      <c r="B166" s="8"/>
      <c r="C166" s="8"/>
      <c r="D166" s="8"/>
      <c r="E166" s="8"/>
      <c r="F166" s="8"/>
      <c r="G166" s="70"/>
      <c r="H166" s="70"/>
      <c r="I166" s="70"/>
      <c r="J166" s="70"/>
    </row>
    <row r="167" spans="1:10" x14ac:dyDescent="0.2">
      <c r="A167" s="70">
        <v>166</v>
      </c>
      <c r="B167" s="8"/>
      <c r="C167" s="8"/>
      <c r="D167" s="8"/>
      <c r="E167" s="8"/>
      <c r="F167" s="8"/>
      <c r="G167" s="70"/>
      <c r="H167" s="70"/>
      <c r="I167" s="70"/>
      <c r="J167" s="70"/>
    </row>
    <row r="168" spans="1:10" x14ac:dyDescent="0.2">
      <c r="A168" s="70">
        <v>167</v>
      </c>
      <c r="B168" s="8"/>
      <c r="C168" s="8"/>
      <c r="D168" s="8"/>
      <c r="E168" s="8"/>
      <c r="F168" s="8"/>
      <c r="G168" s="70"/>
      <c r="H168" s="70"/>
      <c r="I168" s="70"/>
      <c r="J168" s="70"/>
    </row>
    <row r="169" spans="1:10" x14ac:dyDescent="0.2">
      <c r="A169" s="70">
        <v>168</v>
      </c>
      <c r="B169" s="8"/>
      <c r="C169" s="8"/>
      <c r="D169" s="8"/>
      <c r="E169" s="8"/>
      <c r="F169" s="8"/>
      <c r="G169" s="70"/>
      <c r="H169" s="70"/>
      <c r="I169" s="70"/>
      <c r="J169" s="70"/>
    </row>
    <row r="170" spans="1:10" x14ac:dyDescent="0.2">
      <c r="A170" s="70">
        <v>169</v>
      </c>
      <c r="B170" s="8"/>
      <c r="C170" s="8"/>
      <c r="D170" s="8"/>
      <c r="E170" s="8"/>
      <c r="F170" s="8"/>
      <c r="G170" s="70"/>
      <c r="H170" s="70"/>
      <c r="I170" s="70"/>
      <c r="J170" s="70"/>
    </row>
    <row r="171" spans="1:10" x14ac:dyDescent="0.2">
      <c r="A171" s="70">
        <v>170</v>
      </c>
      <c r="B171" s="8"/>
      <c r="C171" s="8"/>
      <c r="D171" s="8"/>
      <c r="E171" s="8"/>
      <c r="F171" s="8"/>
      <c r="G171" s="70"/>
      <c r="H171" s="70"/>
      <c r="I171" s="70"/>
      <c r="J171" s="70"/>
    </row>
    <row r="172" spans="1:10" x14ac:dyDescent="0.2">
      <c r="A172" s="70">
        <v>171</v>
      </c>
      <c r="B172" s="8"/>
      <c r="C172" s="8"/>
      <c r="D172" s="8"/>
      <c r="E172" s="8"/>
      <c r="F172" s="8"/>
      <c r="G172" s="70"/>
      <c r="H172" s="70"/>
      <c r="I172" s="70"/>
      <c r="J172" s="70"/>
    </row>
    <row r="173" spans="1:10" x14ac:dyDescent="0.2">
      <c r="A173" s="70">
        <v>172</v>
      </c>
      <c r="B173" s="8"/>
      <c r="C173" s="8"/>
      <c r="D173" s="8"/>
      <c r="E173" s="8"/>
      <c r="F173" s="8"/>
      <c r="G173" s="70"/>
      <c r="H173" s="70"/>
      <c r="I173" s="70"/>
      <c r="J173" s="70"/>
    </row>
    <row r="174" spans="1:10" x14ac:dyDescent="0.2">
      <c r="A174" s="70">
        <v>173</v>
      </c>
      <c r="B174" s="8"/>
      <c r="C174" s="8"/>
      <c r="D174" s="8"/>
      <c r="E174" s="8"/>
      <c r="F174" s="8"/>
      <c r="G174" s="70"/>
      <c r="H174" s="70"/>
      <c r="I174" s="70"/>
      <c r="J174" s="70"/>
    </row>
    <row r="175" spans="1:10" x14ac:dyDescent="0.2">
      <c r="A175" s="70">
        <v>174</v>
      </c>
      <c r="B175" s="8"/>
      <c r="C175" s="8"/>
      <c r="D175" s="8"/>
      <c r="E175" s="8"/>
      <c r="F175" s="8"/>
      <c r="G175" s="70"/>
      <c r="H175" s="70"/>
      <c r="I175" s="70"/>
      <c r="J175" s="70"/>
    </row>
    <row r="176" spans="1:10" x14ac:dyDescent="0.2">
      <c r="A176" s="70">
        <v>175</v>
      </c>
      <c r="B176" s="8"/>
      <c r="C176" s="8"/>
      <c r="D176" s="8"/>
      <c r="E176" s="8"/>
      <c r="F176" s="8"/>
      <c r="G176" s="70"/>
      <c r="H176" s="70"/>
      <c r="I176" s="70"/>
      <c r="J176" s="70"/>
    </row>
    <row r="177" spans="1:10" x14ac:dyDescent="0.2">
      <c r="A177" s="70">
        <v>176</v>
      </c>
      <c r="B177" s="8"/>
      <c r="C177" s="8"/>
      <c r="D177" s="8"/>
      <c r="E177" s="8"/>
      <c r="F177" s="8"/>
      <c r="G177" s="70"/>
      <c r="H177" s="70"/>
      <c r="I177" s="70"/>
      <c r="J177" s="70"/>
    </row>
    <row r="178" spans="1:10" x14ac:dyDescent="0.2">
      <c r="A178" s="70">
        <v>177</v>
      </c>
      <c r="B178" s="8"/>
      <c r="C178" s="8"/>
      <c r="D178" s="8"/>
      <c r="E178" s="8"/>
      <c r="F178" s="8"/>
      <c r="G178" s="70"/>
      <c r="H178" s="70"/>
      <c r="I178" s="70"/>
      <c r="J178" s="70"/>
    </row>
    <row r="179" spans="1:10" x14ac:dyDescent="0.2">
      <c r="A179" s="70">
        <v>178</v>
      </c>
      <c r="B179" s="8"/>
      <c r="C179" s="8"/>
      <c r="D179" s="8"/>
      <c r="E179" s="8"/>
      <c r="F179" s="8"/>
      <c r="G179" s="70"/>
      <c r="H179" s="70"/>
      <c r="I179" s="70"/>
      <c r="J179" s="70"/>
    </row>
    <row r="180" spans="1:10" x14ac:dyDescent="0.2">
      <c r="A180" s="70">
        <v>179</v>
      </c>
      <c r="B180" s="8"/>
      <c r="C180" s="8"/>
      <c r="D180" s="8"/>
      <c r="E180" s="8"/>
      <c r="F180" s="8"/>
      <c r="G180" s="70"/>
      <c r="H180" s="70"/>
      <c r="I180" s="70"/>
      <c r="J180" s="70"/>
    </row>
    <row r="181" spans="1:10" x14ac:dyDescent="0.2">
      <c r="A181" s="70">
        <v>180</v>
      </c>
      <c r="B181" s="8"/>
      <c r="C181" s="8"/>
      <c r="D181" s="8"/>
      <c r="E181" s="8"/>
      <c r="F181" s="8"/>
      <c r="G181" s="70"/>
      <c r="H181" s="70"/>
      <c r="I181" s="70"/>
      <c r="J181" s="70"/>
    </row>
    <row r="182" spans="1:10" x14ac:dyDescent="0.2">
      <c r="A182" s="70">
        <v>181</v>
      </c>
      <c r="B182" s="8"/>
      <c r="C182" s="8"/>
      <c r="D182" s="8"/>
      <c r="E182" s="8"/>
      <c r="F182" s="8"/>
      <c r="G182" s="70"/>
      <c r="H182" s="70"/>
      <c r="I182" s="70"/>
      <c r="J182" s="70"/>
    </row>
    <row r="183" spans="1:10" x14ac:dyDescent="0.2">
      <c r="A183" s="70">
        <v>182</v>
      </c>
      <c r="B183" s="8"/>
      <c r="C183" s="8"/>
      <c r="D183" s="8"/>
      <c r="E183" s="8"/>
      <c r="F183" s="8"/>
      <c r="G183" s="70"/>
      <c r="H183" s="70"/>
      <c r="I183" s="70"/>
      <c r="J183" s="70"/>
    </row>
    <row r="184" spans="1:10" x14ac:dyDescent="0.2">
      <c r="A184" s="70">
        <v>183</v>
      </c>
      <c r="B184" s="8"/>
      <c r="C184" s="8"/>
      <c r="D184" s="8"/>
      <c r="E184" s="8"/>
      <c r="F184" s="8"/>
      <c r="G184" s="70"/>
      <c r="H184" s="70"/>
      <c r="I184" s="70"/>
      <c r="J184" s="70"/>
    </row>
    <row r="185" spans="1:10" x14ac:dyDescent="0.2">
      <c r="A185" s="70">
        <v>184</v>
      </c>
      <c r="B185" s="8"/>
      <c r="C185" s="8"/>
      <c r="D185" s="8"/>
      <c r="E185" s="8"/>
      <c r="F185" s="8"/>
      <c r="G185" s="70"/>
      <c r="H185" s="70"/>
      <c r="I185" s="70"/>
      <c r="J185" s="70"/>
    </row>
    <row r="186" spans="1:10" x14ac:dyDescent="0.2">
      <c r="A186" s="70">
        <v>185</v>
      </c>
      <c r="B186" s="8"/>
      <c r="C186" s="8"/>
      <c r="D186" s="8"/>
      <c r="E186" s="8"/>
      <c r="F186" s="8"/>
      <c r="G186" s="70"/>
      <c r="H186" s="70"/>
      <c r="I186" s="70"/>
      <c r="J186" s="70"/>
    </row>
    <row r="187" spans="1:10" x14ac:dyDescent="0.2">
      <c r="A187" s="70">
        <v>186</v>
      </c>
      <c r="B187" s="8"/>
      <c r="C187" s="8"/>
      <c r="D187" s="8"/>
      <c r="E187" s="8"/>
      <c r="F187" s="8"/>
      <c r="G187" s="70"/>
      <c r="H187" s="70"/>
      <c r="I187" s="70"/>
      <c r="J187" s="70"/>
    </row>
    <row r="188" spans="1:10" x14ac:dyDescent="0.2">
      <c r="A188" s="70">
        <v>187</v>
      </c>
      <c r="B188" s="8"/>
      <c r="C188" s="8"/>
      <c r="D188" s="8"/>
      <c r="E188" s="8"/>
      <c r="F188" s="8"/>
      <c r="G188" s="70"/>
      <c r="H188" s="70"/>
      <c r="I188" s="70"/>
      <c r="J188" s="70"/>
    </row>
    <row r="189" spans="1:10" x14ac:dyDescent="0.2">
      <c r="A189" s="70">
        <v>188</v>
      </c>
      <c r="B189" s="8"/>
      <c r="C189" s="8"/>
      <c r="D189" s="8"/>
      <c r="E189" s="8"/>
      <c r="F189" s="8"/>
      <c r="G189" s="70"/>
      <c r="H189" s="70"/>
      <c r="I189" s="70"/>
      <c r="J189" s="70"/>
    </row>
    <row r="190" spans="1:10" x14ac:dyDescent="0.2">
      <c r="A190" s="70">
        <v>189</v>
      </c>
      <c r="B190" s="8"/>
      <c r="C190" s="8"/>
      <c r="D190" s="8"/>
      <c r="E190" s="8"/>
      <c r="F190" s="8"/>
      <c r="G190" s="70"/>
      <c r="H190" s="70"/>
      <c r="I190" s="70"/>
      <c r="J190" s="70"/>
    </row>
    <row r="191" spans="1:10" x14ac:dyDescent="0.2">
      <c r="A191" s="70">
        <v>190</v>
      </c>
      <c r="B191" s="8"/>
      <c r="C191" s="8"/>
      <c r="D191" s="8"/>
      <c r="E191" s="8"/>
      <c r="F191" s="8"/>
      <c r="G191" s="70"/>
      <c r="H191" s="70"/>
      <c r="I191" s="70"/>
      <c r="J191" s="70"/>
    </row>
    <row r="192" spans="1:10" x14ac:dyDescent="0.2">
      <c r="A192" s="70">
        <v>191</v>
      </c>
      <c r="B192" s="8"/>
      <c r="C192" s="8"/>
      <c r="D192" s="8"/>
      <c r="E192" s="8"/>
      <c r="F192" s="8"/>
      <c r="G192" s="70"/>
      <c r="H192" s="70"/>
      <c r="I192" s="70"/>
      <c r="J192" s="70"/>
    </row>
    <row r="193" spans="1:10" x14ac:dyDescent="0.2">
      <c r="A193" s="70">
        <v>192</v>
      </c>
      <c r="B193" s="8"/>
      <c r="C193" s="8"/>
      <c r="D193" s="8"/>
      <c r="E193" s="8"/>
      <c r="F193" s="8"/>
      <c r="G193" s="70"/>
      <c r="H193" s="70"/>
      <c r="I193" s="70"/>
      <c r="J193" s="70"/>
    </row>
    <row r="194" spans="1:10" x14ac:dyDescent="0.2">
      <c r="A194" s="70">
        <v>193</v>
      </c>
      <c r="B194" s="8"/>
      <c r="C194" s="8"/>
      <c r="D194" s="8"/>
      <c r="E194" s="8"/>
      <c r="F194" s="8"/>
      <c r="G194" s="70"/>
      <c r="H194" s="70"/>
      <c r="I194" s="70"/>
      <c r="J194" s="70"/>
    </row>
    <row r="195" spans="1:10" x14ac:dyDescent="0.2">
      <c r="A195" s="70">
        <v>194</v>
      </c>
      <c r="B195" s="8"/>
      <c r="C195" s="8"/>
      <c r="D195" s="8"/>
      <c r="E195" s="8"/>
      <c r="F195" s="8"/>
      <c r="G195" s="70"/>
      <c r="H195" s="70"/>
      <c r="I195" s="70"/>
      <c r="J195" s="70"/>
    </row>
    <row r="196" spans="1:10" x14ac:dyDescent="0.2">
      <c r="A196" s="70">
        <v>195</v>
      </c>
      <c r="B196" s="8"/>
      <c r="C196" s="8"/>
      <c r="D196" s="8"/>
      <c r="E196" s="8"/>
      <c r="F196" s="8"/>
      <c r="G196" s="70"/>
      <c r="H196" s="70"/>
      <c r="I196" s="70"/>
      <c r="J196" s="70"/>
    </row>
    <row r="197" spans="1:10" x14ac:dyDescent="0.2">
      <c r="A197" s="70">
        <v>196</v>
      </c>
      <c r="B197" s="8"/>
      <c r="C197" s="8"/>
      <c r="D197" s="8"/>
      <c r="E197" s="8"/>
      <c r="F197" s="8"/>
      <c r="G197" s="70"/>
      <c r="H197" s="70"/>
      <c r="I197" s="70"/>
      <c r="J197" s="70"/>
    </row>
    <row r="198" spans="1:10" x14ac:dyDescent="0.2">
      <c r="A198" s="70">
        <v>197</v>
      </c>
      <c r="B198" s="8"/>
      <c r="C198" s="8"/>
      <c r="D198" s="8"/>
      <c r="E198" s="8"/>
      <c r="F198" s="8"/>
      <c r="G198" s="70"/>
      <c r="H198" s="70"/>
      <c r="I198" s="70"/>
      <c r="J198" s="70"/>
    </row>
    <row r="199" spans="1:10" x14ac:dyDescent="0.2">
      <c r="A199" s="70">
        <v>198</v>
      </c>
      <c r="B199" s="8"/>
      <c r="C199" s="8"/>
      <c r="D199" s="8"/>
      <c r="E199" s="8"/>
      <c r="F199" s="8"/>
      <c r="G199" s="70"/>
      <c r="H199" s="70"/>
      <c r="I199" s="70"/>
      <c r="J199" s="70"/>
    </row>
    <row r="200" spans="1:10" x14ac:dyDescent="0.2">
      <c r="A200" s="70">
        <v>199</v>
      </c>
      <c r="B200" s="8"/>
      <c r="C200" s="8"/>
      <c r="D200" s="8"/>
      <c r="E200" s="8"/>
      <c r="F200" s="8"/>
      <c r="G200" s="70"/>
      <c r="H200" s="70"/>
      <c r="I200" s="70"/>
      <c r="J200" s="70"/>
    </row>
    <row r="201" spans="1:10" x14ac:dyDescent="0.2">
      <c r="A201" s="70">
        <v>200</v>
      </c>
      <c r="B201" s="8"/>
      <c r="C201" s="8"/>
      <c r="D201" s="8"/>
      <c r="E201" s="8"/>
      <c r="F201" s="8"/>
      <c r="G201" s="70"/>
      <c r="H201" s="70"/>
      <c r="I201" s="70"/>
      <c r="J201" s="70"/>
    </row>
    <row r="202" spans="1:10" x14ac:dyDescent="0.2">
      <c r="A202" s="70">
        <v>201</v>
      </c>
      <c r="B202" s="8"/>
      <c r="C202" s="8"/>
      <c r="D202" s="8"/>
      <c r="E202" s="8"/>
      <c r="F202" s="8"/>
      <c r="G202" s="70"/>
      <c r="H202" s="70"/>
      <c r="I202" s="70"/>
      <c r="J202" s="70"/>
    </row>
    <row r="203" spans="1:10" x14ac:dyDescent="0.2">
      <c r="A203" s="70">
        <v>202</v>
      </c>
      <c r="B203" s="8"/>
      <c r="C203" s="8"/>
      <c r="D203" s="8"/>
      <c r="E203" s="8"/>
      <c r="F203" s="8"/>
      <c r="G203" s="70"/>
      <c r="H203" s="70"/>
      <c r="I203" s="70"/>
      <c r="J203" s="70"/>
    </row>
    <row r="204" spans="1:10" x14ac:dyDescent="0.2">
      <c r="A204" s="70">
        <v>203</v>
      </c>
      <c r="B204" s="8"/>
      <c r="C204" s="8"/>
      <c r="D204" s="8"/>
      <c r="E204" s="8"/>
      <c r="F204" s="8"/>
      <c r="G204" s="70"/>
      <c r="H204" s="70"/>
      <c r="I204" s="70"/>
      <c r="J204" s="70"/>
    </row>
    <row r="205" spans="1:10" x14ac:dyDescent="0.2">
      <c r="A205" s="70">
        <v>204</v>
      </c>
      <c r="B205" s="8"/>
      <c r="C205" s="8"/>
      <c r="D205" s="8"/>
      <c r="E205" s="8"/>
      <c r="F205" s="8"/>
      <c r="G205" s="70"/>
      <c r="H205" s="70"/>
      <c r="I205" s="70"/>
      <c r="J205" s="70"/>
    </row>
    <row r="206" spans="1:10" x14ac:dyDescent="0.2">
      <c r="A206" s="70">
        <v>205</v>
      </c>
      <c r="B206" s="8"/>
      <c r="C206" s="8"/>
      <c r="D206" s="8"/>
      <c r="E206" s="8"/>
      <c r="F206" s="8"/>
      <c r="G206" s="70"/>
      <c r="H206" s="70"/>
      <c r="I206" s="70"/>
      <c r="J206" s="70"/>
    </row>
    <row r="207" spans="1:10" x14ac:dyDescent="0.2">
      <c r="A207" s="70">
        <v>206</v>
      </c>
      <c r="B207" s="8"/>
      <c r="C207" s="8"/>
      <c r="D207" s="8"/>
      <c r="E207" s="8"/>
      <c r="F207" s="8"/>
      <c r="G207" s="70"/>
      <c r="H207" s="70"/>
      <c r="I207" s="70"/>
      <c r="J207" s="70"/>
    </row>
    <row r="208" spans="1:10" x14ac:dyDescent="0.2">
      <c r="A208" s="70">
        <v>207</v>
      </c>
      <c r="B208" s="8"/>
      <c r="C208" s="8"/>
      <c r="D208" s="8"/>
      <c r="E208" s="8"/>
      <c r="F208" s="8"/>
      <c r="G208" s="70"/>
      <c r="H208" s="70"/>
      <c r="I208" s="70"/>
      <c r="J208" s="70"/>
    </row>
    <row r="209" spans="1:10" x14ac:dyDescent="0.2">
      <c r="A209" s="70">
        <v>208</v>
      </c>
      <c r="B209" s="8"/>
      <c r="C209" s="8"/>
      <c r="D209" s="8"/>
      <c r="E209" s="8"/>
      <c r="F209" s="8"/>
      <c r="G209" s="70"/>
      <c r="H209" s="70"/>
      <c r="I209" s="70"/>
      <c r="J209" s="70"/>
    </row>
    <row r="210" spans="1:10" x14ac:dyDescent="0.2">
      <c r="A210" s="70">
        <v>209</v>
      </c>
      <c r="B210" s="8"/>
      <c r="C210" s="8"/>
      <c r="D210" s="8"/>
      <c r="E210" s="8"/>
      <c r="F210" s="8"/>
      <c r="G210" s="70"/>
      <c r="H210" s="70"/>
      <c r="I210" s="70"/>
      <c r="J210" s="70"/>
    </row>
    <row r="211" spans="1:10" x14ac:dyDescent="0.2">
      <c r="A211" s="70">
        <v>210</v>
      </c>
      <c r="B211" s="8"/>
      <c r="C211" s="8"/>
      <c r="D211" s="8"/>
      <c r="E211" s="8"/>
      <c r="F211" s="8"/>
      <c r="G211" s="70"/>
      <c r="H211" s="70"/>
      <c r="I211" s="70"/>
      <c r="J211" s="70"/>
    </row>
    <row r="212" spans="1:10" x14ac:dyDescent="0.2">
      <c r="A212" s="70">
        <v>211</v>
      </c>
      <c r="B212" s="8"/>
      <c r="C212" s="8"/>
      <c r="D212" s="8"/>
      <c r="E212" s="8"/>
      <c r="F212" s="8"/>
      <c r="G212" s="70"/>
      <c r="H212" s="70"/>
      <c r="I212" s="70"/>
      <c r="J212" s="70"/>
    </row>
    <row r="213" spans="1:10" x14ac:dyDescent="0.2">
      <c r="A213" s="70">
        <v>212</v>
      </c>
      <c r="B213" s="8"/>
      <c r="C213" s="8"/>
      <c r="D213" s="8"/>
      <c r="E213" s="8"/>
      <c r="F213" s="8"/>
      <c r="G213" s="70"/>
      <c r="H213" s="70"/>
      <c r="I213" s="70"/>
      <c r="J213" s="70"/>
    </row>
    <row r="214" spans="1:10" x14ac:dyDescent="0.2">
      <c r="A214" s="70">
        <v>213</v>
      </c>
      <c r="B214" s="8"/>
      <c r="C214" s="8"/>
      <c r="D214" s="8"/>
      <c r="E214" s="8"/>
      <c r="F214" s="8"/>
      <c r="G214" s="70"/>
      <c r="H214" s="70"/>
      <c r="I214" s="70"/>
      <c r="J214" s="70"/>
    </row>
    <row r="215" spans="1:10" x14ac:dyDescent="0.2">
      <c r="A215" s="70">
        <v>214</v>
      </c>
      <c r="B215" s="8"/>
      <c r="C215" s="8"/>
      <c r="D215" s="8"/>
      <c r="E215" s="8"/>
      <c r="F215" s="8"/>
      <c r="G215" s="70"/>
      <c r="H215" s="70"/>
      <c r="I215" s="70"/>
      <c r="J215" s="70"/>
    </row>
    <row r="216" spans="1:10" x14ac:dyDescent="0.2">
      <c r="A216" s="70">
        <v>215</v>
      </c>
      <c r="B216" s="8"/>
      <c r="C216" s="8"/>
      <c r="D216" s="8"/>
      <c r="E216" s="8"/>
      <c r="F216" s="8"/>
      <c r="G216" s="70"/>
      <c r="H216" s="70"/>
      <c r="I216" s="70"/>
      <c r="J216" s="70"/>
    </row>
    <row r="217" spans="1:10" x14ac:dyDescent="0.2">
      <c r="A217" s="70">
        <v>216</v>
      </c>
      <c r="B217" s="8"/>
      <c r="C217" s="8"/>
      <c r="D217" s="8"/>
      <c r="E217" s="8"/>
      <c r="F217" s="8"/>
      <c r="G217" s="70"/>
      <c r="H217" s="70"/>
      <c r="I217" s="70"/>
      <c r="J217" s="70"/>
    </row>
    <row r="218" spans="1:10" x14ac:dyDescent="0.2">
      <c r="A218" s="70">
        <v>217</v>
      </c>
      <c r="B218" s="8"/>
      <c r="C218" s="8"/>
      <c r="D218" s="8"/>
      <c r="E218" s="8"/>
      <c r="F218" s="8"/>
      <c r="G218" s="70"/>
      <c r="H218" s="70"/>
      <c r="I218" s="70"/>
      <c r="J218" s="70"/>
    </row>
    <row r="219" spans="1:10" x14ac:dyDescent="0.2">
      <c r="A219" s="70">
        <v>218</v>
      </c>
      <c r="B219" s="8"/>
      <c r="C219" s="8"/>
      <c r="D219" s="8"/>
      <c r="E219" s="8"/>
      <c r="F219" s="8"/>
      <c r="G219" s="70"/>
      <c r="H219" s="70"/>
      <c r="I219" s="70"/>
      <c r="J219" s="70"/>
    </row>
    <row r="220" spans="1:10" x14ac:dyDescent="0.2">
      <c r="A220" s="70">
        <v>219</v>
      </c>
      <c r="B220" s="8"/>
      <c r="C220" s="8"/>
      <c r="D220" s="8"/>
      <c r="E220" s="8"/>
      <c r="F220" s="8"/>
      <c r="G220" s="70"/>
      <c r="H220" s="70"/>
      <c r="I220" s="70"/>
      <c r="J220" s="70"/>
    </row>
    <row r="221" spans="1:10" x14ac:dyDescent="0.2">
      <c r="A221" s="70">
        <v>220</v>
      </c>
      <c r="B221" s="8"/>
      <c r="C221" s="8"/>
      <c r="D221" s="8"/>
      <c r="E221" s="8"/>
      <c r="F221" s="8"/>
      <c r="G221" s="70"/>
      <c r="H221" s="70"/>
      <c r="I221" s="70"/>
      <c r="J221" s="70"/>
    </row>
    <row r="222" spans="1:10" x14ac:dyDescent="0.2">
      <c r="A222" s="70">
        <v>221</v>
      </c>
      <c r="B222" s="8"/>
      <c r="C222" s="8"/>
      <c r="D222" s="8"/>
      <c r="E222" s="8"/>
      <c r="F222" s="8"/>
      <c r="G222" s="70"/>
      <c r="H222" s="70"/>
      <c r="I222" s="70"/>
      <c r="J222" s="70"/>
    </row>
    <row r="223" spans="1:10" x14ac:dyDescent="0.2">
      <c r="A223" s="70">
        <v>222</v>
      </c>
      <c r="B223" s="8"/>
      <c r="C223" s="8"/>
      <c r="D223" s="8"/>
      <c r="E223" s="8"/>
      <c r="F223" s="8"/>
      <c r="G223" s="70"/>
      <c r="H223" s="70"/>
      <c r="I223" s="70"/>
      <c r="J223" s="70"/>
    </row>
    <row r="224" spans="1:10" x14ac:dyDescent="0.2">
      <c r="A224" s="70">
        <v>223</v>
      </c>
      <c r="B224" s="8"/>
      <c r="C224" s="8"/>
      <c r="D224" s="8"/>
      <c r="E224" s="8"/>
      <c r="F224" s="8"/>
      <c r="G224" s="70"/>
      <c r="H224" s="70"/>
      <c r="I224" s="70"/>
      <c r="J224" s="70"/>
    </row>
    <row r="225" spans="1:10" x14ac:dyDescent="0.2">
      <c r="A225" s="70"/>
      <c r="B225" s="25"/>
      <c r="C225" s="25"/>
      <c r="E225" s="70"/>
      <c r="F225" s="70"/>
      <c r="G225" s="70"/>
      <c r="H225" s="70"/>
      <c r="I225" s="70"/>
      <c r="J225" s="70"/>
    </row>
    <row r="226" spans="1:10" x14ac:dyDescent="0.2">
      <c r="A226" s="70"/>
      <c r="B226" s="25"/>
      <c r="C226" s="25"/>
      <c r="E226" s="70"/>
      <c r="F226" s="70"/>
      <c r="G226" s="70"/>
      <c r="H226" s="70"/>
      <c r="I226" s="70"/>
      <c r="J226" s="70"/>
    </row>
    <row r="227" spans="1:10" x14ac:dyDescent="0.2">
      <c r="A227" s="70"/>
      <c r="B227" s="25"/>
      <c r="C227" s="25"/>
      <c r="E227" s="70"/>
      <c r="F227" s="70"/>
      <c r="G227" s="70"/>
      <c r="H227" s="70"/>
      <c r="I227" s="70"/>
      <c r="J227" s="70"/>
    </row>
    <row r="228" spans="1:10" x14ac:dyDescent="0.2">
      <c r="A228" s="70"/>
      <c r="B228" s="25"/>
      <c r="C228" s="25"/>
      <c r="E228" s="70"/>
      <c r="F228" s="70"/>
      <c r="G228" s="70"/>
      <c r="H228" s="70"/>
      <c r="I228" s="70"/>
      <c r="J228" s="70"/>
    </row>
    <row r="229" spans="1:10" x14ac:dyDescent="0.2">
      <c r="A229" s="70"/>
      <c r="B229" s="25"/>
      <c r="C229" s="25"/>
      <c r="E229" s="70"/>
      <c r="F229" s="70"/>
      <c r="G229" s="70"/>
      <c r="H229" s="70"/>
      <c r="I229" s="70"/>
      <c r="J229" s="70"/>
    </row>
    <row r="230" spans="1:10" x14ac:dyDescent="0.2">
      <c r="A230" s="70"/>
      <c r="B230" s="25"/>
      <c r="C230" s="25"/>
      <c r="E230" s="70"/>
      <c r="F230" s="70"/>
      <c r="G230" s="70"/>
      <c r="H230" s="70"/>
      <c r="I230" s="70"/>
      <c r="J230" s="70"/>
    </row>
    <row r="231" spans="1:10" x14ac:dyDescent="0.2">
      <c r="A231" s="70"/>
      <c r="B231" s="25"/>
      <c r="C231" s="25"/>
      <c r="E231" s="70"/>
      <c r="F231" s="70"/>
      <c r="G231" s="70"/>
      <c r="H231" s="70"/>
      <c r="I231" s="70"/>
      <c r="J231" s="70"/>
    </row>
    <row r="232" spans="1:10" x14ac:dyDescent="0.2">
      <c r="A232" s="70"/>
      <c r="B232" s="25"/>
      <c r="C232" s="25"/>
      <c r="E232" s="70"/>
      <c r="F232" s="70"/>
      <c r="G232" s="70"/>
      <c r="H232" s="70"/>
      <c r="I232" s="70"/>
      <c r="J232" s="70"/>
    </row>
    <row r="233" spans="1:10" x14ac:dyDescent="0.2">
      <c r="A233" s="70"/>
      <c r="B233" s="25"/>
      <c r="C233" s="25"/>
      <c r="E233" s="70"/>
      <c r="F233" s="70"/>
      <c r="G233" s="70"/>
      <c r="H233" s="70"/>
      <c r="I233" s="70"/>
      <c r="J233" s="70"/>
    </row>
    <row r="234" spans="1:10" x14ac:dyDescent="0.2">
      <c r="A234" s="70"/>
      <c r="B234" s="25"/>
      <c r="C234" s="25"/>
      <c r="E234" s="70"/>
      <c r="F234" s="70"/>
      <c r="G234" s="70"/>
      <c r="H234" s="70"/>
      <c r="I234" s="70"/>
      <c r="J234" s="70"/>
    </row>
    <row r="235" spans="1:10" x14ac:dyDescent="0.2">
      <c r="A235" s="70"/>
      <c r="B235" s="25"/>
      <c r="C235" s="25"/>
      <c r="E235" s="70"/>
      <c r="F235" s="70"/>
      <c r="G235" s="70"/>
      <c r="H235" s="70"/>
      <c r="I235" s="70"/>
      <c r="J235" s="70"/>
    </row>
    <row r="236" spans="1:10" x14ac:dyDescent="0.2">
      <c r="A236" s="70"/>
      <c r="B236" s="25"/>
      <c r="C236" s="25"/>
      <c r="E236" s="70"/>
      <c r="F236" s="70"/>
      <c r="G236" s="70"/>
      <c r="H236" s="70"/>
      <c r="I236" s="70"/>
      <c r="J236" s="70"/>
    </row>
    <row r="237" spans="1:10" x14ac:dyDescent="0.2">
      <c r="A237" s="70"/>
      <c r="B237" s="25"/>
      <c r="C237" s="25"/>
      <c r="E237" s="70"/>
      <c r="F237" s="70"/>
      <c r="G237" s="70"/>
      <c r="H237" s="70"/>
      <c r="I237" s="70"/>
      <c r="J237" s="70"/>
    </row>
    <row r="238" spans="1:10" x14ac:dyDescent="0.2">
      <c r="A238" s="70"/>
      <c r="B238" s="25"/>
      <c r="C238" s="25"/>
      <c r="E238" s="70"/>
      <c r="F238" s="70"/>
      <c r="G238" s="70"/>
      <c r="H238" s="70"/>
      <c r="I238" s="70"/>
      <c r="J238" s="70"/>
    </row>
    <row r="239" spans="1:10" x14ac:dyDescent="0.2">
      <c r="A239" s="70"/>
      <c r="B239" s="25"/>
      <c r="C239" s="25"/>
      <c r="E239" s="70"/>
      <c r="F239" s="70"/>
      <c r="G239" s="70"/>
      <c r="H239" s="70"/>
      <c r="I239" s="70"/>
      <c r="J239" s="70"/>
    </row>
    <row r="240" spans="1:10" x14ac:dyDescent="0.2">
      <c r="A240" s="70"/>
      <c r="B240" s="25"/>
      <c r="C240" s="25"/>
      <c r="E240" s="70"/>
      <c r="F240" s="70"/>
      <c r="G240" s="70"/>
      <c r="H240" s="70"/>
      <c r="I240" s="70"/>
      <c r="J240" s="70"/>
    </row>
    <row r="241" spans="1:10" x14ac:dyDescent="0.2">
      <c r="A241" s="70"/>
      <c r="B241" s="25"/>
      <c r="C241" s="25"/>
      <c r="E241" s="70"/>
      <c r="F241" s="70"/>
      <c r="G241" s="70"/>
      <c r="H241" s="70"/>
      <c r="I241" s="70"/>
      <c r="J241" s="70"/>
    </row>
    <row r="242" spans="1:10" x14ac:dyDescent="0.2">
      <c r="A242" s="70"/>
      <c r="B242" s="25"/>
      <c r="C242" s="25"/>
      <c r="E242" s="70"/>
      <c r="F242" s="70"/>
      <c r="G242" s="70"/>
      <c r="H242" s="70"/>
      <c r="I242" s="70"/>
      <c r="J242" s="70"/>
    </row>
    <row r="243" spans="1:10" x14ac:dyDescent="0.2">
      <c r="A243" s="70"/>
      <c r="B243" s="25"/>
      <c r="C243" s="25"/>
      <c r="E243" s="70"/>
      <c r="F243" s="70"/>
      <c r="G243" s="70"/>
      <c r="H243" s="70"/>
      <c r="I243" s="70"/>
      <c r="J243" s="70"/>
    </row>
    <row r="244" spans="1:10" x14ac:dyDescent="0.2">
      <c r="A244" s="70"/>
      <c r="B244" s="25"/>
      <c r="C244" s="25"/>
      <c r="E244" s="70"/>
      <c r="F244" s="70"/>
      <c r="G244" s="70"/>
      <c r="H244" s="70"/>
      <c r="I244" s="70"/>
      <c r="J244" s="70"/>
    </row>
    <row r="245" spans="1:10" x14ac:dyDescent="0.2">
      <c r="A245" s="70"/>
      <c r="B245" s="25"/>
      <c r="C245" s="25"/>
      <c r="E245" s="70"/>
      <c r="F245" s="70"/>
      <c r="G245" s="70"/>
      <c r="H245" s="70"/>
      <c r="I245" s="70"/>
      <c r="J245" s="70"/>
    </row>
    <row r="246" spans="1:10" x14ac:dyDescent="0.2">
      <c r="A246" s="70"/>
      <c r="B246" s="25"/>
      <c r="C246" s="25"/>
      <c r="E246" s="70"/>
      <c r="F246" s="70"/>
      <c r="G246" s="70"/>
      <c r="H246" s="70"/>
      <c r="I246" s="70"/>
      <c r="J246" s="70"/>
    </row>
    <row r="247" spans="1:10" x14ac:dyDescent="0.2">
      <c r="A247" s="70"/>
      <c r="B247" s="25"/>
      <c r="C247" s="25"/>
      <c r="E247" s="70"/>
      <c r="F247" s="70"/>
      <c r="G247" s="70"/>
      <c r="H247" s="70"/>
      <c r="I247" s="70"/>
      <c r="J247" s="70"/>
    </row>
    <row r="248" spans="1:10" x14ac:dyDescent="0.2">
      <c r="A248" s="70"/>
      <c r="B248" s="25"/>
      <c r="C248" s="25"/>
      <c r="E248" s="70"/>
      <c r="F248" s="70"/>
      <c r="G248" s="70"/>
      <c r="H248" s="70"/>
      <c r="I248" s="70"/>
      <c r="J248" s="70"/>
    </row>
    <row r="249" spans="1:10" x14ac:dyDescent="0.2">
      <c r="A249" s="70"/>
      <c r="B249" s="8"/>
      <c r="C249" s="8"/>
      <c r="D249" s="8"/>
      <c r="E249" s="70"/>
      <c r="F249" s="70"/>
      <c r="G249" s="70"/>
      <c r="H249" s="70"/>
      <c r="I249" s="70"/>
      <c r="J249" s="70"/>
    </row>
    <row r="250" spans="1:10" x14ac:dyDescent="0.2">
      <c r="A250" s="70"/>
      <c r="B250" s="8"/>
      <c r="C250" s="8"/>
      <c r="D250" s="8"/>
      <c r="E250" s="70"/>
      <c r="F250" s="70"/>
      <c r="G250" s="70"/>
      <c r="H250" s="70"/>
      <c r="I250" s="70"/>
      <c r="J250" s="70"/>
    </row>
    <row r="251" spans="1:10" x14ac:dyDescent="0.2">
      <c r="A251" s="70"/>
      <c r="B251" s="8"/>
      <c r="C251" s="8"/>
      <c r="D251" s="8"/>
      <c r="E251" s="70"/>
      <c r="F251" s="70"/>
      <c r="G251" s="70"/>
      <c r="H251" s="70"/>
      <c r="I251" s="70"/>
      <c r="J251" s="70"/>
    </row>
    <row r="252" spans="1:10" x14ac:dyDescent="0.2">
      <c r="A252" s="70"/>
      <c r="B252" s="8"/>
      <c r="C252" s="8"/>
      <c r="D252" s="8"/>
      <c r="E252" s="70"/>
      <c r="F252" s="70"/>
      <c r="G252" s="70"/>
      <c r="H252" s="70"/>
      <c r="I252" s="70"/>
      <c r="J252" s="70"/>
    </row>
    <row r="253" spans="1:10" x14ac:dyDescent="0.2">
      <c r="A253" s="70"/>
      <c r="B253" s="8"/>
      <c r="C253" s="8"/>
      <c r="D253" s="8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8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8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8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8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8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8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8" customFormat="1" ht="20.100000000000001" customHeight="1" x14ac:dyDescent="0.2">
      <c r="R1" s="8" t="s">
        <v>808</v>
      </c>
    </row>
    <row r="2" spans="2:26" s="8" customFormat="1" ht="20.100000000000001" customHeight="1" x14ac:dyDescent="0.2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1">
        <v>10010083</v>
      </c>
      <c r="T2" s="6" t="s">
        <v>812</v>
      </c>
      <c r="U2" s="61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1">
        <v>10010083</v>
      </c>
      <c r="T3" s="6" t="s">
        <v>812</v>
      </c>
      <c r="U3" s="61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1">
        <v>10010083</v>
      </c>
      <c r="T4" s="6" t="s">
        <v>812</v>
      </c>
      <c r="U4" s="61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1">
        <v>10010083</v>
      </c>
      <c r="T5" s="6" t="s">
        <v>812</v>
      </c>
      <c r="U5" s="61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1">
        <v>10010083</v>
      </c>
      <c r="T6" s="6" t="s">
        <v>812</v>
      </c>
      <c r="U6" s="61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1">
        <v>10010083</v>
      </c>
      <c r="T7" s="6" t="s">
        <v>812</v>
      </c>
      <c r="U7" s="61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812</v>
      </c>
      <c r="U8" s="61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812</v>
      </c>
      <c r="U9" s="61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812</v>
      </c>
      <c r="U10" s="61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812</v>
      </c>
      <c r="U11" s="61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812</v>
      </c>
      <c r="U12" s="61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812</v>
      </c>
      <c r="U13" s="61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812</v>
      </c>
      <c r="U14" s="61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812</v>
      </c>
      <c r="U15" s="61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812</v>
      </c>
      <c r="U16" s="61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812</v>
      </c>
      <c r="U17" s="61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812</v>
      </c>
      <c r="U18" s="61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812</v>
      </c>
      <c r="U19" s="61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818</v>
      </c>
      <c r="P20" s="8">
        <v>19</v>
      </c>
      <c r="Q20" s="8">
        <v>1</v>
      </c>
      <c r="R20" s="8">
        <v>100000</v>
      </c>
      <c r="S20" s="1">
        <v>10010083</v>
      </c>
      <c r="T20" s="6" t="s">
        <v>812</v>
      </c>
      <c r="U20" s="61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819</v>
      </c>
      <c r="P21" s="8">
        <v>20</v>
      </c>
      <c r="Q21" s="8">
        <v>1</v>
      </c>
      <c r="R21" s="8">
        <v>120000</v>
      </c>
      <c r="S21" s="1">
        <v>10010083</v>
      </c>
      <c r="T21" s="6" t="s">
        <v>812</v>
      </c>
      <c r="U21" s="61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812</v>
      </c>
      <c r="U22" s="61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820</v>
      </c>
      <c r="P23" s="8">
        <v>22</v>
      </c>
      <c r="Q23" s="8">
        <v>1</v>
      </c>
      <c r="R23" s="8">
        <v>120000</v>
      </c>
      <c r="S23" s="1">
        <v>10010083</v>
      </c>
      <c r="T23" s="6" t="s">
        <v>812</v>
      </c>
      <c r="U23" s="61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812</v>
      </c>
      <c r="U24" s="61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812</v>
      </c>
      <c r="U25" s="61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822</v>
      </c>
      <c r="P26" s="8">
        <v>25</v>
      </c>
      <c r="Q26" s="8">
        <v>1</v>
      </c>
      <c r="R26" s="8">
        <v>140000</v>
      </c>
      <c r="S26" s="1">
        <v>10010083</v>
      </c>
      <c r="T26" s="6" t="s">
        <v>812</v>
      </c>
      <c r="U26" s="61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812</v>
      </c>
      <c r="U27" s="61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812</v>
      </c>
      <c r="U28" s="61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823</v>
      </c>
      <c r="P29" s="8">
        <v>28</v>
      </c>
      <c r="Q29" s="8">
        <v>1</v>
      </c>
      <c r="R29" s="8">
        <v>140000</v>
      </c>
      <c r="S29" s="1">
        <v>10010083</v>
      </c>
      <c r="T29" s="6" t="s">
        <v>812</v>
      </c>
      <c r="U29" s="61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812</v>
      </c>
      <c r="U30" s="61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812</v>
      </c>
      <c r="U31" s="61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823</v>
      </c>
      <c r="P32" s="8">
        <v>31</v>
      </c>
      <c r="Q32" s="8">
        <v>1</v>
      </c>
      <c r="R32" s="8">
        <v>160000</v>
      </c>
      <c r="S32" s="1">
        <v>10010083</v>
      </c>
      <c r="T32" s="6" t="s">
        <v>812</v>
      </c>
      <c r="U32" s="61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812</v>
      </c>
      <c r="U33" s="61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812</v>
      </c>
      <c r="U34" s="61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812</v>
      </c>
      <c r="U35" s="61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812</v>
      </c>
      <c r="U36" s="61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812</v>
      </c>
      <c r="U37" s="61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66">
        <v>10020001</v>
      </c>
      <c r="C38" s="59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812</v>
      </c>
      <c r="U38" s="61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66">
        <v>10021001</v>
      </c>
      <c r="C39" s="68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812</v>
      </c>
      <c r="U39" s="61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66">
        <v>10021002</v>
      </c>
      <c r="C40" s="68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812</v>
      </c>
      <c r="U40" s="61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66">
        <v>10021003</v>
      </c>
      <c r="C41" s="68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812</v>
      </c>
      <c r="U41" s="61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66">
        <v>10021004</v>
      </c>
      <c r="C42" s="68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812</v>
      </c>
      <c r="U42" s="61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66">
        <v>10021005</v>
      </c>
      <c r="C43" s="68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812</v>
      </c>
      <c r="U43" s="61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66">
        <v>10021006</v>
      </c>
      <c r="C44" s="68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812</v>
      </c>
      <c r="U44" s="61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66">
        <v>10021007</v>
      </c>
      <c r="C45" s="68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812</v>
      </c>
      <c r="U45" s="61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66">
        <v>10021008</v>
      </c>
      <c r="C46" s="58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812</v>
      </c>
      <c r="U46" s="61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66">
        <v>10021009</v>
      </c>
      <c r="C47" s="58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812</v>
      </c>
      <c r="U47" s="61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66">
        <v>10021010</v>
      </c>
      <c r="C48" s="58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812</v>
      </c>
      <c r="U48" s="61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66">
        <v>10022001</v>
      </c>
      <c r="C49" s="68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812</v>
      </c>
      <c r="U49" s="61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66">
        <v>10022002</v>
      </c>
      <c r="C50" s="68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812</v>
      </c>
      <c r="U50" s="61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66">
        <v>10022003</v>
      </c>
      <c r="C51" s="68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812</v>
      </c>
      <c r="U51" s="61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66">
        <v>10022004</v>
      </c>
      <c r="C52" s="68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812</v>
      </c>
      <c r="U52" s="61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66">
        <v>10022005</v>
      </c>
      <c r="C53" s="68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812</v>
      </c>
      <c r="U53" s="61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66">
        <v>10022006</v>
      </c>
      <c r="C54" s="69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812</v>
      </c>
      <c r="U54" s="61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66">
        <v>10022007</v>
      </c>
      <c r="C55" s="68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812</v>
      </c>
      <c r="U55" s="61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66">
        <v>10022008</v>
      </c>
      <c r="C56" s="58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812</v>
      </c>
      <c r="U56" s="61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66">
        <v>10022009</v>
      </c>
      <c r="C57" s="58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812</v>
      </c>
      <c r="U57" s="61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66">
        <v>10022010</v>
      </c>
      <c r="C58" s="68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812</v>
      </c>
      <c r="U58" s="61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66">
        <v>10023001</v>
      </c>
      <c r="C59" s="68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812</v>
      </c>
      <c r="U59" s="61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66">
        <v>10023002</v>
      </c>
      <c r="C60" s="68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812</v>
      </c>
      <c r="U60" s="61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66">
        <v>10023003</v>
      </c>
      <c r="C61" s="68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812</v>
      </c>
      <c r="U61" s="61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66">
        <v>10023004</v>
      </c>
      <c r="C62" s="68" t="s">
        <v>278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66">
        <v>10023005</v>
      </c>
      <c r="C63" s="68" t="s">
        <v>827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66">
        <v>10023006</v>
      </c>
      <c r="C64" s="68" t="s">
        <v>285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66">
        <v>10023007</v>
      </c>
      <c r="C65" s="68" t="s">
        <v>288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66">
        <v>10023008</v>
      </c>
      <c r="C66" s="58" t="s">
        <v>290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66">
        <v>10023009</v>
      </c>
      <c r="C67" s="58" t="s">
        <v>292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66">
        <v>10023010</v>
      </c>
      <c r="C68" s="68" t="s">
        <v>828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66">
        <v>10024001</v>
      </c>
      <c r="C69" s="68" t="s">
        <v>296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66">
        <v>10024002</v>
      </c>
      <c r="C70" s="68" t="s">
        <v>299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66">
        <v>10024003</v>
      </c>
      <c r="C71" s="68" t="s">
        <v>301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66">
        <v>10024004</v>
      </c>
      <c r="C72" s="68" t="s">
        <v>303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66">
        <v>10024005</v>
      </c>
      <c r="C73" s="68" t="s">
        <v>305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66">
        <v>10024006</v>
      </c>
      <c r="C74" s="68" t="s">
        <v>307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66">
        <v>10024007</v>
      </c>
      <c r="C75" s="68" t="s">
        <v>309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66">
        <v>10024008</v>
      </c>
      <c r="C76" s="58" t="s">
        <v>311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66">
        <v>10024009</v>
      </c>
      <c r="C77" s="58" t="s">
        <v>313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66">
        <v>10024010</v>
      </c>
      <c r="C78" s="68" t="s">
        <v>829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66">
        <v>10025001</v>
      </c>
      <c r="C79" s="68" t="s">
        <v>316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66">
        <v>10025002</v>
      </c>
      <c r="C80" s="68" t="s">
        <v>318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66">
        <v>10025003</v>
      </c>
      <c r="C81" s="68" t="s">
        <v>321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66">
        <v>10025004</v>
      </c>
      <c r="C82" s="68" t="s">
        <v>324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66">
        <v>10025005</v>
      </c>
      <c r="C83" s="68" t="s">
        <v>327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66">
        <v>10025006</v>
      </c>
      <c r="C84" s="68" t="s">
        <v>329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66">
        <v>10025007</v>
      </c>
      <c r="C85" s="68" t="s">
        <v>331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66">
        <v>10025008</v>
      </c>
      <c r="C86" s="58" t="s">
        <v>333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66">
        <v>10025009</v>
      </c>
      <c r="C87" s="58" t="s">
        <v>335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66">
        <v>10025010</v>
      </c>
      <c r="C88" s="58" t="s">
        <v>830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831</v>
      </c>
      <c r="C2" s="3">
        <v>15</v>
      </c>
      <c r="D2">
        <f>C2/100/100</f>
        <v>1.5E-3</v>
      </c>
      <c r="H2" s="2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spans="2:19" ht="20.100000000000001" customHeight="1" x14ac:dyDescent="0.2">
      <c r="B3" s="2" t="s">
        <v>834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66">
        <v>10030011</v>
      </c>
      <c r="R3" s="2" t="s">
        <v>831</v>
      </c>
      <c r="S3" s="3">
        <v>0.2</v>
      </c>
    </row>
    <row r="4" spans="2:19" ht="20.100000000000001" customHeight="1" x14ac:dyDescent="0.2">
      <c r="B4" s="2" t="s">
        <v>835</v>
      </c>
      <c r="C4" s="3">
        <v>10</v>
      </c>
      <c r="D4">
        <f t="shared" si="0"/>
        <v>1E-3</v>
      </c>
      <c r="H4" s="8"/>
      <c r="I4" s="66">
        <v>10030011</v>
      </c>
      <c r="J4" s="2" t="s">
        <v>831</v>
      </c>
      <c r="K4" s="8">
        <v>1</v>
      </c>
      <c r="L4" s="8">
        <v>3</v>
      </c>
      <c r="M4" s="8"/>
      <c r="N4" s="8">
        <v>2.5000000000000001E-2</v>
      </c>
      <c r="Q4" s="66">
        <v>10030012</v>
      </c>
      <c r="R4" s="2" t="s">
        <v>834</v>
      </c>
      <c r="S4" s="3">
        <v>0.2</v>
      </c>
    </row>
    <row r="5" spans="2:19" ht="20.100000000000001" customHeight="1" x14ac:dyDescent="0.2">
      <c r="B5" s="2" t="s">
        <v>836</v>
      </c>
      <c r="C5" s="3">
        <v>15</v>
      </c>
      <c r="D5">
        <f t="shared" si="0"/>
        <v>1.5E-3</v>
      </c>
      <c r="H5" s="8"/>
      <c r="I5" s="66">
        <v>10030012</v>
      </c>
      <c r="J5" s="2" t="s">
        <v>834</v>
      </c>
      <c r="K5" s="8">
        <v>1</v>
      </c>
      <c r="L5" s="8">
        <v>3</v>
      </c>
      <c r="M5" s="8"/>
      <c r="N5" s="8">
        <v>2.5000000000000001E-2</v>
      </c>
      <c r="Q5" s="66">
        <v>10030013</v>
      </c>
      <c r="R5" s="2" t="s">
        <v>835</v>
      </c>
      <c r="S5" s="3">
        <v>0.2</v>
      </c>
    </row>
    <row r="6" spans="2:19" ht="20.100000000000001" customHeight="1" x14ac:dyDescent="0.2">
      <c r="B6" s="2" t="s">
        <v>837</v>
      </c>
      <c r="C6" s="3">
        <v>15</v>
      </c>
      <c r="D6">
        <f t="shared" si="0"/>
        <v>1.5E-3</v>
      </c>
      <c r="H6" s="8"/>
      <c r="I6" s="66">
        <v>10030013</v>
      </c>
      <c r="J6" s="2" t="s">
        <v>835</v>
      </c>
      <c r="K6" s="8">
        <v>1</v>
      </c>
      <c r="L6" s="8">
        <v>3</v>
      </c>
      <c r="M6" s="8"/>
      <c r="N6" s="8">
        <v>2.5000000000000001E-2</v>
      </c>
      <c r="Q6" s="66">
        <v>10030014</v>
      </c>
      <c r="R6" s="2" t="s">
        <v>836</v>
      </c>
      <c r="S6" s="3">
        <v>0.2</v>
      </c>
    </row>
    <row r="7" spans="2:19" ht="20.100000000000001" customHeight="1" x14ac:dyDescent="0.2">
      <c r="B7" s="2" t="s">
        <v>838</v>
      </c>
      <c r="C7" s="3">
        <v>10</v>
      </c>
      <c r="D7">
        <f t="shared" si="0"/>
        <v>1E-3</v>
      </c>
      <c r="H7" s="8"/>
      <c r="I7" s="66">
        <v>10030014</v>
      </c>
      <c r="J7" s="2" t="s">
        <v>836</v>
      </c>
      <c r="K7" s="8">
        <v>1</v>
      </c>
      <c r="L7" s="8">
        <v>3</v>
      </c>
      <c r="M7" s="8"/>
      <c r="N7" s="8">
        <v>2.5000000000000001E-2</v>
      </c>
      <c r="Q7" s="66">
        <v>10030015</v>
      </c>
      <c r="R7" s="2" t="s">
        <v>837</v>
      </c>
      <c r="S7" s="3">
        <v>0.2</v>
      </c>
    </row>
    <row r="8" spans="2:19" ht="20.100000000000001" customHeight="1" x14ac:dyDescent="0.2">
      <c r="B8" s="2" t="s">
        <v>839</v>
      </c>
      <c r="C8" s="3">
        <v>10</v>
      </c>
      <c r="D8">
        <f t="shared" si="0"/>
        <v>1E-3</v>
      </c>
      <c r="H8" s="8"/>
      <c r="I8" s="66">
        <v>10030015</v>
      </c>
      <c r="J8" s="2" t="s">
        <v>837</v>
      </c>
      <c r="K8" s="8">
        <v>1</v>
      </c>
      <c r="L8" s="8">
        <v>3</v>
      </c>
      <c r="M8" s="8"/>
      <c r="N8" s="8">
        <v>2.5000000000000001E-2</v>
      </c>
      <c r="Q8" s="66">
        <v>10030016</v>
      </c>
      <c r="R8" s="2" t="s">
        <v>838</v>
      </c>
      <c r="S8" s="3">
        <v>0.2</v>
      </c>
    </row>
    <row r="9" spans="2:19" ht="20.100000000000001" customHeight="1" x14ac:dyDescent="0.2">
      <c r="B9" s="2" t="s">
        <v>840</v>
      </c>
      <c r="C9" s="3">
        <v>10</v>
      </c>
      <c r="D9">
        <f t="shared" si="0"/>
        <v>1E-3</v>
      </c>
      <c r="H9" s="8"/>
      <c r="I9" s="66">
        <v>10030016</v>
      </c>
      <c r="J9" s="2" t="s">
        <v>838</v>
      </c>
      <c r="K9" s="8">
        <v>1</v>
      </c>
      <c r="L9" s="8">
        <v>3</v>
      </c>
      <c r="M9" s="8"/>
      <c r="N9" s="8">
        <v>2.5000000000000001E-2</v>
      </c>
      <c r="Q9" s="66">
        <v>10030017</v>
      </c>
      <c r="R9" s="2" t="s">
        <v>839</v>
      </c>
      <c r="S9" s="3">
        <v>0.2</v>
      </c>
    </row>
    <row r="10" spans="2:19" ht="20.100000000000001" customHeight="1" x14ac:dyDescent="0.2">
      <c r="B10" s="2"/>
      <c r="H10" s="8"/>
      <c r="I10" s="66">
        <v>10030017</v>
      </c>
      <c r="J10" s="2" t="s">
        <v>839</v>
      </c>
      <c r="K10" s="8">
        <v>1</v>
      </c>
      <c r="L10" s="8">
        <v>3</v>
      </c>
      <c r="M10" s="8"/>
      <c r="N10" s="8">
        <v>2.5000000000000001E-2</v>
      </c>
      <c r="Q10" s="66">
        <v>10030018</v>
      </c>
      <c r="R10" s="2" t="s">
        <v>840</v>
      </c>
      <c r="S10" s="3">
        <v>0.2</v>
      </c>
    </row>
    <row r="11" spans="2:19" ht="20.100000000000001" customHeight="1" x14ac:dyDescent="0.2">
      <c r="H11" s="8"/>
      <c r="I11" s="66">
        <v>10030018</v>
      </c>
      <c r="J11" s="2" t="s">
        <v>840</v>
      </c>
      <c r="K11" s="8">
        <v>1</v>
      </c>
      <c r="L11" s="8">
        <v>3</v>
      </c>
      <c r="M11" s="8"/>
      <c r="N11" s="8">
        <v>2.5000000000000001E-2</v>
      </c>
      <c r="Q11" s="66">
        <v>10030011</v>
      </c>
      <c r="R11" s="2" t="s">
        <v>831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67" t="s">
        <v>841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114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842</v>
      </c>
      <c r="C14" s="65">
        <v>0.01</v>
      </c>
      <c r="H14" s="8"/>
      <c r="I14" s="58">
        <v>11200000</v>
      </c>
      <c r="J14" s="59" t="s">
        <v>843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122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806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805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126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66">
        <v>10030002</v>
      </c>
      <c r="J19" s="2" t="s">
        <v>842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2023-03-09T05:54:28Z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