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4829B00-645F-4ED5-9F1E-2570A61A5384}" xr6:coauthVersionLast="47" xr6:coauthVersionMax="47" xr10:uidLastSave="{00000000-0000-0000-0000-000000000000}"/>
  <bookViews>
    <workbookView xWindow="28680" yWindow="-120" windowWidth="29040" windowHeight="15840" firstSheet="3" activeTab="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W67" i="10" l="1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7" i="7"/>
  <c r="J96" i="7"/>
  <c r="J102" i="7"/>
  <c r="J103" i="7" s="1"/>
  <c r="J104" i="7" s="1"/>
  <c r="J106" i="7"/>
  <c r="J100" i="7"/>
  <c r="L90" i="7"/>
  <c r="I95" i="7"/>
  <c r="J95" i="7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8" i="6" l="1"/>
  <c r="AN78" i="6"/>
  <c r="AV76" i="6"/>
  <c r="AN76" i="6"/>
  <c r="AV77" i="6"/>
  <c r="AN77" i="6"/>
  <c r="AV75" i="6"/>
  <c r="AN75" i="6"/>
  <c r="AO42" i="6"/>
  <c r="AO25" i="6"/>
  <c r="AO35" i="6"/>
  <c r="AO31" i="6"/>
  <c r="AO20" i="6"/>
  <c r="AO76" i="6"/>
  <c r="AO17" i="6"/>
  <c r="AO19" i="6"/>
  <c r="AO29" i="6"/>
  <c r="AO37" i="6"/>
  <c r="AO43" i="6"/>
  <c r="AO44" i="6"/>
  <c r="AO36" i="6"/>
  <c r="AO32" i="6"/>
  <c r="AO30" i="6"/>
  <c r="AO78" i="6"/>
  <c r="AO18" i="6"/>
  <c r="AO26" i="6"/>
  <c r="AO41" i="6"/>
  <c r="AO75" i="6"/>
  <c r="AO38" i="6"/>
  <c r="AO77" i="6"/>
  <c r="AO23" i="6"/>
  <c r="AO24" i="6"/>
  <c r="AX24" i="6"/>
  <c r="AX17" i="6"/>
  <c r="AX78" i="6"/>
  <c r="AX18" i="6"/>
  <c r="AX44" i="6"/>
  <c r="AX19" i="6"/>
  <c r="AX37" i="6"/>
  <c r="AX42" i="6"/>
  <c r="AX25" i="6"/>
  <c r="AX36" i="6"/>
  <c r="AX75" i="6"/>
  <c r="AX38" i="6"/>
  <c r="AX26" i="6"/>
  <c r="AX41" i="6"/>
  <c r="AX76" i="6"/>
  <c r="AX43" i="6"/>
  <c r="AX32" i="6"/>
  <c r="AX29" i="6"/>
  <c r="AX20" i="6"/>
  <c r="AX30" i="6"/>
  <c r="AX31" i="6"/>
  <c r="AX35" i="6"/>
  <c r="AX23" i="6"/>
  <c r="AX77" i="6"/>
  <c r="AY26" i="6"/>
  <c r="AY41" i="6"/>
  <c r="AY37" i="6"/>
  <c r="AY43" i="6"/>
  <c r="AY32" i="6"/>
  <c r="AY76" i="6"/>
  <c r="AY36" i="6"/>
  <c r="AY24" i="6"/>
  <c r="AY18" i="6"/>
  <c r="AY30" i="6"/>
  <c r="AY38" i="6"/>
  <c r="AY20" i="6"/>
  <c r="AY17" i="6"/>
  <c r="AY19" i="6"/>
  <c r="AY29" i="6"/>
  <c r="AY31" i="6"/>
  <c r="AY78" i="6"/>
  <c r="AY44" i="6"/>
  <c r="AY35" i="6"/>
  <c r="AY25" i="6"/>
  <c r="AY75" i="6"/>
  <c r="AY42" i="6"/>
  <c r="AY23" i="6"/>
  <c r="AY77" i="6"/>
  <c r="AW30" i="6"/>
  <c r="AW75" i="6"/>
  <c r="AW25" i="6"/>
  <c r="AW24" i="6"/>
  <c r="AW36" i="6"/>
  <c r="AW77" i="6"/>
  <c r="AW17" i="6"/>
  <c r="AW42" i="6"/>
  <c r="AW26" i="6"/>
  <c r="AW31" i="6"/>
  <c r="AW35" i="6"/>
  <c r="AW44" i="6"/>
  <c r="AW29" i="6"/>
  <c r="AW32" i="6"/>
  <c r="AW43" i="6"/>
  <c r="AW76" i="6"/>
  <c r="AW20" i="6"/>
  <c r="AW18" i="6"/>
  <c r="AW78" i="6"/>
  <c r="AW41" i="6"/>
  <c r="AW37" i="6"/>
  <c r="AW38" i="6"/>
  <c r="AW23" i="6"/>
  <c r="AW19" i="6"/>
  <c r="AP76" i="6"/>
  <c r="AP42" i="6"/>
  <c r="AP44" i="6"/>
  <c r="AP17" i="6"/>
  <c r="AP77" i="6"/>
  <c r="AP37" i="6"/>
  <c r="AP35" i="6"/>
  <c r="AP19" i="6"/>
  <c r="AP78" i="6"/>
  <c r="AP75" i="6"/>
  <c r="AP38" i="6"/>
  <c r="AP31" i="6"/>
  <c r="AP41" i="6"/>
  <c r="AP29" i="6"/>
  <c r="AP36" i="6"/>
  <c r="AP25" i="6"/>
  <c r="AP43" i="6"/>
  <c r="AP18" i="6"/>
  <c r="AP32" i="6"/>
  <c r="AP26" i="6"/>
  <c r="AP30" i="6"/>
  <c r="AP24" i="6"/>
  <c r="AP23" i="6"/>
  <c r="AP20" i="6"/>
  <c r="AV44" i="6"/>
  <c r="AV17" i="6"/>
  <c r="AV18" i="6"/>
  <c r="AV31" i="6"/>
  <c r="AV32" i="6"/>
  <c r="AV30" i="6"/>
  <c r="AV25" i="6"/>
  <c r="AV42" i="6"/>
  <c r="AV29" i="6"/>
  <c r="AV37" i="6"/>
  <c r="AV41" i="6"/>
  <c r="AV24" i="6"/>
  <c r="AV36" i="6"/>
  <c r="AV38" i="6"/>
  <c r="AV26" i="6"/>
  <c r="AV35" i="6"/>
  <c r="AV20" i="6"/>
  <c r="AV43" i="6"/>
  <c r="AV23" i="6"/>
  <c r="AV19" i="6"/>
  <c r="AQ29" i="6"/>
  <c r="AQ30" i="6"/>
  <c r="AQ25" i="6"/>
  <c r="AQ36" i="6"/>
  <c r="AQ24" i="6"/>
  <c r="AQ18" i="6"/>
  <c r="AQ17" i="6"/>
  <c r="AQ42" i="6"/>
  <c r="AQ77" i="6"/>
  <c r="AQ32" i="6"/>
  <c r="AQ19" i="6"/>
  <c r="AQ26" i="6"/>
  <c r="AQ43" i="6"/>
  <c r="AQ78" i="6"/>
  <c r="AQ75" i="6"/>
  <c r="AQ44" i="6"/>
  <c r="AQ76" i="6"/>
  <c r="AQ41" i="6"/>
  <c r="AQ35" i="6"/>
  <c r="AQ38" i="6"/>
  <c r="AQ20" i="6"/>
  <c r="AQ31" i="6"/>
  <c r="AQ23" i="6"/>
  <c r="AQ37" i="6"/>
  <c r="AN41" i="6"/>
  <c r="AN19" i="6"/>
  <c r="AN29" i="6"/>
  <c r="AN31" i="6"/>
  <c r="AN32" i="6"/>
  <c r="AN42" i="6"/>
  <c r="AN36" i="6"/>
  <c r="AN17" i="6"/>
  <c r="AN37" i="6"/>
  <c r="AN20" i="6"/>
  <c r="AN25" i="6"/>
  <c r="AN43" i="6"/>
  <c r="AN38" i="6"/>
  <c r="AN18" i="6"/>
  <c r="AN35" i="6"/>
  <c r="AN30" i="6"/>
  <c r="AN24" i="6"/>
  <c r="AN44" i="6"/>
  <c r="AN23" i="6"/>
  <c r="AN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<sst xmlns="http://schemas.openxmlformats.org/spreadsheetml/2006/main" count="2917" uniqueCount="1702">
  <si>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</si>
  <si>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</si>
  <si>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</si>
  <si>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</si>
  <si>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</si>
  <si>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</si>
  <si>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</si>
  <si>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</si>
  <si>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</si>
  <si>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</si>
  <si>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</si>
  <si>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</si>
  <si>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</si>
  <si>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</si>
  <si>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</si>
  <si>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</si>
  <si>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</si>
  <si>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</si>
  <si>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</si>
  <si>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</si>
  <si>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</si>
  <si>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</si>
  <si>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</si>
  <si>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</si>
  <si>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</si>
  <si>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</si>
  <si>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</si>
  <si>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</si>
  <si>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</si>
  <si>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</si>
  <si>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</si>
  <si>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</si>
  <si>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</si>
  <si>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</si>
  <si>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</si>
  <si>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</si>
  <si>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</si>
  <si>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</si>
  <si>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</si>
  <si>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</si>
  <si>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</si>
  <si>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</si>
  <si>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</si>
  <si>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</si>
  <si>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</si>
  <si>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</si>
  <si>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</si>
  <si>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</si>
  <si>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</si>
  <si>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</si>
  <si>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</si>
  <si>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</si>
  <si>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</si>
  <si>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</si>
  <si>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</si>
  <si>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</si>
  <si>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</si>
  <si>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</si>
  <si>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</si>
  <si>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</si>
  <si>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</si>
  <si>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</si>
  <si>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</si>
  <si>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</si>
  <si>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</si>
  <si>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</si>
  <si>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</si>
  <si>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</si>
  <si>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</si>
  <si>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</si>
  <si>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</si>
  <si>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</si>
  <si>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</si>
  <si>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</si>
  <si>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</si>
  <si>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</si>
  <si>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</si>
  <si>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</si>
  <si>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</si>
  <si>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</si>
  <si>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</si>
  <si>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</si>
  <si>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</si>
  <si>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</si>
  <si>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</si>
  <si>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</si>
  <si>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</si>
  <si>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</si>
  <si>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</si>
  <si>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</si>
  <si>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</si>
  <si>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</si>
  <si>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</si>
  <si>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</si>
  <si>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</si>
  <si>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</si>
  <si>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</si>
  <si>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</si>
  <si>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</si>
  <si>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</si>
  <si>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</si>
  <si>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</si>
  <si>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</si>
  <si>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</si>
  <si>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</si>
  <si>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</si>
  <si>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</si>
  <si>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</si>
  <si>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</si>
  <si>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</si>
  <si>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</si>
  <si>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</si>
  <si>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</si>
  <si>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</si>
  <si>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</si>
  <si>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</si>
  <si>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</si>
  <si>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</si>
  <si>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</si>
  <si>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</si>
  <si>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</si>
  <si>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</si>
  <si>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</si>
  <si>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</si>
  <si>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</si>
  <si>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</si>
  <si>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</si>
  <si>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</si>
  <si>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</si>
  <si>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</si>
  <si>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</si>
  <si>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</si>
  <si>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</si>
  <si>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</si>
  <si>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</si>
  <si>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</si>
  <si>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</si>
  <si>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</si>
  <si>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</si>
  <si>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</si>
  <si>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</si>
  <si>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</si>
  <si>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</si>
  <si>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</si>
  <si>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</si>
  <si>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</si>
  <si>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</si>
  <si>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</si>
  <si>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</si>
  <si>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</si>
  <si>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</si>
  <si>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</si>
  <si>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</si>
  <si>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</si>
  <si>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</si>
  <si>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</si>
  <si>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</si>
  <si>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</si>
  <si>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</si>
  <si>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</si>
  <si>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</si>
  <si>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</si>
  <si>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</si>
  <si>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</si>
  <si>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</si>
  <si>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</si>
  <si>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</si>
  <si>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</si>
  <si>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</si>
  <si>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</si>
  <si>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</si>
  <si>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</si>
  <si>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</si>
  <si>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</si>
  <si>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</si>
  <si>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</si>
  <si>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</si>
  <si>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</si>
  <si>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</si>
  <si>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</si>
  <si>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</si>
  <si>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</si>
  <si>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</si>
  <si>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</si>
  <si>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</si>
  <si>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</si>
  <si>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</si>
  <si>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</si>
  <si>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</si>
  <si>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</si>
  <si>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</si>
  <si>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</si>
  <si>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</si>
  <si>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</si>
  <si>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</si>
  <si>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</si>
  <si>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</si>
  <si>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</si>
  <si>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</si>
  <si>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</si>
  <si>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</si>
  <si>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</si>
  <si>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</si>
  <si>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</si>
  <si>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</si>
  <si>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</si>
  <si>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</si>
  <si>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</si>
  <si>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</si>
  <si>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</si>
  <si>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</si>
  <si>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</si>
  <si>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</si>
  <si>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</si>
  <si>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</si>
  <si>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</si>
  <si>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</si>
  <si>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</si>
  <si>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</si>
  <si>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</si>
  <si>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</si>
  <si>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</si>
  <si>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</si>
  <si>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</si>
  <si>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</si>
  <si>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</si>
  <si>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</si>
  <si>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</si>
  <si>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</si>
  <si>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</si>
  <si>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</si>
  <si>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</si>
  <si>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</si>
  <si>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</si>
  <si>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</si>
  <si>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</si>
  <si>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</si>
  <si>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</si>
  <si>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</si>
  <si>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</si>
  <si>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</si>
  <si>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</si>
  <si>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</si>
  <si>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</si>
  <si>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</si>
  <si>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</si>
  <si>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</si>
  <si>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</si>
  <si>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</si>
  <si>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</si>
  <si>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</si>
  <si>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</si>
  <si>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</si>
  <si>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</si>
  <si>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</si>
  <si>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</si>
  <si>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</si>
  <si>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</si>
  <si>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</si>
  <si>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</si>
  <si>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</si>
  <si>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</si>
  <si>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</si>
  <si>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</si>
  <si>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</si>
  <si>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</si>
  <si>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</si>
  <si>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</si>
  <si>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</si>
  <si>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</si>
  <si>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</si>
  <si>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</si>
  <si>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</si>
  <si>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</si>
  <si>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</si>
  <si>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</si>
  <si>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</si>
  <si>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</si>
  <si>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</si>
  <si>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</si>
  <si>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</si>
  <si>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</si>
  <si>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</si>
  <si>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</si>
  <si>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</si>
  <si>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</si>
  <si>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</si>
  <si>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</si>
  <si>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</si>
  <si>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</si>
  <si>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</si>
  <si>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</si>
  <si>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</si>
  <si>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</si>
  <si>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</si>
  <si>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</si>
  <si>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</si>
  <si>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</si>
  <si>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</si>
  <si>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</si>
  <si>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</si>
  <si>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</si>
  <si>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</si>
  <si>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</si>
  <si>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</si>
  <si>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</si>
  <si>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</si>
  <si>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</si>
  <si>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</si>
  <si>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</si>
  <si>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</si>
  <si>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</si>
  <si>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</si>
  <si>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</si>
  <si>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</si>
  <si>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</si>
  <si>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</si>
  <si>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</si>
  <si>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</si>
  <si>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</si>
  <si>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</si>
  <si>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</si>
  <si>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</si>
  <si>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</si>
  <si>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</si>
  <si>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</si>
  <si>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</si>
  <si>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</si>
  <si>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</si>
  <si>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</si>
  <si>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</si>
  <si>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</si>
  <si>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</si>
  <si>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</si>
  <si>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</si>
  <si>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</si>
  <si>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</si>
  <si>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</si>
  <si>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</si>
  <si>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</si>
  <si>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</si>
  <si>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</si>
  <si>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</si>
  <si>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</si>
  <si>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</si>
  <si>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</si>
  <si>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</si>
  <si>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</si>
  <si>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</si>
  <si>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</si>
  <si>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</si>
  <si>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</si>
  <si>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</si>
  <si>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</si>
  <si>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</si>
  <si>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</si>
  <si>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</si>
  <si>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</si>
  <si>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</si>
  <si>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</si>
  <si>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</si>
  <si>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</si>
  <si>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</si>
  <si>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</si>
  <si>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</si>
  <si>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</si>
  <si>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</si>
  <si>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</si>
  <si>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</si>
  <si>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</si>
  <si>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</si>
  <si>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</si>
  <si>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</si>
  <si>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</si>
  <si>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</si>
  <si>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</si>
  <si>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</si>
  <si>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</si>
  <si>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</si>
  <si>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</si>
  <si>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</si>
  <si>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</si>
  <si>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</si>
  <si>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</si>
  <si>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</si>
  <si>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</si>
  <si>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</si>
  <si>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</si>
  <si>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</si>
  <si>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</si>
  <si>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</si>
  <si>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</si>
  <si>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</si>
  <si>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</si>
  <si>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</si>
  <si>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</si>
  <si>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</si>
  <si>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</si>
  <si>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</si>
  <si>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</si>
  <si>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</si>
  <si>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</si>
  <si>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</si>
  <si>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</si>
  <si>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</si>
  <si>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</si>
  <si>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</si>
  <si>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</si>
  <si>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</si>
  <si>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</si>
  <si>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</si>
  <si>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</si>
  <si>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</si>
  <si>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</si>
  <si>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</si>
  <si>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</si>
  <si>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</si>
  <si>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</si>
  <si>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</si>
  <si>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</si>
  <si>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</si>
  <si>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</si>
  <si>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</si>
  <si>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</si>
  <si>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</si>
  <si>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</si>
  <si>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</si>
  <si>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</si>
  <si>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</si>
  <si>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</si>
  <si>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</si>
  <si>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</si>
  <si>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</si>
  <si>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</si>
  <si>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</si>
  <si>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</si>
  <si>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</si>
  <si>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</si>
  <si>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</si>
  <si>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</si>
  <si>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</si>
  <si>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</si>
  <si>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</si>
  <si>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</si>
  <si>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</si>
  <si>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</si>
  <si>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</si>
  <si>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</si>
  <si>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</si>
  <si>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</si>
  <si>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</si>
  <si>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</si>
  <si>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</si>
  <si>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</si>
  <si>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</si>
  <si>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</si>
  <si>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</si>
  <si>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</si>
  <si>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</si>
  <si>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</si>
  <si>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</si>
  <si>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</si>
  <si>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</si>
  <si>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</si>
  <si>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</si>
  <si>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</si>
  <si>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</si>
  <si>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</si>
  <si>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</si>
  <si>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</si>
  <si>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</si>
  <si>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</si>
  <si>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</si>
  <si>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</si>
  <si>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</si>
  <si>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</si>
  <si>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</si>
  <si>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</si>
  <si>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</si>
  <si>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</si>
  <si>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</si>
  <si>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</si>
  <si>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</si>
  <si>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</si>
  <si>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</si>
  <si>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</si>
  <si>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</si>
  <si>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</si>
  <si>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</si>
  <si>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</si>
  <si>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</si>
  <si>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</si>
  <si>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</si>
  <si>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</si>
  <si>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</si>
  <si>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</si>
  <si>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</si>
  <si>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</si>
  <si>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</si>
  <si>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</si>
  <si>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</si>
  <si>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</si>
  <si>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</si>
  <si>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</si>
  <si>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</si>
  <si>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</si>
  <si>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</si>
  <si>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</si>
  <si>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</si>
  <si>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</si>
  <si>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</si>
  <si>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</si>
  <si>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</si>
  <si>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</si>
  <si>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</si>
  <si>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</si>
  <si>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</si>
  <si>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</si>
  <si>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</si>
  <si>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</si>
  <si>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</si>
  <si>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</si>
  <si>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</si>
  <si>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</si>
  <si>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</si>
  <si>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</si>
  <si>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</si>
  <si>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</si>
  <si>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</si>
  <si>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</si>
  <si>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</si>
  <si>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</si>
  <si>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</si>
  <si>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</si>
  <si>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</si>
  <si>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</si>
  <si>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</si>
  <si>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</si>
  <si>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</si>
  <si>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</si>
  <si>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</si>
  <si>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</si>
  <si>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</si>
  <si>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</si>
  <si>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</si>
  <si>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</si>
  <si>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</si>
  <si>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</si>
  <si>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</si>
  <si>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</si>
  <si>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</si>
  <si>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</si>
  <si>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</si>
  <si>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</si>
  <si>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</si>
  <si>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</si>
  <si>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</si>
  <si>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</si>
  <si>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</si>
  <si>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</si>
  <si>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</si>
  <si>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</si>
  <si>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</si>
  <si>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</si>
  <si>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</si>
  <si>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</si>
  <si>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</si>
  <si>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</si>
  <si>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</si>
  <si>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</si>
  <si>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</si>
  <si>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</si>
  <si>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</si>
  <si>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</si>
  <si>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</si>
  <si>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</si>
  <si>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</si>
  <si>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</si>
  <si>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</si>
  <si>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</si>
  <si>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</si>
  <si>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</si>
  <si>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</si>
  <si>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</si>
  <si>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</si>
  <si>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</si>
  <si>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</si>
  <si>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</si>
  <si>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</si>
  <si>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</si>
  <si>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</si>
  <si>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</si>
  <si>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</si>
  <si>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</si>
  <si>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</si>
  <si>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</si>
  <si>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</si>
  <si>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</si>
  <si>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</si>
  <si>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</si>
  <si>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</si>
  <si>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</si>
  <si>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</si>
  <si>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</si>
  <si>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</si>
  <si>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</si>
  <si>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</si>
  <si>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</si>
  <si>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</si>
  <si>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</si>
  <si>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</si>
  <si>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</si>
  <si>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</si>
  <si>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</si>
  <si>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</si>
  <si>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</si>
  <si>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</si>
  <si>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</si>
  <si>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</si>
  <si>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</si>
  <si>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</si>
  <si>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</si>
  <si>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</si>
  <si>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</si>
  <si>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</si>
  <si>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</si>
  <si>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</si>
  <si>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</si>
  <si>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</si>
  <si>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</si>
  <si>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</si>
  <si>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</si>
  <si>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</si>
  <si>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</si>
  <si>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</si>
  <si>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</si>
  <si>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</si>
  <si>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</si>
  <si>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</si>
  <si>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</si>
  <si>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</si>
  <si>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</si>
  <si>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</si>
  <si>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</si>
  <si>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</si>
  <si>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</si>
  <si>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</si>
  <si>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</si>
  <si>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</si>
  <si>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</si>
  <si>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</si>
  <si>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</si>
  <si>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</si>
  <si>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</si>
  <si>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</si>
  <si>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</si>
  <si>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</si>
  <si>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</si>
  <si>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</si>
  <si>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</si>
  <si>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</si>
  <si>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</si>
  <si>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</si>
  <si>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</si>
  <si>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</si>
  <si>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</si>
  <si>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</si>
  <si>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</si>
  <si>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</si>
  <si>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</si>
  <si>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</si>
  <si>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</si>
  <si>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</si>
  <si>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</si>
  <si>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</si>
  <si>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</si>
  <si>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</si>
  <si>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</si>
  <si>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</si>
  <si>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</si>
  <si>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</si>
  <si>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</si>
  <si>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</si>
  <si>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</si>
  <si>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</si>
  <si>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</si>
  <si>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</si>
  <si>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</si>
  <si>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</si>
  <si>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</si>
  <si>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</si>
  <si>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</si>
  <si>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</si>
  <si>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</si>
  <si>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</si>
  <si>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</si>
  <si>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</si>
  <si>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</si>
  <si>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</si>
  <si>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</si>
  <si>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</si>
  <si>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</si>
  <si>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</si>
  <si>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</si>
  <si>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</si>
  <si>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</si>
  <si>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</si>
  <si>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</si>
  <si>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</si>
  <si>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</si>
  <si>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</si>
  <si>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</si>
  <si>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</si>
  <si>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</si>
  <si>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</si>
  <si>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</si>
  <si>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</si>
  <si>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</si>
  <si>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</si>
  <si>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</si>
  <si>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</si>
  <si>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</si>
  <si>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</si>
  <si>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</si>
  <si>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</si>
  <si>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</si>
  <si>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</si>
  <si>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</si>
  <si>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</si>
  <si>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</si>
  <si>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</si>
  <si>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</si>
  <si>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</si>
  <si>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</si>
  <si>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</si>
  <si>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</si>
  <si>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</si>
  <si>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</si>
  <si>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</si>
  <si>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</si>
  <si>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</si>
  <si>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</si>
  <si>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</si>
  <si>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</si>
  <si>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</si>
  <si>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</si>
  <si>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</si>
  <si>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</si>
  <si>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</si>
  <si>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</si>
  <si>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</si>
  <si>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</si>
  <si>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</si>
  <si>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</si>
  <si>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</si>
  <si>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</si>
  <si>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</si>
  <si>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</si>
  <si>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</si>
  <si>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</si>
  <si>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</si>
  <si>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</si>
  <si>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</si>
  <si>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</si>
  <si>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</si>
  <si>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</si>
  <si>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</si>
  <si>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</si>
  <si>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</si>
  <si>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</si>
  <si>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</si>
  <si>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</si>
  <si>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</si>
  <si>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</si>
  <si>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</si>
  <si>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</si>
  <si>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</si>
  <si>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</si>
  <si>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</si>
  <si>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</si>
  <si>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</si>
  <si>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</si>
  <si>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</si>
  <si>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</si>
  <si>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</si>
  <si>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</si>
  <si>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</si>
  <si>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</si>
  <si>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</si>
  <si>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</si>
  <si>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</si>
  <si>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</si>
  <si>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</si>
  <si>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</si>
  <si>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</si>
  <si>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</si>
  <si>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</si>
  <si>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</si>
  <si>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</si>
  <si>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</si>
  <si>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</si>
  <si>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</si>
  <si>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</si>
  <si>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</si>
  <si>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</si>
  <si>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</si>
  <si>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</si>
  <si>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</si>
  <si>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</si>
  <si>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</si>
  <si>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</si>
  <si>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</si>
  <si>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</si>
  <si>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</si>
  <si>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</si>
  <si>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</si>
  <si>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</si>
  <si>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</si>
  <si>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</si>
  <si>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</si>
  <si>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</si>
  <si>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</si>
  <si>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</si>
  <si>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</si>
  <si>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</si>
  <si>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</si>
  <si>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</si>
  <si>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</si>
  <si>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</si>
  <si>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</si>
  <si>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</si>
  <si>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</si>
  <si>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</si>
  <si>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</si>
  <si>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</si>
  <si>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</si>
  <si>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</si>
  <si>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</si>
  <si>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</si>
  <si>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</si>
  <si>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</si>
  <si>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</si>
  <si>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</si>
  <si>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</si>
  <si>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</si>
  <si>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</si>
  <si>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</si>
  <si>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</si>
  <si>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</si>
  <si>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</si>
  <si>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</si>
  <si>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</si>
  <si>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</si>
  <si>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</si>
  <si>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</si>
  <si>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</si>
  <si>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</si>
  <si>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</si>
  <si>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</si>
  <si>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</si>
  <si>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</si>
  <si>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</si>
  <si>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</si>
  <si>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</si>
  <si>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</si>
  <si>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</si>
  <si>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</si>
  <si>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</si>
  <si>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</si>
  <si>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</si>
  <si>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</si>
  <si>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</si>
  <si>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</si>
  <si>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</si>
  <si>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</si>
  <si>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</si>
  <si>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</si>
  <si>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</si>
  <si>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</si>
  <si>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</si>
  <si>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</si>
  <si>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</si>
  <si>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</si>
  <si>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</si>
  <si>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</si>
  <si>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</si>
  <si>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</si>
  <si>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</si>
  <si>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</si>
  <si>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</si>
  <si>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</si>
  <si>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</si>
  <si>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</si>
  <si>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</si>
  <si>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</si>
  <si>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</si>
  <si>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</si>
  <si>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</si>
  <si>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</si>
  <si>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</si>
  <si>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</si>
  <si>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</si>
  <si>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</si>
  <si>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</si>
  <si>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</si>
  <si>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</si>
  <si>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</si>
  <si>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</si>
  <si>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</si>
  <si>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</si>
  <si>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</si>
  <si>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</si>
  <si>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</si>
  <si>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</si>
  <si>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</si>
  <si>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</si>
  <si>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</si>
  <si>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</si>
  <si>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</si>
  <si>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</si>
  <si>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</si>
  <si>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</si>
  <si>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</si>
  <si>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</si>
  <si>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</si>
  <si>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</si>
  <si>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</si>
  <si>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</si>
  <si>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</si>
  <si>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</si>
  <si>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</si>
  <si>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</si>
  <si>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</si>
  <si>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</si>
  <si>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</si>
  <si>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</si>
  <si>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</si>
  <si>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</si>
  <si>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</si>
  <si>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</si>
  <si>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</si>
  <si>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</si>
  <si>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</si>
  <si>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</si>
  <si>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</si>
  <si>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</si>
  <si>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</si>
  <si>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</si>
  <si>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</si>
  <si>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</si>
  <si>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</si>
  <si>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</si>
  <si>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</si>
  <si>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</si>
  <si>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</si>
  <si>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</si>
  <si>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</si>
  <si>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</si>
  <si>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</si>
  <si>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</si>
  <si>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</si>
  <si>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</si>
  <si>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</si>
  <si>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</si>
  <si>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</si>
  <si>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</si>
  <si>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</si>
  <si>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</si>
  <si>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</si>
  <si>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</si>
  <si>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</si>
  <si>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</si>
  <si>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</si>
  <si>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</si>
  <si>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</si>
  <si>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</si>
  <si>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</si>
  <si>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</si>
  <si>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</si>
  <si>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</si>
  <si>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</si>
  <si>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</si>
  <si>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</si>
  <si>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</si>
  <si>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</si>
  <si>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</si>
  <si>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</si>
  <si>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</si>
  <si>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</si>
  <si>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</si>
  <si>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</si>
  <si>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</si>
  <si>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</si>
  <si>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</si>
  <si>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</si>
  <si>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</si>
  <si>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</si>
  <si>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</si>
  <si>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</si>
  <si>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</si>
  <si>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</si>
  <si>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</si>
  <si>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</si>
  <si>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</si>
  <si>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</si>
  <si>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</si>
  <si>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</si>
  <si>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</si>
  <si>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</si>
  <si>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</si>
  <si>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</si>
  <si>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</si>
  <si>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</si>
  <si>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</si>
  <si>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</si>
  <si>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</si>
  <si>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</si>
  <si>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</si>
  <si>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</si>
  <si>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</si>
  <si>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</si>
  <si>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</si>
  <si>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</si>
  <si>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</si>
  <si>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</si>
  <si>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</si>
  <si>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</si>
  <si>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</si>
  <si>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</si>
  <si>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</si>
  <si>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</si>
  <si>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</si>
  <si>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</si>
  <si>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</si>
  <si>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</si>
  <si>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</si>
  <si>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</si>
  <si>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</si>
  <si>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</si>
  <si>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</si>
  <si>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</si>
  <si>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</si>
  <si>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</si>
  <si>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</si>
  <si>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</si>
  <si>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</si>
  <si>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</si>
  <si>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</si>
  <si>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</si>
  <si>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</si>
  <si>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</si>
  <si>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</si>
  <si>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</si>
  <si>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</si>
  <si>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</si>
  <si>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</si>
  <si>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</si>
  <si>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</si>
  <si>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</si>
  <si>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</si>
  <si>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</si>
  <si>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</si>
  <si>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</si>
  <si>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</si>
  <si>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</si>
  <si>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</si>
  <si>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</si>
  <si>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</si>
  <si>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</si>
  <si>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</si>
  <si>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</si>
  <si>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</si>
  <si>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</si>
  <si>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</si>
  <si>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</si>
  <si>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</si>
  <si>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</si>
  <si>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</si>
  <si>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</si>
  <si>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</si>
  <si>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</si>
  <si>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</si>
  <si>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</si>
  <si>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</si>
  <si>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</si>
  <si>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</si>
  <si>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</si>
  <si>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</si>
  <si>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</si>
  <si>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</si>
  <si>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</si>
  <si>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</si>
  <si>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</si>
  <si>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</si>
  <si>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</si>
  <si>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</si>
  <si>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</si>
  <si>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</si>
  <si>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</si>
  <si>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</si>
  <si>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</si>
  <si>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</si>
  <si>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</si>
  <si>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</si>
  <si>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</si>
  <si>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</si>
  <si>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</si>
  <si>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</si>
  <si>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</si>
  <si>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</si>
  <si>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</si>
  <si>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</si>
  <si>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</si>
  <si>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</si>
  <si>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</si>
  <si>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</si>
  <si>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</si>
  <si>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</si>
  <si>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</si>
  <si>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</si>
  <si>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</si>
  <si>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</si>
  <si>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</si>
  <si>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</si>
  <si>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</si>
  <si>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</si>
  <si>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</si>
  <si>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</si>
  <si>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</si>
  <si>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</si>
  <si>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</si>
  <si>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</si>
  <si>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</si>
  <si>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</si>
  <si>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</si>
  <si>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</si>
  <si>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</si>
  <si>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</si>
  <si>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</si>
  <si>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</si>
  <si>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</si>
  <si>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</si>
  <si>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</si>
  <si>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</si>
  <si>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</si>
  <si>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</si>
  <si>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</si>
  <si>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</si>
  <si>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</si>
  <si>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</si>
  <si>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</si>
  <si>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</si>
  <si>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</si>
  <si>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</si>
  <si>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</si>
  <si>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</si>
  <si>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</si>
  <si>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</si>
  <si>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</si>
  <si>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</si>
  <si>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</si>
  <si>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</si>
  <si>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</si>
  <si>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</si>
  <si>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</si>
  <si>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</si>
  <si>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</si>
  <si>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</si>
  <si>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</si>
  <si>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</si>
  <si>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</si>
  <si>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</si>
  <si>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</si>
  <si>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</si>
  <si>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</si>
  <si>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</si>
  <si>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</si>
  <si>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</si>
  <si>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</si>
  <si>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</si>
  <si>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</si>
  <si>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</si>
  <si>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</si>
  <si>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</si>
  <si>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</si>
  <si>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</si>
  <si>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</si>
  <si>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</si>
  <si>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</si>
  <si>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</si>
  <si>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</si>
  <si>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</si>
  <si>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</si>
  <si>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</si>
  <si>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</si>
  <si>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</si>
  <si>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</si>
  <si>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</si>
  <si>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</si>
  <si>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</si>
  <si>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</si>
  <si>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</si>
  <si>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</si>
  <si>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</si>
  <si>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</si>
  <si>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</si>
  <si>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</si>
  <si>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</si>
  <si>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</si>
  <si>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</si>
  <si>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</si>
  <si>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</si>
  <si>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</si>
  <si>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</si>
  <si>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</si>
  <si>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</si>
  <si>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</si>
  <si>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</si>
  <si>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</si>
  <si>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</si>
  <si>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</si>
  <si>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</si>
  <si>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</si>
  <si>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</si>
  <si>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</si>
  <si>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</si>
  <si>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</si>
  <si>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</si>
  <si>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</si>
  <si>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</si>
  <si>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</si>
  <si>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</si>
  <si>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</si>
  <si>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</si>
  <si>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</si>
  <si>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</si>
  <si>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</si>
  <si>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</si>
  <si>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</si>
  <si>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</si>
  <si>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</si>
  <si>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</si>
  <si>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</si>
  <si>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</si>
  <si>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</si>
  <si>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</si>
  <si>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</si>
  <si>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</si>
  <si>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</si>
  <si>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</si>
  <si>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</si>
  <si>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</si>
  <si>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</si>
  <si>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</si>
  <si>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</si>
  <si>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</si>
  <si>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</si>
  <si>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</si>
  <si>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</si>
  <si>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</si>
  <si>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</si>
  <si>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</si>
  <si>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</si>
  <si>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</si>
  <si>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</si>
  <si>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</si>
  <si>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</si>
  <si>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</si>
  <si>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</si>
  <si>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</si>
  <si>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</si>
  <si>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</si>
  <si>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</si>
  <si>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</si>
  <si>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</si>
  <si>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</si>
  <si>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</si>
  <si>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</si>
  <si>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</si>
  <si>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</si>
  <si>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</si>
  <si>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</si>
  <si>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</si>
  <si>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</si>
  <si>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</si>
  <si>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</si>
  <si>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</si>
  <si>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</si>
  <si>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</si>
  <si>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</si>
  <si>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</si>
  <si>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</si>
  <si>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</si>
  <si>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</si>
  <si>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</si>
  <si>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</si>
  <si>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</si>
  <si>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</si>
  <si>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</si>
  <si>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</si>
  <si>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</si>
  <si>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</si>
  <si>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</si>
  <si>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</si>
  <si>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</si>
  <si>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</si>
  <si>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</si>
  <si>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</si>
  <si>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</si>
  <si>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</si>
  <si>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</si>
  <si>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</si>
  <si>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</si>
  <si>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</si>
  <si>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</si>
  <si>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</si>
  <si>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</si>
  <si>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</si>
  <si>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</si>
  <si>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</si>
  <si>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</si>
  <si>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</si>
  <si>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</si>
  <si>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</si>
  <si>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</si>
  <si>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</si>
  <si>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</si>
  <si>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</si>
  <si>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</si>
  <si>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</si>
  <si>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</si>
  <si>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</si>
  <si>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</si>
  <si>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</si>
  <si>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</si>
  <si>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</si>
  <si>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</si>
  <si>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</si>
  <si>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</si>
  <si>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</si>
  <si>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</si>
  <si>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</si>
  <si>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</si>
  <si>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</si>
  <si>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</si>
  <si>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</si>
  <si>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</si>
  <si>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</si>
  <si>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</si>
  <si>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</si>
  <si>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</si>
  <si>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</si>
  <si>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</si>
  <si>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</si>
  <si>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</si>
  <si>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</si>
  <si>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</si>
  <si>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</si>
  <si>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</si>
  <si>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</si>
  <si>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</si>
  <si>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</si>
  <si>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</si>
  <si>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</si>
  <si>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</si>
  <si>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</si>
  <si>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</si>
  <si>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</si>
  <si>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</si>
  <si>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</si>
  <si>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</si>
  <si>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</si>
  <si>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</si>
  <si>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</si>
  <si>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</si>
  <si>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</si>
  <si>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</si>
  <si>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</si>
  <si>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</si>
  <si>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</si>
  <si>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</si>
  <si>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</si>
  <si>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</si>
  <si>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</si>
  <si>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</si>
  <si>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</si>
  <si>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</si>
  <si>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</si>
  <si>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</si>
  <si>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</si>
  <si>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</si>
  <si>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</si>
  <si>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</si>
  <si>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</si>
  <si>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</si>
  <si>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</si>
  <si>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</si>
  <si>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</si>
  <si>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</si>
  <si>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</si>
  <si>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</si>
  <si>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</si>
  <si>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</si>
  <si>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</si>
  <si>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</si>
  <si>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</si>
  <si>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</si>
  <si>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</si>
  <si>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</si>
  <si>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</si>
  <si>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</si>
  <si>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</si>
  <si>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</si>
  <si>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</si>
  <si>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</si>
  <si>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</si>
  <si>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</si>
  <si>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</si>
  <si>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</si>
  <si>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</si>
  <si>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</si>
  <si>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</si>
  <si>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</si>
  <si>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</si>
  <si>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</si>
  <si>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</si>
  <si>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</si>
  <si>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</si>
  <si>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</si>
  <si>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</si>
  <si>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</si>
  <si>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</si>
  <si>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</si>
  <si>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</si>
  <si>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</si>
  <si>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</si>
  <si>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</si>
  <si>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</si>
  <si>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</si>
  <si>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</si>
  <si>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</si>
  <si>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</si>
  <si>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</si>
  <si>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</si>
  <si>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</si>
  <si>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</si>
  <si>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</si>
  <si>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</si>
  <si>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</si>
  <si>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</si>
  <si>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</si>
  <si>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</si>
  <si>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</si>
  <si>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</si>
  <si>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</si>
  <si>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</si>
  <si>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</si>
  <si>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</si>
  <si>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</si>
  <si>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</si>
  <si>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</si>
  <si>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</si>
  <si>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</si>
  <si>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</si>
  <si>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</si>
  <si>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</si>
  <si>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</si>
  <si>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</si>
  <si>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</si>
  <si>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</si>
  <si>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</si>
  <si>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</si>
  <si>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</si>
  <si>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</si>
  <si>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</si>
  <si>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</si>
  <si>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</si>
  <si>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</si>
  <si>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</si>
  <si>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</si>
  <si>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</si>
  <si>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</si>
  <si>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</si>
  <si>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</si>
  <si>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</si>
  <si>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</si>
  <si>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</si>
  <si>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</si>
  <si>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</si>
  <si>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</si>
  <si>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</si>
  <si>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</si>
  <si>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</si>
  <si>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</si>
  <si>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</si>
  <si>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</si>
  <si>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</si>
  <si>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</si>
  <si>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</si>
  <si>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</si>
  <si>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</si>
  <si>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</si>
  <si>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</si>
  <si>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</si>
  <si>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</si>
  <si>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</si>
  <si>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</si>
  <si>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</si>
  <si>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</si>
  <si>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</si>
  <si>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</si>
  <si>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</si>
  <si>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</si>
  <si>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</si>
  <si>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</si>
  <si>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</si>
  <si>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</si>
  <si>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</si>
  <si>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</si>
  <si>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</si>
  <si>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</si>
  <si>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</si>
  <si>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</si>
  <si>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</si>
  <si>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</si>
  <si>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</si>
  <si>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</si>
  <si>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</si>
  <si>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</si>
  <si>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</si>
  <si>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</si>
  <si>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</si>
  <si>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</si>
  <si>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</si>
  <si>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</si>
  <si>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</si>
  <si>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</si>
  <si>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</si>
  <si>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</si>
  <si>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</si>
  <si>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</si>
  <si>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</si>
  <si>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</si>
  <si>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</si>
  <si>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</si>
  <si>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</si>
  <si>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</si>
  <si>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</si>
  <si>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</si>
  <si>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</si>
  <si>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</si>
  <si>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</si>
  <si>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</si>
  <si>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</si>
  <si>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</si>
  <si>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</si>
  <si>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</si>
  <si>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</si>
  <si>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</si>
  <si>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</si>
  <si>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</si>
  <si>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</si>
  <si>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</si>
  <si>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</si>
  <si>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</si>
  <si>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</si>
  <si>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</si>
  <si>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</si>
  <si>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</si>
  <si>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</si>
  <si>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</si>
  <si>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</si>
  <si>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</si>
  <si>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</si>
  <si>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</si>
  <si>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</si>
  <si>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</si>
  <si>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</si>
  <si>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</si>
  <si>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</si>
  <si>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</si>
  <si>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</si>
  <si>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</si>
  <si>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</si>
  <si>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</si>
  <si>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</si>
  <si>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</si>
  <si>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</si>
  <si>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</si>
  <si>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</si>
  <si>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</si>
  <si>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</si>
  <si>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</si>
  <si>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</si>
  <si>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</si>
  <si>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</si>
  <si>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</si>
  <si>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</si>
  <si>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</si>
  <si>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</si>
  <si>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</si>
  <si>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</si>
  <si>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</si>
  <si>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</si>
  <si>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</si>
  <si>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</si>
  <si>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</si>
  <si>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</si>
  <si>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</si>
  <si>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</si>
  <si>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</si>
  <si>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</si>
  <si>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</si>
  <si>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</si>
  <si>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</si>
  <si>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</si>
  <si>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</si>
  <si>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</si>
  <si>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</si>
  <si>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</si>
  <si>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</si>
  <si>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</si>
  <si>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</si>
  <si>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</si>
  <si>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</si>
  <si>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</si>
  <si>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</si>
  <si>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</si>
  <si>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</si>
  <si>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</si>
  <si>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</si>
  <si>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</si>
  <si>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</si>
  <si>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</si>
  <si>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</si>
  <si>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</si>
  <si>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</si>
  <si>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</si>
  <si>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</si>
  <si>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</si>
  <si>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</si>
  <si>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</si>
  <si>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</si>
  <si>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</si>
  <si>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</si>
  <si>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</si>
  <si>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</si>
  <si>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</si>
  <si>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</si>
  <si>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</si>
  <si>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</si>
  <si>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</si>
  <si>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</si>
  <si>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</si>
  <si>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</si>
  <si>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</si>
  <si>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</si>
  <si>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</si>
  <si>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</si>
  <si>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</si>
  <si>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</si>
  <si>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</si>
  <si>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</si>
  <si>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</si>
  <si>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</si>
  <si>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</si>
  <si>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</si>
  <si>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</si>
  <si>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</si>
  <si>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</si>
  <si>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</si>
  <si>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</si>
  <si>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</si>
  <si>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</si>
  <si>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</si>
  <si>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</si>
  <si>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</si>
  <si>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</si>
  <si>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</si>
  <si>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</si>
  <si>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</si>
  <si>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</si>
  <si>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</si>
  <si>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一个圆形技能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</si>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</sst>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O12" sqref="O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abSelected="1" topLeftCell="A65" workbookViewId="0">
      <selection activeCell="O78" sqref="O78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4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>E67&amp;";"&amp;G67</f>
        <v>80001002;80001013</v>
      </c>
      <c r="W67" t="str">
        <f t="shared" ref="W67:W79" si="1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>E68&amp;";"&amp;G68</f>
        <v>80001018;</v>
      </c>
      <c r="W68" t="str">
        <f t="shared" si="1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1695</v>
      </c>
      <c r="R69" s="3"/>
      <c r="S69" s="3"/>
      <c r="T69" t="str">
        <f>E69&amp;";"&amp;G69</f>
        <v>80001004;80001018</v>
      </c>
      <c r="W69" t="str">
        <f t="shared" si="1"/>
        <v>80001004;80002007;80001023;</v>
      </c>
      <c r="X69" s="3"/>
    </row>
    <row r="70" spans="1:26" ht="20.100000000000001" customHeight="1">
      <c r="A70" s="74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1693</v>
      </c>
      <c r="R70" s="3"/>
      <c r="S70" s="3"/>
      <c r="T70" t="str">
        <f>E70&amp;";"&amp;G70</f>
        <v>80001005;80001019</v>
      </c>
      <c r="W70" t="str">
        <f t="shared" si="1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>E71&amp;";"&amp;G71</f>
        <v>80001006;</v>
      </c>
      <c r="W71" t="str">
        <f t="shared" si="1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1694</v>
      </c>
      <c r="R72" s="3"/>
      <c r="S72" s="3"/>
      <c r="T72" t="str">
        <f>E72&amp;";"&amp;G72</f>
        <v>80001007;80001005</v>
      </c>
      <c r="W72" t="str">
        <f t="shared" si="1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1696</v>
      </c>
      <c r="T73" t="str">
        <f>E73&amp;";"&amp;G73</f>
        <v>80001008;80001020</v>
      </c>
      <c r="W73" t="str">
        <f t="shared" si="1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1700</v>
      </c>
      <c r="Q74" s="3">
        <v>80002022</v>
      </c>
      <c r="R74" s="3" t="s">
        <v>1677</v>
      </c>
      <c r="S74" s="3"/>
      <c r="T74" t="str">
        <f>E74&amp;";"&amp;G74</f>
        <v>80001009;80001002</v>
      </c>
      <c r="W74" t="str">
        <f t="shared" si="1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1695</v>
      </c>
      <c r="Q75" s="3">
        <v>80002019</v>
      </c>
      <c r="R75" s="3" t="s">
        <v>1413</v>
      </c>
      <c r="S75" s="3"/>
      <c r="T75" t="str">
        <f>E75&amp;";"&amp;G75</f>
        <v>80001010;80001001</v>
      </c>
      <c r="W75" t="str">
        <f t="shared" si="1"/>
        <v>80001002;80002001;80001023;80002019</v>
      </c>
      <c r="X75" s="3"/>
    </row>
    <row r="76" spans="1:26" ht="20.100000000000001" customHeight="1">
      <c r="A76" s="74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1699</v>
      </c>
      <c r="Q76" s="3">
        <v>80002021</v>
      </c>
      <c r="R76" s="3" t="s">
        <v>1680</v>
      </c>
      <c r="S76" s="3"/>
      <c r="T76" t="str">
        <f>E76&amp;";"&amp;G76</f>
        <v>80001011;80001003</v>
      </c>
      <c r="W76" t="str">
        <f t="shared" si="1"/>
        <v>80001015;80002002;80001027;80002021</v>
      </c>
      <c r="X76" s="3"/>
    </row>
    <row r="77" spans="1:26" ht="20.100000000000001" customHeight="1">
      <c r="A77" s="74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1698</v>
      </c>
      <c r="Q77" s="3">
        <v>80002027</v>
      </c>
      <c r="R77" s="3" t="s">
        <v>1676</v>
      </c>
      <c r="S77" s="3"/>
      <c r="T77" t="str">
        <f>E77&amp;";"&amp;G77</f>
        <v>80001012;80002025</v>
      </c>
      <c r="W77" t="str">
        <f t="shared" si="1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1700</v>
      </c>
      <c r="Q78" s="3">
        <v>80002023</v>
      </c>
      <c r="R78" s="3" t="s">
        <v>1672</v>
      </c>
      <c r="S78" s="3"/>
      <c r="T78" t="str">
        <f>E78&amp;";"&amp;G78</f>
        <v>80001006;80002018</v>
      </c>
      <c r="W78" t="str">
        <f t="shared" si="1"/>
        <v>80002004;80002016;80001028;80002023</v>
      </c>
      <c r="X78" s="3"/>
    </row>
    <row r="79" spans="1:26" ht="20.100000000000001" customHeight="1">
      <c r="A79" s="74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1697</v>
      </c>
      <c r="Q79" s="3">
        <v>80002003</v>
      </c>
      <c r="R79" s="3" t="s">
        <v>1404</v>
      </c>
      <c r="T79" t="str">
        <f>E79&amp;";"&amp;G79</f>
        <v>80001014;80002021</v>
      </c>
      <c r="W79" t="str">
        <f t="shared" si="1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2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2"/>
        <v>0.19999999999999996</v>
      </c>
      <c r="T94">
        <f t="shared" ref="T94:T101" si="3">S94/4</f>
        <v>4.9999999999999989E-2</v>
      </c>
      <c r="U94">
        <f t="shared" ref="U94:U101" si="4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2"/>
        <v>0.30000000000000004</v>
      </c>
      <c r="T95">
        <f t="shared" si="3"/>
        <v>7.5000000000000011E-2</v>
      </c>
      <c r="U95">
        <f t="shared" si="4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2"/>
        <v>0.4</v>
      </c>
      <c r="T96">
        <f t="shared" si="3"/>
        <v>0.1</v>
      </c>
      <c r="U96">
        <f t="shared" si="4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2"/>
        <v>0.5</v>
      </c>
      <c r="T97">
        <f t="shared" si="3"/>
        <v>0.125</v>
      </c>
      <c r="U97">
        <f t="shared" si="4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2"/>
        <v>0.6</v>
      </c>
      <c r="T98">
        <f t="shared" si="3"/>
        <v>0.15</v>
      </c>
      <c r="U98">
        <f t="shared" si="4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2"/>
        <v>0.7</v>
      </c>
      <c r="T99">
        <f t="shared" si="3"/>
        <v>0.17499999999999999</v>
      </c>
      <c r="U99">
        <f t="shared" si="4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2"/>
        <v>0.8</v>
      </c>
      <c r="T100">
        <f t="shared" si="3"/>
        <v>0.2</v>
      </c>
      <c r="U100">
        <f t="shared" si="4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2"/>
        <v>0.9</v>
      </c>
      <c r="T101">
        <f t="shared" si="3"/>
        <v>0.22500000000000001</v>
      </c>
      <c r="U101">
        <f t="shared" si="4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1693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1694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1695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1696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1697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1698</v>
      </c>
      <c r="D117" s="3">
        <v>80002026</v>
      </c>
      <c r="E117" s="3" t="s">
        <v>1701</v>
      </c>
    </row>
    <row r="118" spans="2:12">
      <c r="B118" s="3">
        <v>80001027</v>
      </c>
      <c r="C118" s="3" t="s">
        <v>1699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1700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16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22"/>
  <sheetViews>
    <sheetView topLeftCell="A99" workbookViewId="0">
      <selection activeCell="B122" sqref="B122"/>
    </sheetView>
  </sheetViews>
  <sheetFormatPr defaultColWidth="9" defaultRowHeight="14.25"/>
  <cols>
    <col min="2" max="2" width="13" bestFit="1" customWidth="1"/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2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2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2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2:14" ht="20.100000000000001" customHeight="1">
      <c r="J100" s="71">
        <f>1200/1500</f>
        <v>0.8</v>
      </c>
    </row>
    <row r="101" spans="2:14" ht="20.100000000000001" customHeight="1"/>
    <row r="102" spans="2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2:14" s="4" customFormat="1" ht="20.100000000000001" customHeight="1">
      <c r="C103" s="3"/>
      <c r="I103" s="3"/>
      <c r="J103" s="3">
        <f>J102/500</f>
        <v>1.4666666666666665E-3</v>
      </c>
    </row>
    <row r="104" spans="2:14" s="4" customFormat="1" ht="20.100000000000001" customHeight="1">
      <c r="B104" s="3" t="s">
        <v>1682</v>
      </c>
      <c r="C104" s="3"/>
      <c r="D104" s="3" t="s">
        <v>1683</v>
      </c>
      <c r="E104" s="3"/>
      <c r="I104" s="3"/>
      <c r="J104" s="3">
        <f>0.8+J103</f>
        <v>0.80146666666666666</v>
      </c>
    </row>
    <row r="105" spans="2:14" s="4" customFormat="1" ht="20.100000000000001" customHeight="1">
      <c r="C105" s="3"/>
      <c r="D105" s="3" t="s">
        <v>1684</v>
      </c>
    </row>
    <row r="106" spans="2:14" s="4" customFormat="1" ht="20.100000000000001" customHeight="1">
      <c r="C106" s="3"/>
      <c r="J106" s="4">
        <f>1200/1500</f>
        <v>0.8</v>
      </c>
    </row>
    <row r="107" spans="2:14" s="4" customFormat="1" ht="20.100000000000001" customHeight="1">
      <c r="C107" s="3"/>
      <c r="G107" s="4" t="s">
        <v>1691</v>
      </c>
    </row>
    <row r="108" spans="2:14" s="4" customFormat="1" ht="20.100000000000001" customHeight="1">
      <c r="C108" s="3"/>
    </row>
    <row r="109" spans="2:14" s="4" customFormat="1" ht="20.100000000000001" customHeight="1">
      <c r="C109" s="3"/>
      <c r="G109" s="4" t="s">
        <v>281</v>
      </c>
    </row>
    <row r="110" spans="2:14" s="4" customFormat="1" ht="20.100000000000001" customHeight="1">
      <c r="C110" s="3"/>
      <c r="G110" s="4" t="s">
        <v>1685</v>
      </c>
    </row>
    <row r="111" spans="2:14" s="4" customFormat="1" ht="20.100000000000001" customHeight="1">
      <c r="C111" s="3"/>
      <c r="G111" s="4" t="s">
        <v>286</v>
      </c>
    </row>
    <row r="112" spans="2:14" s="4" customFormat="1" ht="20.100000000000001" customHeight="1">
      <c r="C112" s="3"/>
      <c r="G112" s="4" t="s">
        <v>1686</v>
      </c>
    </row>
    <row r="113" spans="2:7" s="4" customFormat="1" ht="20.100000000000001" customHeight="1">
      <c r="C113" s="3"/>
      <c r="G113" s="4" t="s">
        <v>291</v>
      </c>
    </row>
    <row r="114" spans="2:7" s="4" customFormat="1" ht="20.100000000000001" customHeight="1">
      <c r="C114" s="3"/>
      <c r="G114" s="4" t="s">
        <v>293</v>
      </c>
    </row>
    <row r="115" spans="2:7" s="4" customFormat="1" ht="20.100000000000001" customHeight="1">
      <c r="C115" s="3"/>
      <c r="G115" s="4" t="s">
        <v>1687</v>
      </c>
    </row>
    <row r="116" spans="2:7" s="4" customFormat="1" ht="20.100000000000001" customHeight="1">
      <c r="C116" s="3"/>
      <c r="G116" s="4" t="s">
        <v>1688</v>
      </c>
    </row>
    <row r="117" spans="2:7" s="4" customFormat="1" ht="20.100000000000001" customHeight="1">
      <c r="C117" s="3"/>
      <c r="G117" s="4" t="s">
        <v>1689</v>
      </c>
    </row>
    <row r="118" spans="2:7" s="4" customFormat="1" ht="20.100000000000001" customHeight="1">
      <c r="C118" s="3"/>
      <c r="G118" s="4" t="s">
        <v>302</v>
      </c>
    </row>
    <row r="119" spans="2:7" s="4" customFormat="1" ht="20.100000000000001" customHeight="1">
      <c r="C119" s="3"/>
      <c r="G119" s="4" t="s">
        <v>1690</v>
      </c>
    </row>
    <row r="120" spans="2:7" s="4" customFormat="1" ht="20.100000000000001" customHeight="1">
      <c r="C120" s="3"/>
    </row>
    <row r="121" spans="2:7" s="4" customFormat="1" ht="20.100000000000001" customHeight="1">
      <c r="B121" s="4" t="s">
        <v>1692</v>
      </c>
      <c r="C121" s="3"/>
    </row>
    <row r="122" spans="2:7" s="4" customFormat="1" ht="20.100000000000001" customHeight="1">
      <c r="C122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2023-01-20T03:35:23Z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