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7215BE9B-B5EC-42E6-A430-230A5C8044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ngJiu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40" i="1" l="1"/>
  <c r="L139" i="1"/>
  <c r="L138" i="1"/>
  <c r="L137" i="1"/>
  <c r="L136" i="1"/>
  <c r="L135" i="1"/>
  <c r="L134" i="1"/>
  <c r="L133" i="1"/>
  <c r="L132" i="1"/>
  <c r="L131" i="1"/>
  <c r="L156" i="1" l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55" i="1"/>
  <c r="L177" i="1"/>
  <c r="L178" i="1"/>
  <c r="L179" i="1"/>
  <c r="L180" i="1"/>
  <c r="L181" i="1"/>
  <c r="L176" i="1"/>
  <c r="L105" i="1"/>
  <c r="L106" i="1"/>
  <c r="L107" i="1"/>
  <c r="L108" i="1"/>
  <c r="L109" i="1"/>
  <c r="L110" i="1"/>
  <c r="L111" i="1"/>
  <c r="L104" i="1"/>
  <c r="L95" i="1"/>
  <c r="L96" i="1"/>
  <c r="L97" i="1"/>
  <c r="L98" i="1"/>
  <c r="L99" i="1"/>
  <c r="L100" i="1"/>
  <c r="L101" i="1"/>
  <c r="L102" i="1"/>
  <c r="L103" i="1"/>
  <c r="L94" i="1"/>
  <c r="C51" i="1"/>
  <c r="C73" i="1" s="1"/>
  <c r="C52" i="1"/>
  <c r="C74" i="1" s="1"/>
  <c r="C53" i="1"/>
  <c r="C75" i="1" s="1"/>
  <c r="C54" i="1"/>
  <c r="C55" i="1"/>
  <c r="C77" i="1" s="1"/>
  <c r="C56" i="1"/>
  <c r="C78" i="1" s="1"/>
  <c r="C57" i="1"/>
  <c r="C79" i="1" s="1"/>
  <c r="C58" i="1"/>
  <c r="C80" i="1" s="1"/>
  <c r="C59" i="1"/>
  <c r="C81" i="1" s="1"/>
  <c r="C60" i="1"/>
  <c r="C82" i="1" s="1"/>
  <c r="C61" i="1"/>
  <c r="C83" i="1" s="1"/>
  <c r="C62" i="1"/>
  <c r="C84" i="1" s="1"/>
  <c r="C63" i="1"/>
  <c r="C85" i="1" s="1"/>
  <c r="C64" i="1"/>
  <c r="C86" i="1" s="1"/>
  <c r="C65" i="1"/>
  <c r="C87" i="1" s="1"/>
  <c r="C66" i="1"/>
  <c r="C88" i="1" s="1"/>
  <c r="C67" i="1"/>
  <c r="C89" i="1" s="1"/>
  <c r="C68" i="1"/>
  <c r="C90" i="1" s="1"/>
  <c r="C69" i="1"/>
  <c r="C91" i="1" s="1"/>
  <c r="C70" i="1"/>
  <c r="C92" i="1" s="1"/>
  <c r="C71" i="1"/>
  <c r="C93" i="1" s="1"/>
  <c r="C76" i="1"/>
  <c r="C50" i="1"/>
  <c r="C72" i="1" s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6" i="1"/>
  <c r="L183" i="1"/>
  <c r="L184" i="1"/>
  <c r="L185" i="1"/>
  <c r="L186" i="1"/>
  <c r="L187" i="1"/>
  <c r="L188" i="1"/>
  <c r="L182" i="1"/>
  <c r="L171" i="1"/>
  <c r="L172" i="1"/>
  <c r="L173" i="1"/>
  <c r="L174" i="1"/>
  <c r="L175" i="1"/>
  <c r="L170" i="1"/>
  <c r="L148" i="1"/>
  <c r="L149" i="1"/>
  <c r="L150" i="1"/>
  <c r="L151" i="1"/>
  <c r="L152" i="1"/>
  <c r="L153" i="1"/>
  <c r="L154" i="1"/>
  <c r="L147" i="1"/>
  <c r="L142" i="1"/>
  <c r="L143" i="1"/>
  <c r="L144" i="1"/>
  <c r="L145" i="1"/>
  <c r="L146" i="1"/>
  <c r="L141" i="1"/>
  <c r="L124" i="1"/>
  <c r="L125" i="1"/>
  <c r="L126" i="1"/>
  <c r="L127" i="1"/>
  <c r="L128" i="1"/>
  <c r="L129" i="1"/>
  <c r="L130" i="1"/>
  <c r="L123" i="1"/>
  <c r="L113" i="1"/>
  <c r="L114" i="1"/>
  <c r="L115" i="1"/>
  <c r="L116" i="1"/>
  <c r="L117" i="1"/>
  <c r="L118" i="1"/>
  <c r="L119" i="1"/>
  <c r="L120" i="1"/>
  <c r="L121" i="1"/>
  <c r="L122" i="1"/>
  <c r="L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E20D9C85-027B-46AF-A096-6D665C0C6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关卡类
2 探索类
3 实力类
</t>
        </r>
      </text>
    </comment>
    <comment ref="I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1.击杀指定怪物ID的数量
2.击杀任意怪物数量
3.击杀任意BOSS
4.击杀普通难度BOSS
5.击杀困难难度BOSS
6.击杀地狱难度BOSS
11.击杀普通难度副本
12.击杀困难难度副本
13.击杀地狱难度副本
14.击杀最高难度副本并获得3颗星奖励</t>
        </r>
      </text>
    </comment>
    <comment ref="L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：默认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无处理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：秘境怪物（加秘境值）</t>
        </r>
      </text>
    </comment>
  </commentList>
</comments>
</file>

<file path=xl/sharedStrings.xml><?xml version="1.0" encoding="utf-8"?>
<sst xmlns="http://schemas.openxmlformats.org/spreadsheetml/2006/main" count="213" uniqueCount="203">
  <si>
    <t>int</t>
  </si>
  <si>
    <t>称号图片</t>
    <phoneticPr fontId="5" type="noConversion"/>
  </si>
  <si>
    <t>描述</t>
    <phoneticPr fontId="6" type="noConversion"/>
  </si>
  <si>
    <t>Des</t>
    <phoneticPr fontId="6" type="noConversion"/>
  </si>
  <si>
    <t>成就名称</t>
    <phoneticPr fontId="5" type="noConversion"/>
  </si>
  <si>
    <t>目标要求类型</t>
    <phoneticPr fontId="5" type="noConversion"/>
  </si>
  <si>
    <t>目标要求值</t>
    <phoneticPr fontId="5" type="noConversion"/>
  </si>
  <si>
    <t>Icon</t>
    <phoneticPr fontId="6" type="noConversion"/>
  </si>
  <si>
    <t>奖励成就点数</t>
    <phoneticPr fontId="5" type="noConversion"/>
  </si>
  <si>
    <t>猎手1级</t>
    <phoneticPr fontId="5" type="noConversion"/>
  </si>
  <si>
    <t>猎手2级</t>
  </si>
  <si>
    <t>猎手3级</t>
  </si>
  <si>
    <t>猎手4级</t>
  </si>
  <si>
    <t>猎手5级</t>
  </si>
  <si>
    <t>猎手6级</t>
  </si>
  <si>
    <t>猎手7级</t>
  </si>
  <si>
    <t>猎手8级</t>
  </si>
  <si>
    <t>猎手9级</t>
  </si>
  <si>
    <t>猎手10级</t>
    <phoneticPr fontId="5" type="noConversion"/>
  </si>
  <si>
    <t>通缉:1级</t>
    <phoneticPr fontId="5" type="noConversion"/>
  </si>
  <si>
    <t>通缉:2级</t>
  </si>
  <si>
    <t>通缉:3级</t>
  </si>
  <si>
    <t>通缉:4级</t>
  </si>
  <si>
    <t>通缉:5级</t>
  </si>
  <si>
    <t>一笔小财</t>
    <phoneticPr fontId="5" type="noConversion"/>
  </si>
  <si>
    <t>勤勤恳恳</t>
    <phoneticPr fontId="5" type="noConversion"/>
  </si>
  <si>
    <t>成功人士</t>
    <phoneticPr fontId="5" type="noConversion"/>
  </si>
  <si>
    <t>有钱任性</t>
    <phoneticPr fontId="5" type="noConversion"/>
  </si>
  <si>
    <t>随意挥霍</t>
    <phoneticPr fontId="5" type="noConversion"/>
  </si>
  <si>
    <t>富甲一方</t>
    <phoneticPr fontId="5" type="noConversion"/>
  </si>
  <si>
    <t>人生赢家</t>
    <phoneticPr fontId="5" type="noConversion"/>
  </si>
  <si>
    <t>财力鼎盛</t>
    <phoneticPr fontId="5" type="noConversion"/>
  </si>
  <si>
    <t>我没复活!</t>
    <phoneticPr fontId="5" type="noConversion"/>
  </si>
  <si>
    <t>我真的没复活!</t>
    <phoneticPr fontId="5" type="noConversion"/>
  </si>
  <si>
    <t>我需要复活么?</t>
    <phoneticPr fontId="5" type="noConversion"/>
  </si>
  <si>
    <t>起来吧,我的勇士!</t>
    <phoneticPr fontId="5" type="noConversion"/>
  </si>
  <si>
    <t>新的开始</t>
  </si>
  <si>
    <t xml:space="preserve">命中注定 </t>
  </si>
  <si>
    <t xml:space="preserve">家园集结 </t>
  </si>
  <si>
    <t xml:space="preserve">一路同行 </t>
  </si>
  <si>
    <t>宠物奇遇</t>
  </si>
  <si>
    <t>机缘巧合</t>
  </si>
  <si>
    <t>百里挑一</t>
  </si>
  <si>
    <t>人品爆发</t>
    <phoneticPr fontId="5" type="noConversion"/>
  </si>
  <si>
    <t>再次爆发</t>
    <phoneticPr fontId="5" type="noConversion"/>
  </si>
  <si>
    <t>上天了!</t>
    <phoneticPr fontId="5" type="noConversion"/>
  </si>
  <si>
    <t>十全十美</t>
    <phoneticPr fontId="5" type="noConversion"/>
  </si>
  <si>
    <t>就差一步!</t>
    <phoneticPr fontId="5" type="noConversion"/>
  </si>
  <si>
    <t>大满贯!</t>
    <phoneticPr fontId="5" type="noConversion"/>
  </si>
  <si>
    <t>RewardNum</t>
    <phoneticPr fontId="5" type="noConversion"/>
  </si>
  <si>
    <t>TargetType</t>
    <phoneticPr fontId="5" type="noConversion"/>
  </si>
  <si>
    <t>TargetID</t>
    <phoneticPr fontId="5" type="noConversion"/>
  </si>
  <si>
    <t>Name</t>
    <phoneticPr fontId="5" type="noConversion"/>
  </si>
  <si>
    <t>TargetValue</t>
    <phoneticPr fontId="5" type="noConversion"/>
  </si>
  <si>
    <t>string</t>
    <phoneticPr fontId="5" type="noConversion"/>
  </si>
  <si>
    <t>Id</t>
  </si>
  <si>
    <t>章节ID</t>
    <phoneticPr fontId="5" type="noConversion"/>
  </si>
  <si>
    <t>成就类型</t>
    <phoneticPr fontId="5" type="noConversion"/>
  </si>
  <si>
    <t>ChapterId</t>
    <phoneticPr fontId="5" type="noConversion"/>
  </si>
  <si>
    <t>int</t>
    <phoneticPr fontId="5" type="noConversion"/>
  </si>
  <si>
    <t>ChengjiuType</t>
    <phoneticPr fontId="5" type="noConversion"/>
  </si>
  <si>
    <t>通关普通难度:洛兰岛</t>
  </si>
  <si>
    <t>通关普通难度:洛兰岛深处</t>
  </si>
  <si>
    <t>通关普通难度:雷鸣森林</t>
  </si>
  <si>
    <t>通关普通难度:雷鸣中心</t>
  </si>
  <si>
    <t>通关普通难度:精灵遗迹</t>
  </si>
  <si>
    <t>通关普通难度:精灵废墟</t>
  </si>
  <si>
    <t>通关普通难度:洛兰梦境</t>
  </si>
  <si>
    <t>通关普通难度:荒芜沙漠入口</t>
  </si>
  <si>
    <t>通关普通难度:荒芜沙漠</t>
  </si>
  <si>
    <t>通关普通难度:古城废墟</t>
  </si>
  <si>
    <t>通关普通难度:古城废墟深处</t>
  </si>
  <si>
    <t>通关普通难度:古城沙漠遗迹</t>
  </si>
  <si>
    <t>通关普通难度:永歌密林</t>
  </si>
  <si>
    <t>通关普通难度:永歌密林深处</t>
  </si>
  <si>
    <t>通关普通难度:巨石营地</t>
  </si>
  <si>
    <t>通关普通难度:巨石遗迹</t>
  </si>
  <si>
    <t>通关普通难度:地下之城遗迹</t>
  </si>
  <si>
    <t>通关普通难度:冰雪森林外围</t>
  </si>
  <si>
    <t>通关普通难度:冰雪森林中心</t>
  </si>
  <si>
    <t>通关普通难度:冰封遗迹</t>
  </si>
  <si>
    <t>通关普通难度:冰封之路</t>
  </si>
  <si>
    <t>通关普通难度:冰雪精灵宫殿</t>
  </si>
  <si>
    <t>通关挑战难度:洛兰岛</t>
  </si>
  <si>
    <t>通关挑战难度:洛兰岛深处</t>
  </si>
  <si>
    <t>通关挑战难度:雷鸣森林</t>
  </si>
  <si>
    <t>通关挑战难度:雷鸣中心</t>
  </si>
  <si>
    <t>通关挑战难度:精灵遗迹</t>
  </si>
  <si>
    <t>通关挑战难度:精灵废墟</t>
  </si>
  <si>
    <t>通关挑战难度:洛兰梦境</t>
  </si>
  <si>
    <t>通关挑战难度:荒芜沙漠入口</t>
  </si>
  <si>
    <t>通关挑战难度:荒芜沙漠</t>
  </si>
  <si>
    <t>通关挑战难度:古城废墟</t>
  </si>
  <si>
    <t>通关挑战难度:古城废墟深处</t>
  </si>
  <si>
    <t>通关挑战难度:古城沙漠遗迹</t>
  </si>
  <si>
    <t>通关挑战难度:永歌密林</t>
  </si>
  <si>
    <t>通关挑战难度:永歌密林深处</t>
  </si>
  <si>
    <t>通关挑战难度:巨石营地</t>
  </si>
  <si>
    <t>通关挑战难度:巨石遗迹</t>
  </si>
  <si>
    <t>通关挑战难度:地下之城遗迹</t>
  </si>
  <si>
    <t>通关挑战难度:冰雪森林外围</t>
  </si>
  <si>
    <t>通关挑战难度:冰雪森林中心</t>
  </si>
  <si>
    <t>通关挑战难度:冰封遗迹</t>
  </si>
  <si>
    <t>通关挑战难度:冰封之路</t>
  </si>
  <si>
    <t>通关挑战难度:冰雪精灵宫殿</t>
  </si>
  <si>
    <t>通关王者难度:洛兰岛</t>
  </si>
  <si>
    <t>通关王者难度:洛兰岛深处</t>
  </si>
  <si>
    <t>通关王者难度:雷鸣森林</t>
  </si>
  <si>
    <t>通关王者难度:雷鸣中心</t>
  </si>
  <si>
    <t>通关王者难度:精灵遗迹</t>
  </si>
  <si>
    <t>通关王者难度:精灵废墟</t>
  </si>
  <si>
    <t>通关王者难度:洛兰梦境</t>
  </si>
  <si>
    <t>通关王者难度:荒芜沙漠入口</t>
  </si>
  <si>
    <t>通关王者难度:荒芜沙漠</t>
  </si>
  <si>
    <t>通关王者难度:古城废墟</t>
  </si>
  <si>
    <t>通关王者难度:古城废墟深处</t>
  </si>
  <si>
    <t>通关王者难度:古城沙漠遗迹</t>
  </si>
  <si>
    <t>通关王者难度:永歌密林</t>
  </si>
  <si>
    <t>通关王者难度:永歌密林深处</t>
  </si>
  <si>
    <t>通关王者难度:巨石营地</t>
  </si>
  <si>
    <t>通关王者难度:巨石遗迹</t>
  </si>
  <si>
    <t>通关王者难度:地下之城遗迹</t>
  </si>
  <si>
    <t>通关王者难度:冰雪森林外围</t>
  </si>
  <si>
    <t>通关王者难度:冰雪森林中心</t>
  </si>
  <si>
    <t>通关王者难度:冰封遗迹</t>
  </si>
  <si>
    <t>通关王者难度:冰封之路</t>
  </si>
  <si>
    <t>通关王者难度:冰雪精灵宫殿</t>
  </si>
  <si>
    <t>完美通关王者难度:洛兰岛深处</t>
  </si>
  <si>
    <t>完美通关王者难度:雷鸣森林</t>
  </si>
  <si>
    <t>完美通关王者难度:雷鸣中心</t>
  </si>
  <si>
    <t>完美通关王者难度:精灵遗迹</t>
  </si>
  <si>
    <t>完美通关王者难度:精灵废墟</t>
  </si>
  <si>
    <t>完美通关王者难度:洛兰梦境</t>
  </si>
  <si>
    <t>完美通关王者难度:荒芜沙漠入口</t>
  </si>
  <si>
    <t>完美通关王者难度:荒芜沙漠</t>
  </si>
  <si>
    <t>完美通关王者难度:古城废墟</t>
  </si>
  <si>
    <t>完美通关王者难度:古城废墟深处</t>
  </si>
  <si>
    <t>完美通关王者难度:古城沙漠遗迹</t>
  </si>
  <si>
    <t>完美通关王者难度:永歌密林</t>
  </si>
  <si>
    <t>完美通关王者难度:永歌密林深处</t>
  </si>
  <si>
    <t>完美通关王者难度:巨石营地</t>
  </si>
  <si>
    <t>完美通关王者难度:巨石遗迹</t>
  </si>
  <si>
    <t>完美通关王者难度:地下之城遗迹</t>
  </si>
  <si>
    <t>完美通关王者难度:冰雪森林外围</t>
  </si>
  <si>
    <t>完美通关王者难度:冰雪森林中心</t>
  </si>
  <si>
    <t>完美通关王者难度:冰封遗迹</t>
  </si>
  <si>
    <t>完美通关王者难度:冰封之路</t>
  </si>
  <si>
    <t>完美通关王者难度:冰雪精灵宫殿</t>
  </si>
  <si>
    <t>通缉:6级</t>
  </si>
  <si>
    <t>通缉:7级</t>
  </si>
  <si>
    <t>通缉:8级</t>
  </si>
  <si>
    <t>运气1级</t>
    <phoneticPr fontId="5" type="noConversion"/>
  </si>
  <si>
    <t>运气2级</t>
    <phoneticPr fontId="5" type="noConversion"/>
  </si>
  <si>
    <t>运气3级</t>
  </si>
  <si>
    <t>运气4级</t>
  </si>
  <si>
    <t>运气5级</t>
  </si>
  <si>
    <t>运气6级</t>
  </si>
  <si>
    <t>运气7级</t>
  </si>
  <si>
    <t>运气8级</t>
  </si>
  <si>
    <t>洗炼1级</t>
    <phoneticPr fontId="5" type="noConversion"/>
  </si>
  <si>
    <t>洗炼2级</t>
  </si>
  <si>
    <t>洗炼3级</t>
  </si>
  <si>
    <t>洗炼4级</t>
  </si>
  <si>
    <t>洗炼5级</t>
  </si>
  <si>
    <t>洗炼6级</t>
  </si>
  <si>
    <t>出去旅游</t>
    <phoneticPr fontId="5" type="noConversion"/>
  </si>
  <si>
    <t>等级:15级</t>
    <phoneticPr fontId="5" type="noConversion"/>
  </si>
  <si>
    <t>等级:20级</t>
    <phoneticPr fontId="5" type="noConversion"/>
  </si>
  <si>
    <t>等级:25级</t>
    <phoneticPr fontId="5" type="noConversion"/>
  </si>
  <si>
    <t>等级:30级</t>
    <phoneticPr fontId="5" type="noConversion"/>
  </si>
  <si>
    <t>等级:35级</t>
    <phoneticPr fontId="5" type="noConversion"/>
  </si>
  <si>
    <t>等级:40级</t>
    <phoneticPr fontId="5" type="noConversion"/>
  </si>
  <si>
    <t>等级:45级</t>
    <phoneticPr fontId="5" type="noConversion"/>
  </si>
  <si>
    <t>复活能力</t>
    <phoneticPr fontId="5" type="noConversion"/>
  </si>
  <si>
    <t>复活达人</t>
    <phoneticPr fontId="5" type="noConversion"/>
  </si>
  <si>
    <t>运气不错</t>
    <phoneticPr fontId="5" type="noConversion"/>
  </si>
  <si>
    <t>小团团</t>
  </si>
  <si>
    <t>南瓜勇士</t>
  </si>
  <si>
    <t>小火焰</t>
  </si>
  <si>
    <t>盔甲武士</t>
  </si>
  <si>
    <t>螳螂战士</t>
  </si>
  <si>
    <t>灵狐</t>
  </si>
  <si>
    <t>战斗猩猩</t>
  </si>
  <si>
    <t>勇敢牛牛</t>
  </si>
  <si>
    <t>皮皮</t>
  </si>
  <si>
    <t>蓝精灵</t>
  </si>
  <si>
    <t>猎猫</t>
  </si>
  <si>
    <t>青蛙达人</t>
  </si>
  <si>
    <t>火焰龙龙</t>
  </si>
  <si>
    <t>森林麋鹿</t>
  </si>
  <si>
    <t>精灵之光</t>
  </si>
  <si>
    <t>走向巅峰</t>
    <phoneticPr fontId="5" type="noConversion"/>
  </si>
  <si>
    <t>财富自由</t>
    <phoneticPr fontId="5" type="noConversion"/>
  </si>
  <si>
    <t>重铸1级</t>
  </si>
  <si>
    <t>重铸2级</t>
  </si>
  <si>
    <t>重铸3级</t>
  </si>
  <si>
    <t>重铸4级</t>
  </si>
  <si>
    <t>重铸5级</t>
  </si>
  <si>
    <t>重铸6级</t>
  </si>
  <si>
    <t>重铸7级</t>
  </si>
  <si>
    <t>重铸8级</t>
  </si>
  <si>
    <t>重铸9级</t>
  </si>
  <si>
    <t>重铸10级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</si>
</sst>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1" tint="4.9989318521683403E-2"/>
      <name val="宋体"/>
      <family val="3"/>
      <charset val="134"/>
      <scheme val="minor"/>
    </font>
    <font>
      <sz val="10"/>
      <color theme="1" tint="4.9989318521683403E-2"/>
      <name val="宋体"/>
      <family val="3"/>
      <charset val="134"/>
      <scheme val="minor"/>
    </font>
    <font>
      <sz val="10"/>
      <color theme="0"/>
      <name val="宋体"/>
      <family val="3"/>
      <charset val="134"/>
    </font>
  </fonts>
  <fills count="7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53099"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0" borderId="0"/>
    <xf numFmtId="0" fontId="14" fillId="0" borderId="0"/>
    <xf numFmtId="0" fontId="3" fillId="0" borderId="0">
      <alignment vertical="center"/>
    </xf>
    <xf numFmtId="0" fontId="14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14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2" fillId="0" borderId="0">
      <alignment vertical="center"/>
    </xf>
    <xf numFmtId="0" fontId="14" fillId="0" borderId="0"/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0" borderId="0"/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37" borderId="0" applyNumberFormat="0" applyBorder="0" applyAlignment="0" applyProtection="0">
      <alignment vertical="center"/>
    </xf>
    <xf numFmtId="0" fontId="33" fillId="0" borderId="0"/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0" borderId="0"/>
    <xf numFmtId="0" fontId="33" fillId="41" borderId="9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34" fillId="0" borderId="0"/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/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/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36" fillId="0" borderId="0" applyNumberFormat="0" applyFill="0" applyBorder="0" applyProtection="0"/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/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/>
    <xf numFmtId="0" fontId="31" fillId="0" borderId="0"/>
    <xf numFmtId="0" fontId="14" fillId="0" borderId="0"/>
    <xf numFmtId="0" fontId="1" fillId="0" borderId="0">
      <alignment vertical="center"/>
    </xf>
    <xf numFmtId="0" fontId="14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34" fillId="0" borderId="0"/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/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40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4" fillId="0" borderId="0"/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36" fillId="0" borderId="0" applyNumberFormat="0" applyFill="0" applyBorder="0" applyProtection="0"/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35" fillId="0" borderId="0"/>
    <xf numFmtId="0" fontId="35" fillId="41" borderId="9" applyNumberFormat="0" applyFont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/>
    <xf numFmtId="0" fontId="35" fillId="37" borderId="0" applyNumberFormat="0" applyBorder="0" applyAlignment="0" applyProtection="0">
      <alignment vertical="center"/>
    </xf>
    <xf numFmtId="0" fontId="35" fillId="0" borderId="0"/>
    <xf numFmtId="0" fontId="35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7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35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6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4" fillId="0" borderId="0"/>
    <xf numFmtId="0" fontId="34" fillId="0" borderId="0"/>
    <xf numFmtId="0" fontId="36" fillId="0" borderId="0" applyNumberFormat="0" applyFill="0" applyBorder="0" applyProtection="0"/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9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36" fillId="0" borderId="0" applyNumberFormat="0" applyFill="0" applyBorder="0" applyProtection="0"/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7" fillId="41" borderId="9" applyNumberFormat="0" applyFont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9" fillId="50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8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7" fillId="41" borderId="9" applyNumberFormat="0" applyFont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4" fillId="0" borderId="0"/>
    <xf numFmtId="0" fontId="35" fillId="4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41" borderId="9" applyNumberFormat="0" applyFont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43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0" borderId="0"/>
    <xf numFmtId="0" fontId="35" fillId="3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4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4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37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35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9" fillId="5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9" fillId="48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35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5" fillId="0" borderId="0"/>
    <xf numFmtId="0" fontId="1" fillId="1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/>
    <xf numFmtId="0" fontId="14" fillId="44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5" fillId="0" borderId="0"/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34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30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39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4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45" fillId="5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31" fillId="0" borderId="0"/>
    <xf numFmtId="0" fontId="1" fillId="9" borderId="9" applyNumberFormat="0" applyFont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5" fillId="0" borderId="0"/>
    <xf numFmtId="0" fontId="30" fillId="1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0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4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35" fillId="37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5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9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/>
    <xf numFmtId="0" fontId="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37" fillId="41" borderId="9" applyNumberFormat="0" applyFont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3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6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6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36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6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5" fillId="41" borderId="9" applyNumberFormat="0" applyFont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8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0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42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9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46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41" borderId="9" applyNumberFormat="0" applyFont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7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35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7" fillId="41" borderId="9" applyNumberFormat="0" applyFont="0" applyAlignment="0" applyProtection="0">
      <alignment vertical="center"/>
    </xf>
    <xf numFmtId="0" fontId="3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6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9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3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1" borderId="9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/>
    <xf numFmtId="0" fontId="49" fillId="68" borderId="0" xfId="0" applyFont="1" applyFill="1"/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 vertical="center"/>
    </xf>
    <xf numFmtId="49" fontId="52" fillId="2" borderId="1" xfId="0" applyNumberFormat="1" applyFont="1" applyFill="1" applyBorder="1" applyAlignment="1">
      <alignment horizontal="center" vertical="center"/>
    </xf>
    <xf numFmtId="0" fontId="10" fillId="69" borderId="11" xfId="0" applyFont="1" applyFill="1" applyBorder="1" applyAlignment="1">
      <alignment horizontal="center" vertical="center"/>
    </xf>
    <xf numFmtId="49" fontId="10" fillId="69" borderId="12" xfId="0" applyNumberFormat="1" applyFont="1" applyFill="1" applyBorder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"/>
  <sheetViews>
    <sheetView tabSelected="1" topLeftCell="A166" workbookViewId="0">
      <selection activeCell="H177" sqref="H177"/>
    </sheetView>
  </sheetViews>
  <sheetFormatPr defaultRowHeight="13.5" x14ac:dyDescent="0.15"/>
  <cols>
    <col min="1" max="2" width="9" style="7"/>
    <col min="3" max="3" width="11" style="5" customWidth="1"/>
    <col min="4" max="4" width="21.25" style="9" customWidth="1"/>
    <col min="5" max="5" width="11" style="5" customWidth="1"/>
    <col min="6" max="6" width="27.125" style="2" customWidth="1"/>
    <col min="7" max="7" width="11.25" bestFit="1" customWidth="1"/>
    <col min="8" max="11" width="11.25" customWidth="1"/>
    <col min="12" max="12" width="44.125" customWidth="1"/>
    <col min="13" max="13" width="12.625" customWidth="1"/>
    <col min="14" max="18" width="14.375" customWidth="1"/>
  </cols>
  <sheetData>
    <row r="1" spans="3:12" s="7" customFormat="1" x14ac:dyDescent="0.15">
      <c r="C1" s="5"/>
      <c r="D1" s="9"/>
      <c r="E1" s="5"/>
      <c r="F1" s="2"/>
    </row>
    <row r="2" spans="3:12" s="7" customFormat="1" x14ac:dyDescent="0.15">
      <c r="C2" s="5"/>
      <c r="D2" s="9"/>
      <c r="E2" s="5"/>
      <c r="F2" s="2"/>
    </row>
    <row r="3" spans="3:12" s="2" customFormat="1" ht="20.100000000000001" customHeight="1" x14ac:dyDescent="0.3">
      <c r="C3" s="8" t="s">
        <v>55</v>
      </c>
      <c r="D3" s="11" t="s">
        <v>57</v>
      </c>
      <c r="E3" s="1" t="s">
        <v>56</v>
      </c>
      <c r="F3" s="1" t="s">
        <v>4</v>
      </c>
      <c r="G3" s="1" t="s">
        <v>1</v>
      </c>
      <c r="H3" s="1" t="s">
        <v>8</v>
      </c>
      <c r="I3" s="1" t="s">
        <v>5</v>
      </c>
      <c r="J3" s="1" t="s">
        <v>6</v>
      </c>
      <c r="K3" s="1" t="s">
        <v>6</v>
      </c>
      <c r="L3" s="1" t="s">
        <v>2</v>
      </c>
    </row>
    <row r="4" spans="3:12" s="2" customFormat="1" ht="20.100000000000001" customHeight="1" x14ac:dyDescent="0.3">
      <c r="C4" s="8" t="s">
        <v>55</v>
      </c>
      <c r="D4" s="11" t="s">
        <v>60</v>
      </c>
      <c r="E4" s="1" t="s">
        <v>58</v>
      </c>
      <c r="F4" s="1" t="s">
        <v>52</v>
      </c>
      <c r="G4" s="1" t="s">
        <v>7</v>
      </c>
      <c r="H4" s="1" t="s">
        <v>49</v>
      </c>
      <c r="I4" s="1" t="s">
        <v>50</v>
      </c>
      <c r="J4" s="1" t="s">
        <v>51</v>
      </c>
      <c r="K4" s="1" t="s">
        <v>53</v>
      </c>
      <c r="L4" s="1" t="s">
        <v>3</v>
      </c>
    </row>
    <row r="5" spans="3:12" s="2" customFormat="1" ht="20.100000000000001" customHeight="1" x14ac:dyDescent="0.15">
      <c r="C5" s="1" t="s">
        <v>0</v>
      </c>
      <c r="D5" s="11" t="s">
        <v>59</v>
      </c>
      <c r="E5" s="1" t="s">
        <v>59</v>
      </c>
      <c r="F5" s="1" t="s">
        <v>54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54</v>
      </c>
    </row>
    <row r="6" spans="3:12" s="2" customFormat="1" ht="20.100000000000001" customHeight="1" x14ac:dyDescent="0.15">
      <c r="C6" s="3">
        <v>10000001</v>
      </c>
      <c r="D6" s="10">
        <v>1</v>
      </c>
      <c r="E6" s="3">
        <v>1</v>
      </c>
      <c r="F6" s="13" t="s">
        <v>61</v>
      </c>
      <c r="G6" s="3">
        <v>10000001</v>
      </c>
      <c r="H6" s="3">
        <v>3</v>
      </c>
      <c r="I6" s="3">
        <v>11</v>
      </c>
      <c r="J6" s="12">
        <v>10001</v>
      </c>
      <c r="K6" s="4">
        <v>1</v>
      </c>
      <c r="L6" s="14" t="str">
        <f>F6&amp;K6&amp;"次"</f>
        <v>通关普通难度:洛兰岛1次</v>
      </c>
    </row>
    <row r="7" spans="3:12" s="2" customFormat="1" ht="20.100000000000001" customHeight="1" x14ac:dyDescent="0.15">
      <c r="C7" s="3">
        <v>10000002</v>
      </c>
      <c r="D7" s="10">
        <v>1</v>
      </c>
      <c r="E7" s="3">
        <v>1</v>
      </c>
      <c r="F7" s="13" t="s">
        <v>62</v>
      </c>
      <c r="G7" s="3">
        <v>10000001</v>
      </c>
      <c r="H7" s="3">
        <v>3</v>
      </c>
      <c r="I7" s="3">
        <v>11</v>
      </c>
      <c r="J7" s="12">
        <v>10002</v>
      </c>
      <c r="K7" s="4">
        <v>1</v>
      </c>
      <c r="L7" s="14" t="str">
        <f t="shared" ref="L7:L70" si="0">F7&amp;K7&amp;"次"</f>
        <v>通关普通难度:洛兰岛深处1次</v>
      </c>
    </row>
    <row r="8" spans="3:12" s="2" customFormat="1" ht="20.100000000000001" customHeight="1" x14ac:dyDescent="0.15">
      <c r="C8" s="3">
        <v>10000003</v>
      </c>
      <c r="D8" s="10">
        <v>1</v>
      </c>
      <c r="E8" s="3">
        <v>1</v>
      </c>
      <c r="F8" s="13" t="s">
        <v>63</v>
      </c>
      <c r="G8" s="3">
        <v>10000001</v>
      </c>
      <c r="H8" s="3">
        <v>3</v>
      </c>
      <c r="I8" s="3">
        <v>11</v>
      </c>
      <c r="J8" s="12">
        <v>10003</v>
      </c>
      <c r="K8" s="4">
        <v>1</v>
      </c>
      <c r="L8" s="14" t="str">
        <f t="shared" si="0"/>
        <v>通关普通难度:雷鸣森林1次</v>
      </c>
    </row>
    <row r="9" spans="3:12" s="2" customFormat="1" ht="20.100000000000001" customHeight="1" x14ac:dyDescent="0.15">
      <c r="C9" s="3">
        <v>10000004</v>
      </c>
      <c r="D9" s="10">
        <v>1</v>
      </c>
      <c r="E9" s="3">
        <v>1</v>
      </c>
      <c r="F9" s="13" t="s">
        <v>64</v>
      </c>
      <c r="G9" s="3">
        <v>10000001</v>
      </c>
      <c r="H9" s="3">
        <v>3</v>
      </c>
      <c r="I9" s="3">
        <v>11</v>
      </c>
      <c r="J9" s="12">
        <v>10004</v>
      </c>
      <c r="K9" s="4">
        <v>1</v>
      </c>
      <c r="L9" s="14" t="str">
        <f t="shared" si="0"/>
        <v>通关普通难度:雷鸣中心1次</v>
      </c>
    </row>
    <row r="10" spans="3:12" s="2" customFormat="1" ht="20.100000000000001" customHeight="1" x14ac:dyDescent="0.15">
      <c r="C10" s="3">
        <v>10000005</v>
      </c>
      <c r="D10" s="10">
        <v>1</v>
      </c>
      <c r="E10" s="3">
        <v>1</v>
      </c>
      <c r="F10" s="13" t="s">
        <v>65</v>
      </c>
      <c r="G10" s="3">
        <v>10000001</v>
      </c>
      <c r="H10" s="3">
        <v>3</v>
      </c>
      <c r="I10" s="3">
        <v>11</v>
      </c>
      <c r="J10" s="12">
        <v>10005</v>
      </c>
      <c r="K10" s="4">
        <v>1</v>
      </c>
      <c r="L10" s="14" t="str">
        <f t="shared" si="0"/>
        <v>通关普通难度:精灵遗迹1次</v>
      </c>
    </row>
    <row r="11" spans="3:12" s="2" customFormat="1" ht="20.100000000000001" customHeight="1" x14ac:dyDescent="0.15">
      <c r="C11" s="3">
        <v>10000006</v>
      </c>
      <c r="D11" s="10">
        <v>1</v>
      </c>
      <c r="E11" s="3">
        <v>1</v>
      </c>
      <c r="F11" s="13" t="s">
        <v>66</v>
      </c>
      <c r="G11" s="3">
        <v>10000001</v>
      </c>
      <c r="H11" s="3">
        <v>3</v>
      </c>
      <c r="I11" s="3">
        <v>11</v>
      </c>
      <c r="J11" s="12">
        <v>10006</v>
      </c>
      <c r="K11" s="4">
        <v>1</v>
      </c>
      <c r="L11" s="14" t="str">
        <f t="shared" si="0"/>
        <v>通关普通难度:精灵废墟1次</v>
      </c>
    </row>
    <row r="12" spans="3:12" s="2" customFormat="1" ht="20.100000000000001" customHeight="1" x14ac:dyDescent="0.15">
      <c r="C12" s="3">
        <v>10000007</v>
      </c>
      <c r="D12" s="10">
        <v>1</v>
      </c>
      <c r="E12" s="3">
        <v>1</v>
      </c>
      <c r="F12" s="13" t="s">
        <v>67</v>
      </c>
      <c r="G12" s="3">
        <v>10000001</v>
      </c>
      <c r="H12" s="3">
        <v>3</v>
      </c>
      <c r="I12" s="3">
        <v>11</v>
      </c>
      <c r="J12" s="12">
        <v>10007</v>
      </c>
      <c r="K12" s="4">
        <v>1</v>
      </c>
      <c r="L12" s="14" t="str">
        <f t="shared" si="0"/>
        <v>通关普通难度:洛兰梦境1次</v>
      </c>
    </row>
    <row r="13" spans="3:12" s="2" customFormat="1" ht="20.100000000000001" customHeight="1" x14ac:dyDescent="0.15">
      <c r="C13" s="3">
        <v>10000008</v>
      </c>
      <c r="D13" s="10">
        <v>1</v>
      </c>
      <c r="E13" s="3">
        <v>2</v>
      </c>
      <c r="F13" s="13" t="s">
        <v>68</v>
      </c>
      <c r="G13" s="3">
        <v>10000001</v>
      </c>
      <c r="H13" s="3">
        <v>3</v>
      </c>
      <c r="I13" s="3">
        <v>11</v>
      </c>
      <c r="J13" s="12">
        <v>20001</v>
      </c>
      <c r="K13" s="4">
        <v>1</v>
      </c>
      <c r="L13" s="14" t="str">
        <f t="shared" si="0"/>
        <v>通关普通难度:荒芜沙漠入口1次</v>
      </c>
    </row>
    <row r="14" spans="3:12" s="2" customFormat="1" ht="20.100000000000001" customHeight="1" x14ac:dyDescent="0.15">
      <c r="C14" s="3">
        <v>10000009</v>
      </c>
      <c r="D14" s="10">
        <v>1</v>
      </c>
      <c r="E14" s="3">
        <v>2</v>
      </c>
      <c r="F14" s="13" t="s">
        <v>69</v>
      </c>
      <c r="G14" s="3">
        <v>10000001</v>
      </c>
      <c r="H14" s="3">
        <v>3</v>
      </c>
      <c r="I14" s="3">
        <v>11</v>
      </c>
      <c r="J14" s="12">
        <v>20002</v>
      </c>
      <c r="K14" s="4">
        <v>1</v>
      </c>
      <c r="L14" s="14" t="str">
        <f t="shared" si="0"/>
        <v>通关普通难度:荒芜沙漠1次</v>
      </c>
    </row>
    <row r="15" spans="3:12" s="2" customFormat="1" ht="20.100000000000001" customHeight="1" x14ac:dyDescent="0.15">
      <c r="C15" s="3">
        <v>10000010</v>
      </c>
      <c r="D15" s="10">
        <v>1</v>
      </c>
      <c r="E15" s="3">
        <v>2</v>
      </c>
      <c r="F15" s="13" t="s">
        <v>70</v>
      </c>
      <c r="G15" s="3">
        <v>10000001</v>
      </c>
      <c r="H15" s="3">
        <v>3</v>
      </c>
      <c r="I15" s="3">
        <v>11</v>
      </c>
      <c r="J15" s="12">
        <v>20003</v>
      </c>
      <c r="K15" s="4">
        <v>1</v>
      </c>
      <c r="L15" s="14" t="str">
        <f t="shared" si="0"/>
        <v>通关普通难度:古城废墟1次</v>
      </c>
    </row>
    <row r="16" spans="3:12" s="2" customFormat="1" ht="20.100000000000001" customHeight="1" x14ac:dyDescent="0.15">
      <c r="C16" s="3">
        <v>10000011</v>
      </c>
      <c r="D16" s="10">
        <v>1</v>
      </c>
      <c r="E16" s="3">
        <v>2</v>
      </c>
      <c r="F16" s="13" t="s">
        <v>71</v>
      </c>
      <c r="G16" s="3">
        <v>10000001</v>
      </c>
      <c r="H16" s="3">
        <v>3</v>
      </c>
      <c r="I16" s="3">
        <v>11</v>
      </c>
      <c r="J16" s="12">
        <v>20004</v>
      </c>
      <c r="K16" s="4">
        <v>1</v>
      </c>
      <c r="L16" s="14" t="str">
        <f t="shared" si="0"/>
        <v>通关普通难度:古城废墟深处1次</v>
      </c>
    </row>
    <row r="17" spans="3:12" s="2" customFormat="1" ht="20.100000000000001" customHeight="1" x14ac:dyDescent="0.15">
      <c r="C17" s="3">
        <v>10000012</v>
      </c>
      <c r="D17" s="10">
        <v>1</v>
      </c>
      <c r="E17" s="3">
        <v>2</v>
      </c>
      <c r="F17" s="13" t="s">
        <v>72</v>
      </c>
      <c r="G17" s="3">
        <v>10000001</v>
      </c>
      <c r="H17" s="3">
        <v>3</v>
      </c>
      <c r="I17" s="3">
        <v>11</v>
      </c>
      <c r="J17" s="12">
        <v>20005</v>
      </c>
      <c r="K17" s="4">
        <v>1</v>
      </c>
      <c r="L17" s="14" t="str">
        <f t="shared" si="0"/>
        <v>通关普通难度:古城沙漠遗迹1次</v>
      </c>
    </row>
    <row r="18" spans="3:12" s="2" customFormat="1" ht="20.100000000000001" customHeight="1" x14ac:dyDescent="0.15">
      <c r="C18" s="3">
        <v>10000013</v>
      </c>
      <c r="D18" s="10">
        <v>1</v>
      </c>
      <c r="E18" s="3">
        <v>3</v>
      </c>
      <c r="F18" s="13" t="s">
        <v>73</v>
      </c>
      <c r="G18" s="3">
        <v>10000001</v>
      </c>
      <c r="H18" s="3">
        <v>3</v>
      </c>
      <c r="I18" s="3">
        <v>11</v>
      </c>
      <c r="J18" s="12">
        <v>30001</v>
      </c>
      <c r="K18" s="4">
        <v>1</v>
      </c>
      <c r="L18" s="14" t="str">
        <f t="shared" si="0"/>
        <v>通关普通难度:永歌密林1次</v>
      </c>
    </row>
    <row r="19" spans="3:12" s="2" customFormat="1" ht="20.100000000000001" customHeight="1" x14ac:dyDescent="0.15">
      <c r="C19" s="3">
        <v>10000014</v>
      </c>
      <c r="D19" s="10">
        <v>1</v>
      </c>
      <c r="E19" s="3">
        <v>3</v>
      </c>
      <c r="F19" s="13" t="s">
        <v>74</v>
      </c>
      <c r="G19" s="3">
        <v>10000001</v>
      </c>
      <c r="H19" s="3">
        <v>3</v>
      </c>
      <c r="I19" s="3">
        <v>11</v>
      </c>
      <c r="J19" s="12">
        <v>30002</v>
      </c>
      <c r="K19" s="4">
        <v>1</v>
      </c>
      <c r="L19" s="14" t="str">
        <f t="shared" si="0"/>
        <v>通关普通难度:永歌密林深处1次</v>
      </c>
    </row>
    <row r="20" spans="3:12" s="2" customFormat="1" ht="20.100000000000001" customHeight="1" x14ac:dyDescent="0.15">
      <c r="C20" s="3">
        <v>10000015</v>
      </c>
      <c r="D20" s="10">
        <v>1</v>
      </c>
      <c r="E20" s="3">
        <v>3</v>
      </c>
      <c r="F20" s="13" t="s">
        <v>75</v>
      </c>
      <c r="G20" s="3">
        <v>10000001</v>
      </c>
      <c r="H20" s="3">
        <v>3</v>
      </c>
      <c r="I20" s="3">
        <v>11</v>
      </c>
      <c r="J20" s="12">
        <v>30003</v>
      </c>
      <c r="K20" s="4">
        <v>1</v>
      </c>
      <c r="L20" s="14" t="str">
        <f t="shared" si="0"/>
        <v>通关普通难度:巨石营地1次</v>
      </c>
    </row>
    <row r="21" spans="3:12" s="2" customFormat="1" ht="20.100000000000001" customHeight="1" x14ac:dyDescent="0.15">
      <c r="C21" s="3">
        <v>10000016</v>
      </c>
      <c r="D21" s="10">
        <v>1</v>
      </c>
      <c r="E21" s="3">
        <v>3</v>
      </c>
      <c r="F21" s="13" t="s">
        <v>76</v>
      </c>
      <c r="G21" s="3">
        <v>10000001</v>
      </c>
      <c r="H21" s="3">
        <v>3</v>
      </c>
      <c r="I21" s="3">
        <v>11</v>
      </c>
      <c r="J21" s="12">
        <v>30004</v>
      </c>
      <c r="K21" s="4">
        <v>1</v>
      </c>
      <c r="L21" s="14" t="str">
        <f t="shared" si="0"/>
        <v>通关普通难度:巨石遗迹1次</v>
      </c>
    </row>
    <row r="22" spans="3:12" s="2" customFormat="1" ht="20.100000000000001" customHeight="1" x14ac:dyDescent="0.15">
      <c r="C22" s="3">
        <v>10000017</v>
      </c>
      <c r="D22" s="10">
        <v>1</v>
      </c>
      <c r="E22" s="3">
        <v>3</v>
      </c>
      <c r="F22" s="13" t="s">
        <v>77</v>
      </c>
      <c r="G22" s="3">
        <v>10000001</v>
      </c>
      <c r="H22" s="3">
        <v>3</v>
      </c>
      <c r="I22" s="3">
        <v>11</v>
      </c>
      <c r="J22" s="12">
        <v>30005</v>
      </c>
      <c r="K22" s="4">
        <v>1</v>
      </c>
      <c r="L22" s="14" t="str">
        <f t="shared" si="0"/>
        <v>通关普通难度:地下之城遗迹1次</v>
      </c>
    </row>
    <row r="23" spans="3:12" s="2" customFormat="1" ht="20.100000000000001" customHeight="1" x14ac:dyDescent="0.15">
      <c r="C23" s="3">
        <v>10000018</v>
      </c>
      <c r="D23" s="10">
        <v>1</v>
      </c>
      <c r="E23" s="3">
        <v>4</v>
      </c>
      <c r="F23" s="13" t="s">
        <v>78</v>
      </c>
      <c r="G23" s="3">
        <v>10000001</v>
      </c>
      <c r="H23" s="3">
        <v>3</v>
      </c>
      <c r="I23" s="3">
        <v>11</v>
      </c>
      <c r="J23" s="12">
        <v>40001</v>
      </c>
      <c r="K23" s="4">
        <v>1</v>
      </c>
      <c r="L23" s="14" t="str">
        <f t="shared" si="0"/>
        <v>通关普通难度:冰雪森林外围1次</v>
      </c>
    </row>
    <row r="24" spans="3:12" s="2" customFormat="1" ht="20.100000000000001" customHeight="1" x14ac:dyDescent="0.15">
      <c r="C24" s="3">
        <v>10000019</v>
      </c>
      <c r="D24" s="10">
        <v>1</v>
      </c>
      <c r="E24" s="3">
        <v>4</v>
      </c>
      <c r="F24" s="13" t="s">
        <v>79</v>
      </c>
      <c r="G24" s="3">
        <v>10000001</v>
      </c>
      <c r="H24" s="3">
        <v>3</v>
      </c>
      <c r="I24" s="3">
        <v>11</v>
      </c>
      <c r="J24" s="12">
        <v>40002</v>
      </c>
      <c r="K24" s="4">
        <v>1</v>
      </c>
      <c r="L24" s="14" t="str">
        <f t="shared" si="0"/>
        <v>通关普通难度:冰雪森林中心1次</v>
      </c>
    </row>
    <row r="25" spans="3:12" s="2" customFormat="1" ht="20.100000000000001" customHeight="1" x14ac:dyDescent="0.15">
      <c r="C25" s="3">
        <v>10000020</v>
      </c>
      <c r="D25" s="10">
        <v>1</v>
      </c>
      <c r="E25" s="3">
        <v>4</v>
      </c>
      <c r="F25" s="13" t="s">
        <v>80</v>
      </c>
      <c r="G25" s="3">
        <v>10000001</v>
      </c>
      <c r="H25" s="3">
        <v>3</v>
      </c>
      <c r="I25" s="3">
        <v>11</v>
      </c>
      <c r="J25" s="12">
        <v>40003</v>
      </c>
      <c r="K25" s="4">
        <v>1</v>
      </c>
      <c r="L25" s="14" t="str">
        <f t="shared" si="0"/>
        <v>通关普通难度:冰封遗迹1次</v>
      </c>
    </row>
    <row r="26" spans="3:12" s="2" customFormat="1" ht="20.100000000000001" customHeight="1" x14ac:dyDescent="0.15">
      <c r="C26" s="3">
        <v>10000021</v>
      </c>
      <c r="D26" s="10">
        <v>1</v>
      </c>
      <c r="E26" s="3">
        <v>4</v>
      </c>
      <c r="F26" s="13" t="s">
        <v>81</v>
      </c>
      <c r="G26" s="3">
        <v>10000001</v>
      </c>
      <c r="H26" s="3">
        <v>3</v>
      </c>
      <c r="I26" s="3">
        <v>11</v>
      </c>
      <c r="J26" s="12">
        <v>40004</v>
      </c>
      <c r="K26" s="4">
        <v>1</v>
      </c>
      <c r="L26" s="14" t="str">
        <f t="shared" si="0"/>
        <v>通关普通难度:冰封之路1次</v>
      </c>
    </row>
    <row r="27" spans="3:12" s="2" customFormat="1" ht="20.100000000000001" customHeight="1" x14ac:dyDescent="0.15">
      <c r="C27" s="3">
        <v>10000022</v>
      </c>
      <c r="D27" s="10">
        <v>1</v>
      </c>
      <c r="E27" s="3">
        <v>4</v>
      </c>
      <c r="F27" s="13" t="s">
        <v>82</v>
      </c>
      <c r="G27" s="3">
        <v>10000001</v>
      </c>
      <c r="H27" s="3">
        <v>3</v>
      </c>
      <c r="I27" s="3">
        <v>11</v>
      </c>
      <c r="J27" s="12">
        <v>40005</v>
      </c>
      <c r="K27" s="4">
        <v>1</v>
      </c>
      <c r="L27" s="14" t="str">
        <f t="shared" si="0"/>
        <v>通关普通难度:冰雪精灵宫殿1次</v>
      </c>
    </row>
    <row r="28" spans="3:12" s="2" customFormat="1" ht="20.100000000000001" customHeight="1" x14ac:dyDescent="0.15">
      <c r="C28" s="3">
        <v>10000101</v>
      </c>
      <c r="D28" s="10">
        <v>1</v>
      </c>
      <c r="E28" s="3">
        <v>1</v>
      </c>
      <c r="F28" s="13" t="s">
        <v>83</v>
      </c>
      <c r="G28" s="3">
        <v>10000001</v>
      </c>
      <c r="H28" s="3">
        <v>3</v>
      </c>
      <c r="I28" s="3">
        <v>12</v>
      </c>
      <c r="J28" s="12">
        <v>10001</v>
      </c>
      <c r="K28" s="4">
        <v>1</v>
      </c>
      <c r="L28" s="14" t="str">
        <f t="shared" si="0"/>
        <v>通关挑战难度:洛兰岛1次</v>
      </c>
    </row>
    <row r="29" spans="3:12" s="2" customFormat="1" ht="20.100000000000001" customHeight="1" x14ac:dyDescent="0.15">
      <c r="C29" s="3">
        <v>10000102</v>
      </c>
      <c r="D29" s="10">
        <v>1</v>
      </c>
      <c r="E29" s="3">
        <v>1</v>
      </c>
      <c r="F29" s="13" t="s">
        <v>84</v>
      </c>
      <c r="G29" s="3">
        <v>10000001</v>
      </c>
      <c r="H29" s="3">
        <v>3</v>
      </c>
      <c r="I29" s="3">
        <v>12</v>
      </c>
      <c r="J29" s="12">
        <v>10002</v>
      </c>
      <c r="K29" s="4">
        <v>1</v>
      </c>
      <c r="L29" s="14" t="str">
        <f t="shared" si="0"/>
        <v>通关挑战难度:洛兰岛深处1次</v>
      </c>
    </row>
    <row r="30" spans="3:12" s="2" customFormat="1" ht="20.100000000000001" customHeight="1" x14ac:dyDescent="0.15">
      <c r="C30" s="3">
        <v>10000103</v>
      </c>
      <c r="D30" s="10">
        <v>1</v>
      </c>
      <c r="E30" s="3">
        <v>1</v>
      </c>
      <c r="F30" s="13" t="s">
        <v>85</v>
      </c>
      <c r="G30" s="3">
        <v>10000001</v>
      </c>
      <c r="H30" s="3">
        <v>3</v>
      </c>
      <c r="I30" s="3">
        <v>12</v>
      </c>
      <c r="J30" s="12">
        <v>10003</v>
      </c>
      <c r="K30" s="4">
        <v>1</v>
      </c>
      <c r="L30" s="14" t="str">
        <f t="shared" si="0"/>
        <v>通关挑战难度:雷鸣森林1次</v>
      </c>
    </row>
    <row r="31" spans="3:12" s="2" customFormat="1" ht="20.100000000000001" customHeight="1" x14ac:dyDescent="0.15">
      <c r="C31" s="3">
        <v>10000104</v>
      </c>
      <c r="D31" s="10">
        <v>1</v>
      </c>
      <c r="E31" s="3">
        <v>1</v>
      </c>
      <c r="F31" s="13" t="s">
        <v>86</v>
      </c>
      <c r="G31" s="3">
        <v>10000001</v>
      </c>
      <c r="H31" s="3">
        <v>3</v>
      </c>
      <c r="I31" s="3">
        <v>12</v>
      </c>
      <c r="J31" s="12">
        <v>10004</v>
      </c>
      <c r="K31" s="4">
        <v>1</v>
      </c>
      <c r="L31" s="14" t="str">
        <f t="shared" si="0"/>
        <v>通关挑战难度:雷鸣中心1次</v>
      </c>
    </row>
    <row r="32" spans="3:12" s="2" customFormat="1" ht="20.100000000000001" customHeight="1" x14ac:dyDescent="0.15">
      <c r="C32" s="3">
        <v>10000105</v>
      </c>
      <c r="D32" s="10">
        <v>1</v>
      </c>
      <c r="E32" s="3">
        <v>1</v>
      </c>
      <c r="F32" s="13" t="s">
        <v>87</v>
      </c>
      <c r="G32" s="3">
        <v>10000001</v>
      </c>
      <c r="H32" s="3">
        <v>3</v>
      </c>
      <c r="I32" s="3">
        <v>12</v>
      </c>
      <c r="J32" s="12">
        <v>10005</v>
      </c>
      <c r="K32" s="4">
        <v>1</v>
      </c>
      <c r="L32" s="14" t="str">
        <f t="shared" si="0"/>
        <v>通关挑战难度:精灵遗迹1次</v>
      </c>
    </row>
    <row r="33" spans="3:12" s="2" customFormat="1" ht="20.100000000000001" customHeight="1" x14ac:dyDescent="0.15">
      <c r="C33" s="3">
        <v>10000106</v>
      </c>
      <c r="D33" s="10">
        <v>1</v>
      </c>
      <c r="E33" s="3">
        <v>1</v>
      </c>
      <c r="F33" s="13" t="s">
        <v>88</v>
      </c>
      <c r="G33" s="3">
        <v>10000001</v>
      </c>
      <c r="H33" s="3">
        <v>3</v>
      </c>
      <c r="I33" s="3">
        <v>12</v>
      </c>
      <c r="J33" s="12">
        <v>10006</v>
      </c>
      <c r="K33" s="4">
        <v>1</v>
      </c>
      <c r="L33" s="14" t="str">
        <f t="shared" si="0"/>
        <v>通关挑战难度:精灵废墟1次</v>
      </c>
    </row>
    <row r="34" spans="3:12" s="2" customFormat="1" ht="20.100000000000001" customHeight="1" x14ac:dyDescent="0.15">
      <c r="C34" s="3">
        <v>10000107</v>
      </c>
      <c r="D34" s="10">
        <v>1</v>
      </c>
      <c r="E34" s="3">
        <v>1</v>
      </c>
      <c r="F34" s="13" t="s">
        <v>89</v>
      </c>
      <c r="G34" s="3">
        <v>10000001</v>
      </c>
      <c r="H34" s="3">
        <v>3</v>
      </c>
      <c r="I34" s="3">
        <v>12</v>
      </c>
      <c r="J34" s="12">
        <v>10007</v>
      </c>
      <c r="K34" s="4">
        <v>1</v>
      </c>
      <c r="L34" s="14" t="str">
        <f t="shared" si="0"/>
        <v>通关挑战难度:洛兰梦境1次</v>
      </c>
    </row>
    <row r="35" spans="3:12" s="2" customFormat="1" ht="20.100000000000001" customHeight="1" x14ac:dyDescent="0.15">
      <c r="C35" s="3">
        <v>10000108</v>
      </c>
      <c r="D35" s="10">
        <v>1</v>
      </c>
      <c r="E35" s="3">
        <v>2</v>
      </c>
      <c r="F35" s="13" t="s">
        <v>90</v>
      </c>
      <c r="G35" s="3">
        <v>10000001</v>
      </c>
      <c r="H35" s="3">
        <v>3</v>
      </c>
      <c r="I35" s="3">
        <v>12</v>
      </c>
      <c r="J35" s="12">
        <v>20001</v>
      </c>
      <c r="K35" s="4">
        <v>1</v>
      </c>
      <c r="L35" s="14" t="str">
        <f t="shared" si="0"/>
        <v>通关挑战难度:荒芜沙漠入口1次</v>
      </c>
    </row>
    <row r="36" spans="3:12" s="2" customFormat="1" ht="20.100000000000001" customHeight="1" x14ac:dyDescent="0.15">
      <c r="C36" s="3">
        <v>10000109</v>
      </c>
      <c r="D36" s="10">
        <v>1</v>
      </c>
      <c r="E36" s="3">
        <v>2</v>
      </c>
      <c r="F36" s="13" t="s">
        <v>91</v>
      </c>
      <c r="G36" s="3">
        <v>10000001</v>
      </c>
      <c r="H36" s="3">
        <v>3</v>
      </c>
      <c r="I36" s="3">
        <v>12</v>
      </c>
      <c r="J36" s="12">
        <v>20002</v>
      </c>
      <c r="K36" s="4">
        <v>1</v>
      </c>
      <c r="L36" s="14" t="str">
        <f t="shared" si="0"/>
        <v>通关挑战难度:荒芜沙漠1次</v>
      </c>
    </row>
    <row r="37" spans="3:12" s="2" customFormat="1" ht="20.100000000000001" customHeight="1" x14ac:dyDescent="0.15">
      <c r="C37" s="3">
        <v>10000110</v>
      </c>
      <c r="D37" s="10">
        <v>1</v>
      </c>
      <c r="E37" s="3">
        <v>2</v>
      </c>
      <c r="F37" s="13" t="s">
        <v>92</v>
      </c>
      <c r="G37" s="3">
        <v>10000001</v>
      </c>
      <c r="H37" s="3">
        <v>3</v>
      </c>
      <c r="I37" s="3">
        <v>12</v>
      </c>
      <c r="J37" s="12">
        <v>20003</v>
      </c>
      <c r="K37" s="4">
        <v>1</v>
      </c>
      <c r="L37" s="14" t="str">
        <f t="shared" si="0"/>
        <v>通关挑战难度:古城废墟1次</v>
      </c>
    </row>
    <row r="38" spans="3:12" s="2" customFormat="1" ht="20.100000000000001" customHeight="1" x14ac:dyDescent="0.15">
      <c r="C38" s="3">
        <v>10000111</v>
      </c>
      <c r="D38" s="10">
        <v>1</v>
      </c>
      <c r="E38" s="3">
        <v>2</v>
      </c>
      <c r="F38" s="13" t="s">
        <v>93</v>
      </c>
      <c r="G38" s="3">
        <v>10000001</v>
      </c>
      <c r="H38" s="3">
        <v>3</v>
      </c>
      <c r="I38" s="3">
        <v>12</v>
      </c>
      <c r="J38" s="12">
        <v>20004</v>
      </c>
      <c r="K38" s="4">
        <v>1</v>
      </c>
      <c r="L38" s="14" t="str">
        <f t="shared" si="0"/>
        <v>通关挑战难度:古城废墟深处1次</v>
      </c>
    </row>
    <row r="39" spans="3:12" s="2" customFormat="1" ht="20.100000000000001" customHeight="1" x14ac:dyDescent="0.15">
      <c r="C39" s="3">
        <v>10000112</v>
      </c>
      <c r="D39" s="10">
        <v>1</v>
      </c>
      <c r="E39" s="3">
        <v>2</v>
      </c>
      <c r="F39" s="13" t="s">
        <v>94</v>
      </c>
      <c r="G39" s="3">
        <v>10000001</v>
      </c>
      <c r="H39" s="3">
        <v>3</v>
      </c>
      <c r="I39" s="3">
        <v>12</v>
      </c>
      <c r="J39" s="12">
        <v>20005</v>
      </c>
      <c r="K39" s="4">
        <v>1</v>
      </c>
      <c r="L39" s="14" t="str">
        <f t="shared" si="0"/>
        <v>通关挑战难度:古城沙漠遗迹1次</v>
      </c>
    </row>
    <row r="40" spans="3:12" s="2" customFormat="1" ht="20.100000000000001" customHeight="1" x14ac:dyDescent="0.15">
      <c r="C40" s="3">
        <v>10000113</v>
      </c>
      <c r="D40" s="10">
        <v>1</v>
      </c>
      <c r="E40" s="3">
        <v>3</v>
      </c>
      <c r="F40" s="13" t="s">
        <v>95</v>
      </c>
      <c r="G40" s="3">
        <v>10000001</v>
      </c>
      <c r="H40" s="3">
        <v>3</v>
      </c>
      <c r="I40" s="3">
        <v>12</v>
      </c>
      <c r="J40" s="12">
        <v>30001</v>
      </c>
      <c r="K40" s="4">
        <v>1</v>
      </c>
      <c r="L40" s="14" t="str">
        <f t="shared" si="0"/>
        <v>通关挑战难度:永歌密林1次</v>
      </c>
    </row>
    <row r="41" spans="3:12" s="2" customFormat="1" ht="20.100000000000001" customHeight="1" x14ac:dyDescent="0.15">
      <c r="C41" s="3">
        <v>10000114</v>
      </c>
      <c r="D41" s="10">
        <v>1</v>
      </c>
      <c r="E41" s="3">
        <v>3</v>
      </c>
      <c r="F41" s="13" t="s">
        <v>96</v>
      </c>
      <c r="G41" s="3">
        <v>10000001</v>
      </c>
      <c r="H41" s="3">
        <v>3</v>
      </c>
      <c r="I41" s="3">
        <v>12</v>
      </c>
      <c r="J41" s="12">
        <v>30002</v>
      </c>
      <c r="K41" s="4">
        <v>1</v>
      </c>
      <c r="L41" s="14" t="str">
        <f t="shared" si="0"/>
        <v>通关挑战难度:永歌密林深处1次</v>
      </c>
    </row>
    <row r="42" spans="3:12" s="2" customFormat="1" ht="20.100000000000001" customHeight="1" x14ac:dyDescent="0.15">
      <c r="C42" s="3">
        <v>10000115</v>
      </c>
      <c r="D42" s="10">
        <v>1</v>
      </c>
      <c r="E42" s="3">
        <v>3</v>
      </c>
      <c r="F42" s="13" t="s">
        <v>97</v>
      </c>
      <c r="G42" s="3">
        <v>10000001</v>
      </c>
      <c r="H42" s="3">
        <v>3</v>
      </c>
      <c r="I42" s="3">
        <v>12</v>
      </c>
      <c r="J42" s="12">
        <v>30003</v>
      </c>
      <c r="K42" s="4">
        <v>1</v>
      </c>
      <c r="L42" s="14" t="str">
        <f t="shared" si="0"/>
        <v>通关挑战难度:巨石营地1次</v>
      </c>
    </row>
    <row r="43" spans="3:12" s="2" customFormat="1" ht="20.100000000000001" customHeight="1" x14ac:dyDescent="0.15">
      <c r="C43" s="3">
        <v>10000116</v>
      </c>
      <c r="D43" s="10">
        <v>1</v>
      </c>
      <c r="E43" s="3">
        <v>3</v>
      </c>
      <c r="F43" s="13" t="s">
        <v>98</v>
      </c>
      <c r="G43" s="3">
        <v>10000001</v>
      </c>
      <c r="H43" s="3">
        <v>3</v>
      </c>
      <c r="I43" s="3">
        <v>12</v>
      </c>
      <c r="J43" s="12">
        <v>30004</v>
      </c>
      <c r="K43" s="4">
        <v>1</v>
      </c>
      <c r="L43" s="14" t="str">
        <f t="shared" si="0"/>
        <v>通关挑战难度:巨石遗迹1次</v>
      </c>
    </row>
    <row r="44" spans="3:12" s="2" customFormat="1" ht="20.100000000000001" customHeight="1" x14ac:dyDescent="0.15">
      <c r="C44" s="3">
        <v>10000117</v>
      </c>
      <c r="D44" s="10">
        <v>1</v>
      </c>
      <c r="E44" s="3">
        <v>3</v>
      </c>
      <c r="F44" s="13" t="s">
        <v>99</v>
      </c>
      <c r="G44" s="3">
        <v>10000001</v>
      </c>
      <c r="H44" s="3">
        <v>3</v>
      </c>
      <c r="I44" s="3">
        <v>12</v>
      </c>
      <c r="J44" s="12">
        <v>30005</v>
      </c>
      <c r="K44" s="4">
        <v>1</v>
      </c>
      <c r="L44" s="14" t="str">
        <f t="shared" si="0"/>
        <v>通关挑战难度:地下之城遗迹1次</v>
      </c>
    </row>
    <row r="45" spans="3:12" s="2" customFormat="1" ht="20.100000000000001" customHeight="1" x14ac:dyDescent="0.15">
      <c r="C45" s="3">
        <v>10000118</v>
      </c>
      <c r="D45" s="10">
        <v>1</v>
      </c>
      <c r="E45" s="3">
        <v>4</v>
      </c>
      <c r="F45" s="13" t="s">
        <v>100</v>
      </c>
      <c r="G45" s="3">
        <v>10000001</v>
      </c>
      <c r="H45" s="3">
        <v>3</v>
      </c>
      <c r="I45" s="3">
        <v>12</v>
      </c>
      <c r="J45" s="12">
        <v>40001</v>
      </c>
      <c r="K45" s="4">
        <v>1</v>
      </c>
      <c r="L45" s="14" t="str">
        <f t="shared" si="0"/>
        <v>通关挑战难度:冰雪森林外围1次</v>
      </c>
    </row>
    <row r="46" spans="3:12" s="2" customFormat="1" ht="20.100000000000001" customHeight="1" x14ac:dyDescent="0.15">
      <c r="C46" s="3">
        <v>10000119</v>
      </c>
      <c r="D46" s="10">
        <v>1</v>
      </c>
      <c r="E46" s="3">
        <v>4</v>
      </c>
      <c r="F46" s="13" t="s">
        <v>101</v>
      </c>
      <c r="G46" s="3">
        <v>10000001</v>
      </c>
      <c r="H46" s="3">
        <v>3</v>
      </c>
      <c r="I46" s="3">
        <v>12</v>
      </c>
      <c r="J46" s="12">
        <v>40002</v>
      </c>
      <c r="K46" s="4">
        <v>1</v>
      </c>
      <c r="L46" s="14" t="str">
        <f t="shared" si="0"/>
        <v>通关挑战难度:冰雪森林中心1次</v>
      </c>
    </row>
    <row r="47" spans="3:12" s="2" customFormat="1" ht="20.100000000000001" customHeight="1" x14ac:dyDescent="0.15">
      <c r="C47" s="3">
        <v>10000120</v>
      </c>
      <c r="D47" s="10">
        <v>1</v>
      </c>
      <c r="E47" s="3">
        <v>4</v>
      </c>
      <c r="F47" s="13" t="s">
        <v>102</v>
      </c>
      <c r="G47" s="3">
        <v>10000001</v>
      </c>
      <c r="H47" s="3">
        <v>3</v>
      </c>
      <c r="I47" s="3">
        <v>12</v>
      </c>
      <c r="J47" s="12">
        <v>40003</v>
      </c>
      <c r="K47" s="4">
        <v>1</v>
      </c>
      <c r="L47" s="14" t="str">
        <f t="shared" si="0"/>
        <v>通关挑战难度:冰封遗迹1次</v>
      </c>
    </row>
    <row r="48" spans="3:12" s="2" customFormat="1" ht="20.100000000000001" customHeight="1" x14ac:dyDescent="0.15">
      <c r="C48" s="3">
        <v>10000121</v>
      </c>
      <c r="D48" s="10">
        <v>1</v>
      </c>
      <c r="E48" s="3">
        <v>4</v>
      </c>
      <c r="F48" s="13" t="s">
        <v>103</v>
      </c>
      <c r="G48" s="3">
        <v>10000001</v>
      </c>
      <c r="H48" s="3">
        <v>3</v>
      </c>
      <c r="I48" s="3">
        <v>12</v>
      </c>
      <c r="J48" s="12">
        <v>40004</v>
      </c>
      <c r="K48" s="4">
        <v>1</v>
      </c>
      <c r="L48" s="14" t="str">
        <f t="shared" si="0"/>
        <v>通关挑战难度:冰封之路1次</v>
      </c>
    </row>
    <row r="49" spans="3:12" s="2" customFormat="1" ht="20.100000000000001" customHeight="1" x14ac:dyDescent="0.15">
      <c r="C49" s="3">
        <v>10000122</v>
      </c>
      <c r="D49" s="10">
        <v>1</v>
      </c>
      <c r="E49" s="3">
        <v>4</v>
      </c>
      <c r="F49" s="13" t="s">
        <v>104</v>
      </c>
      <c r="G49" s="3">
        <v>10000001</v>
      </c>
      <c r="H49" s="3">
        <v>3</v>
      </c>
      <c r="I49" s="3">
        <v>12</v>
      </c>
      <c r="J49" s="12">
        <v>40005</v>
      </c>
      <c r="K49" s="4">
        <v>1</v>
      </c>
      <c r="L49" s="14" t="str">
        <f t="shared" si="0"/>
        <v>通关挑战难度:冰雪精灵宫殿1次</v>
      </c>
    </row>
    <row r="50" spans="3:12" s="2" customFormat="1" ht="20.100000000000001" customHeight="1" x14ac:dyDescent="0.15">
      <c r="C50" s="3">
        <f>C28+100</f>
        <v>10000201</v>
      </c>
      <c r="D50" s="10">
        <v>1</v>
      </c>
      <c r="E50" s="3">
        <v>1</v>
      </c>
      <c r="F50" s="13" t="s">
        <v>105</v>
      </c>
      <c r="G50" s="3">
        <v>10000001</v>
      </c>
      <c r="H50" s="3">
        <v>3</v>
      </c>
      <c r="I50" s="3">
        <v>13</v>
      </c>
      <c r="J50" s="12">
        <v>10001</v>
      </c>
      <c r="K50" s="4">
        <v>1</v>
      </c>
      <c r="L50" s="14" t="str">
        <f t="shared" si="0"/>
        <v>通关王者难度:洛兰岛1次</v>
      </c>
    </row>
    <row r="51" spans="3:12" s="2" customFormat="1" ht="20.100000000000001" customHeight="1" x14ac:dyDescent="0.15">
      <c r="C51" s="3">
        <f t="shared" ref="C51:C93" si="1">C29+100</f>
        <v>10000202</v>
      </c>
      <c r="D51" s="10">
        <v>1</v>
      </c>
      <c r="E51" s="3">
        <v>1</v>
      </c>
      <c r="F51" s="13" t="s">
        <v>106</v>
      </c>
      <c r="G51" s="3">
        <v>10000001</v>
      </c>
      <c r="H51" s="3">
        <v>3</v>
      </c>
      <c r="I51" s="3">
        <v>13</v>
      </c>
      <c r="J51" s="12">
        <v>10002</v>
      </c>
      <c r="K51" s="4">
        <v>1</v>
      </c>
      <c r="L51" s="14" t="str">
        <f t="shared" si="0"/>
        <v>通关王者难度:洛兰岛深处1次</v>
      </c>
    </row>
    <row r="52" spans="3:12" s="2" customFormat="1" ht="20.100000000000001" customHeight="1" x14ac:dyDescent="0.15">
      <c r="C52" s="3">
        <f t="shared" si="1"/>
        <v>10000203</v>
      </c>
      <c r="D52" s="10">
        <v>1</v>
      </c>
      <c r="E52" s="3">
        <v>1</v>
      </c>
      <c r="F52" s="13" t="s">
        <v>107</v>
      </c>
      <c r="G52" s="3">
        <v>10000001</v>
      </c>
      <c r="H52" s="3">
        <v>3</v>
      </c>
      <c r="I52" s="3">
        <v>13</v>
      </c>
      <c r="J52" s="12">
        <v>10003</v>
      </c>
      <c r="K52" s="4">
        <v>1</v>
      </c>
      <c r="L52" s="14" t="str">
        <f t="shared" si="0"/>
        <v>通关王者难度:雷鸣森林1次</v>
      </c>
    </row>
    <row r="53" spans="3:12" s="2" customFormat="1" ht="20.100000000000001" customHeight="1" x14ac:dyDescent="0.15">
      <c r="C53" s="3">
        <f t="shared" si="1"/>
        <v>10000204</v>
      </c>
      <c r="D53" s="10">
        <v>1</v>
      </c>
      <c r="E53" s="3">
        <v>1</v>
      </c>
      <c r="F53" s="13" t="s">
        <v>108</v>
      </c>
      <c r="G53" s="3">
        <v>10000001</v>
      </c>
      <c r="H53" s="3">
        <v>3</v>
      </c>
      <c r="I53" s="3">
        <v>13</v>
      </c>
      <c r="J53" s="12">
        <v>10004</v>
      </c>
      <c r="K53" s="4">
        <v>1</v>
      </c>
      <c r="L53" s="14" t="str">
        <f t="shared" si="0"/>
        <v>通关王者难度:雷鸣中心1次</v>
      </c>
    </row>
    <row r="54" spans="3:12" s="2" customFormat="1" ht="20.100000000000001" customHeight="1" x14ac:dyDescent="0.15">
      <c r="C54" s="3">
        <f t="shared" si="1"/>
        <v>10000205</v>
      </c>
      <c r="D54" s="10">
        <v>1</v>
      </c>
      <c r="E54" s="3">
        <v>1</v>
      </c>
      <c r="F54" s="13" t="s">
        <v>109</v>
      </c>
      <c r="G54" s="3">
        <v>10000001</v>
      </c>
      <c r="H54" s="3">
        <v>3</v>
      </c>
      <c r="I54" s="3">
        <v>13</v>
      </c>
      <c r="J54" s="12">
        <v>10005</v>
      </c>
      <c r="K54" s="4">
        <v>1</v>
      </c>
      <c r="L54" s="14" t="str">
        <f t="shared" si="0"/>
        <v>通关王者难度:精灵遗迹1次</v>
      </c>
    </row>
    <row r="55" spans="3:12" s="2" customFormat="1" ht="20.100000000000001" customHeight="1" x14ac:dyDescent="0.15">
      <c r="C55" s="3">
        <f t="shared" si="1"/>
        <v>10000206</v>
      </c>
      <c r="D55" s="10">
        <v>1</v>
      </c>
      <c r="E55" s="3">
        <v>1</v>
      </c>
      <c r="F55" s="13" t="s">
        <v>110</v>
      </c>
      <c r="G55" s="3">
        <v>10000001</v>
      </c>
      <c r="H55" s="3">
        <v>3</v>
      </c>
      <c r="I55" s="3">
        <v>13</v>
      </c>
      <c r="J55" s="12">
        <v>10006</v>
      </c>
      <c r="K55" s="4">
        <v>1</v>
      </c>
      <c r="L55" s="14" t="str">
        <f t="shared" si="0"/>
        <v>通关王者难度:精灵废墟1次</v>
      </c>
    </row>
    <row r="56" spans="3:12" s="2" customFormat="1" ht="20.100000000000001" customHeight="1" x14ac:dyDescent="0.15">
      <c r="C56" s="3">
        <f t="shared" si="1"/>
        <v>10000207</v>
      </c>
      <c r="D56" s="10">
        <v>1</v>
      </c>
      <c r="E56" s="3">
        <v>1</v>
      </c>
      <c r="F56" s="13" t="s">
        <v>111</v>
      </c>
      <c r="G56" s="3">
        <v>10000001</v>
      </c>
      <c r="H56" s="3">
        <v>3</v>
      </c>
      <c r="I56" s="3">
        <v>13</v>
      </c>
      <c r="J56" s="12">
        <v>10007</v>
      </c>
      <c r="K56" s="4">
        <v>1</v>
      </c>
      <c r="L56" s="14" t="str">
        <f t="shared" si="0"/>
        <v>通关王者难度:洛兰梦境1次</v>
      </c>
    </row>
    <row r="57" spans="3:12" s="2" customFormat="1" ht="20.100000000000001" customHeight="1" x14ac:dyDescent="0.15">
      <c r="C57" s="3">
        <f t="shared" si="1"/>
        <v>10000208</v>
      </c>
      <c r="D57" s="10">
        <v>1</v>
      </c>
      <c r="E57" s="3">
        <v>2</v>
      </c>
      <c r="F57" s="13" t="s">
        <v>112</v>
      </c>
      <c r="G57" s="3">
        <v>10000001</v>
      </c>
      <c r="H57" s="3">
        <v>3</v>
      </c>
      <c r="I57" s="3">
        <v>13</v>
      </c>
      <c r="J57" s="12">
        <v>20001</v>
      </c>
      <c r="K57" s="4">
        <v>1</v>
      </c>
      <c r="L57" s="14" t="str">
        <f t="shared" si="0"/>
        <v>通关王者难度:荒芜沙漠入口1次</v>
      </c>
    </row>
    <row r="58" spans="3:12" s="2" customFormat="1" ht="20.100000000000001" customHeight="1" x14ac:dyDescent="0.15">
      <c r="C58" s="3">
        <f t="shared" si="1"/>
        <v>10000209</v>
      </c>
      <c r="D58" s="10">
        <v>1</v>
      </c>
      <c r="E58" s="3">
        <v>2</v>
      </c>
      <c r="F58" s="13" t="s">
        <v>113</v>
      </c>
      <c r="G58" s="3">
        <v>10000001</v>
      </c>
      <c r="H58" s="3">
        <v>3</v>
      </c>
      <c r="I58" s="3">
        <v>13</v>
      </c>
      <c r="J58" s="12">
        <v>20002</v>
      </c>
      <c r="K58" s="4">
        <v>1</v>
      </c>
      <c r="L58" s="14" t="str">
        <f t="shared" si="0"/>
        <v>通关王者难度:荒芜沙漠1次</v>
      </c>
    </row>
    <row r="59" spans="3:12" s="2" customFormat="1" ht="20.100000000000001" customHeight="1" x14ac:dyDescent="0.15">
      <c r="C59" s="3">
        <f t="shared" si="1"/>
        <v>10000210</v>
      </c>
      <c r="D59" s="10">
        <v>1</v>
      </c>
      <c r="E59" s="3">
        <v>2</v>
      </c>
      <c r="F59" s="13" t="s">
        <v>114</v>
      </c>
      <c r="G59" s="3">
        <v>10000001</v>
      </c>
      <c r="H59" s="3">
        <v>3</v>
      </c>
      <c r="I59" s="3">
        <v>13</v>
      </c>
      <c r="J59" s="12">
        <v>20003</v>
      </c>
      <c r="K59" s="4">
        <v>1</v>
      </c>
      <c r="L59" s="14" t="str">
        <f t="shared" si="0"/>
        <v>通关王者难度:古城废墟1次</v>
      </c>
    </row>
    <row r="60" spans="3:12" s="2" customFormat="1" ht="20.100000000000001" customHeight="1" x14ac:dyDescent="0.15">
      <c r="C60" s="3">
        <f t="shared" si="1"/>
        <v>10000211</v>
      </c>
      <c r="D60" s="10">
        <v>1</v>
      </c>
      <c r="E60" s="3">
        <v>2</v>
      </c>
      <c r="F60" s="13" t="s">
        <v>115</v>
      </c>
      <c r="G60" s="3">
        <v>10000001</v>
      </c>
      <c r="H60" s="3">
        <v>3</v>
      </c>
      <c r="I60" s="3">
        <v>13</v>
      </c>
      <c r="J60" s="12">
        <v>20004</v>
      </c>
      <c r="K60" s="4">
        <v>1</v>
      </c>
      <c r="L60" s="14" t="str">
        <f t="shared" si="0"/>
        <v>通关王者难度:古城废墟深处1次</v>
      </c>
    </row>
    <row r="61" spans="3:12" s="2" customFormat="1" ht="20.100000000000001" customHeight="1" x14ac:dyDescent="0.15">
      <c r="C61" s="3">
        <f t="shared" si="1"/>
        <v>10000212</v>
      </c>
      <c r="D61" s="10">
        <v>1</v>
      </c>
      <c r="E61" s="3">
        <v>2</v>
      </c>
      <c r="F61" s="13" t="s">
        <v>116</v>
      </c>
      <c r="G61" s="3">
        <v>10000001</v>
      </c>
      <c r="H61" s="3">
        <v>3</v>
      </c>
      <c r="I61" s="3">
        <v>13</v>
      </c>
      <c r="J61" s="12">
        <v>20005</v>
      </c>
      <c r="K61" s="4">
        <v>1</v>
      </c>
      <c r="L61" s="14" t="str">
        <f t="shared" si="0"/>
        <v>通关王者难度:古城沙漠遗迹1次</v>
      </c>
    </row>
    <row r="62" spans="3:12" s="2" customFormat="1" ht="20.100000000000001" customHeight="1" x14ac:dyDescent="0.15">
      <c r="C62" s="3">
        <f t="shared" si="1"/>
        <v>10000213</v>
      </c>
      <c r="D62" s="10">
        <v>1</v>
      </c>
      <c r="E62" s="3">
        <v>3</v>
      </c>
      <c r="F62" s="13" t="s">
        <v>117</v>
      </c>
      <c r="G62" s="3">
        <v>10000001</v>
      </c>
      <c r="H62" s="3">
        <v>3</v>
      </c>
      <c r="I62" s="3">
        <v>13</v>
      </c>
      <c r="J62" s="12">
        <v>30001</v>
      </c>
      <c r="K62" s="4">
        <v>1</v>
      </c>
      <c r="L62" s="14" t="str">
        <f t="shared" si="0"/>
        <v>通关王者难度:永歌密林1次</v>
      </c>
    </row>
    <row r="63" spans="3:12" s="2" customFormat="1" ht="20.100000000000001" customHeight="1" x14ac:dyDescent="0.15">
      <c r="C63" s="3">
        <f t="shared" si="1"/>
        <v>10000214</v>
      </c>
      <c r="D63" s="10">
        <v>1</v>
      </c>
      <c r="E63" s="3">
        <v>3</v>
      </c>
      <c r="F63" s="13" t="s">
        <v>118</v>
      </c>
      <c r="G63" s="3">
        <v>10000001</v>
      </c>
      <c r="H63" s="3">
        <v>3</v>
      </c>
      <c r="I63" s="3">
        <v>13</v>
      </c>
      <c r="J63" s="12">
        <v>30002</v>
      </c>
      <c r="K63" s="4">
        <v>1</v>
      </c>
      <c r="L63" s="14" t="str">
        <f t="shared" si="0"/>
        <v>通关王者难度:永歌密林深处1次</v>
      </c>
    </row>
    <row r="64" spans="3:12" s="2" customFormat="1" ht="20.100000000000001" customHeight="1" x14ac:dyDescent="0.15">
      <c r="C64" s="3">
        <f t="shared" si="1"/>
        <v>10000215</v>
      </c>
      <c r="D64" s="10">
        <v>1</v>
      </c>
      <c r="E64" s="3">
        <v>3</v>
      </c>
      <c r="F64" s="13" t="s">
        <v>119</v>
      </c>
      <c r="G64" s="3">
        <v>10000001</v>
      </c>
      <c r="H64" s="3">
        <v>3</v>
      </c>
      <c r="I64" s="3">
        <v>13</v>
      </c>
      <c r="J64" s="12">
        <v>30003</v>
      </c>
      <c r="K64" s="4">
        <v>1</v>
      </c>
      <c r="L64" s="14" t="str">
        <f t="shared" si="0"/>
        <v>通关王者难度:巨石营地1次</v>
      </c>
    </row>
    <row r="65" spans="3:12" s="2" customFormat="1" ht="20.100000000000001" customHeight="1" x14ac:dyDescent="0.15">
      <c r="C65" s="3">
        <f t="shared" si="1"/>
        <v>10000216</v>
      </c>
      <c r="D65" s="10">
        <v>1</v>
      </c>
      <c r="E65" s="3">
        <v>3</v>
      </c>
      <c r="F65" s="13" t="s">
        <v>120</v>
      </c>
      <c r="G65" s="3">
        <v>10000001</v>
      </c>
      <c r="H65" s="3">
        <v>3</v>
      </c>
      <c r="I65" s="3">
        <v>13</v>
      </c>
      <c r="J65" s="12">
        <v>30004</v>
      </c>
      <c r="K65" s="4">
        <v>1</v>
      </c>
      <c r="L65" s="14" t="str">
        <f t="shared" si="0"/>
        <v>通关王者难度:巨石遗迹1次</v>
      </c>
    </row>
    <row r="66" spans="3:12" s="2" customFormat="1" ht="20.100000000000001" customHeight="1" x14ac:dyDescent="0.15">
      <c r="C66" s="3">
        <f t="shared" si="1"/>
        <v>10000217</v>
      </c>
      <c r="D66" s="10">
        <v>1</v>
      </c>
      <c r="E66" s="3">
        <v>3</v>
      </c>
      <c r="F66" s="13" t="s">
        <v>121</v>
      </c>
      <c r="G66" s="3">
        <v>10000001</v>
      </c>
      <c r="H66" s="3">
        <v>3</v>
      </c>
      <c r="I66" s="3">
        <v>13</v>
      </c>
      <c r="J66" s="12">
        <v>30005</v>
      </c>
      <c r="K66" s="4">
        <v>1</v>
      </c>
      <c r="L66" s="14" t="str">
        <f t="shared" si="0"/>
        <v>通关王者难度:地下之城遗迹1次</v>
      </c>
    </row>
    <row r="67" spans="3:12" s="2" customFormat="1" ht="20.100000000000001" customHeight="1" x14ac:dyDescent="0.15">
      <c r="C67" s="3">
        <f t="shared" si="1"/>
        <v>10000218</v>
      </c>
      <c r="D67" s="10">
        <v>1</v>
      </c>
      <c r="E67" s="3">
        <v>4</v>
      </c>
      <c r="F67" s="13" t="s">
        <v>122</v>
      </c>
      <c r="G67" s="3">
        <v>10000001</v>
      </c>
      <c r="H67" s="3">
        <v>3</v>
      </c>
      <c r="I67" s="3">
        <v>13</v>
      </c>
      <c r="J67" s="12">
        <v>40001</v>
      </c>
      <c r="K67" s="4">
        <v>1</v>
      </c>
      <c r="L67" s="14" t="str">
        <f t="shared" si="0"/>
        <v>通关王者难度:冰雪森林外围1次</v>
      </c>
    </row>
    <row r="68" spans="3:12" s="2" customFormat="1" ht="20.100000000000001" customHeight="1" x14ac:dyDescent="0.15">
      <c r="C68" s="3">
        <f t="shared" si="1"/>
        <v>10000219</v>
      </c>
      <c r="D68" s="10">
        <v>1</v>
      </c>
      <c r="E68" s="3">
        <v>4</v>
      </c>
      <c r="F68" s="13" t="s">
        <v>123</v>
      </c>
      <c r="G68" s="3">
        <v>10000001</v>
      </c>
      <c r="H68" s="3">
        <v>3</v>
      </c>
      <c r="I68" s="3">
        <v>13</v>
      </c>
      <c r="J68" s="12">
        <v>40002</v>
      </c>
      <c r="K68" s="4">
        <v>1</v>
      </c>
      <c r="L68" s="14" t="str">
        <f t="shared" si="0"/>
        <v>通关王者难度:冰雪森林中心1次</v>
      </c>
    </row>
    <row r="69" spans="3:12" s="2" customFormat="1" ht="20.100000000000001" customHeight="1" x14ac:dyDescent="0.15">
      <c r="C69" s="3">
        <f t="shared" si="1"/>
        <v>10000220</v>
      </c>
      <c r="D69" s="10">
        <v>1</v>
      </c>
      <c r="E69" s="3">
        <v>4</v>
      </c>
      <c r="F69" s="13" t="s">
        <v>124</v>
      </c>
      <c r="G69" s="3">
        <v>10000001</v>
      </c>
      <c r="H69" s="3">
        <v>3</v>
      </c>
      <c r="I69" s="3">
        <v>13</v>
      </c>
      <c r="J69" s="12">
        <v>40003</v>
      </c>
      <c r="K69" s="4">
        <v>1</v>
      </c>
      <c r="L69" s="14" t="str">
        <f t="shared" si="0"/>
        <v>通关王者难度:冰封遗迹1次</v>
      </c>
    </row>
    <row r="70" spans="3:12" s="2" customFormat="1" ht="20.100000000000001" customHeight="1" x14ac:dyDescent="0.15">
      <c r="C70" s="3">
        <f t="shared" si="1"/>
        <v>10000221</v>
      </c>
      <c r="D70" s="10">
        <v>1</v>
      </c>
      <c r="E70" s="3">
        <v>4</v>
      </c>
      <c r="F70" s="13" t="s">
        <v>125</v>
      </c>
      <c r="G70" s="3">
        <v>10000001</v>
      </c>
      <c r="H70" s="3">
        <v>3</v>
      </c>
      <c r="I70" s="3">
        <v>13</v>
      </c>
      <c r="J70" s="12">
        <v>40004</v>
      </c>
      <c r="K70" s="4">
        <v>1</v>
      </c>
      <c r="L70" s="14" t="str">
        <f t="shared" si="0"/>
        <v>通关王者难度:冰封之路1次</v>
      </c>
    </row>
    <row r="71" spans="3:12" s="2" customFormat="1" ht="20.100000000000001" customHeight="1" x14ac:dyDescent="0.15">
      <c r="C71" s="3">
        <f t="shared" si="1"/>
        <v>10000222</v>
      </c>
      <c r="D71" s="10">
        <v>1</v>
      </c>
      <c r="E71" s="3">
        <v>4</v>
      </c>
      <c r="F71" s="13" t="s">
        <v>126</v>
      </c>
      <c r="G71" s="3">
        <v>10000001</v>
      </c>
      <c r="H71" s="3">
        <v>3</v>
      </c>
      <c r="I71" s="3">
        <v>13</v>
      </c>
      <c r="J71" s="12">
        <v>40005</v>
      </c>
      <c r="K71" s="4">
        <v>1</v>
      </c>
      <c r="L71" s="14" t="str">
        <f t="shared" ref="L71:L93" si="2">F71&amp;K71&amp;"次"</f>
        <v>通关王者难度:冰雪精灵宫殿1次</v>
      </c>
    </row>
    <row r="72" spans="3:12" s="2" customFormat="1" ht="20.100000000000001" customHeight="1" x14ac:dyDescent="0.15">
      <c r="C72" s="3">
        <f t="shared" si="1"/>
        <v>10000301</v>
      </c>
      <c r="D72" s="10">
        <v>1</v>
      </c>
      <c r="E72" s="3">
        <v>1</v>
      </c>
      <c r="F72" s="13" t="s">
        <v>105</v>
      </c>
      <c r="G72" s="3">
        <v>10000001</v>
      </c>
      <c r="H72" s="3">
        <v>3</v>
      </c>
      <c r="I72" s="3">
        <v>14</v>
      </c>
      <c r="J72" s="12">
        <v>10001</v>
      </c>
      <c r="K72" s="4">
        <v>1</v>
      </c>
      <c r="L72" s="14" t="str">
        <f t="shared" si="2"/>
        <v>通关王者难度:洛兰岛1次</v>
      </c>
    </row>
    <row r="73" spans="3:12" s="2" customFormat="1" ht="20.100000000000001" customHeight="1" x14ac:dyDescent="0.15">
      <c r="C73" s="3">
        <f t="shared" si="1"/>
        <v>10000302</v>
      </c>
      <c r="D73" s="10">
        <v>1</v>
      </c>
      <c r="E73" s="3">
        <v>1</v>
      </c>
      <c r="F73" s="13" t="s">
        <v>127</v>
      </c>
      <c r="G73" s="3">
        <v>10000001</v>
      </c>
      <c r="H73" s="3">
        <v>3</v>
      </c>
      <c r="I73" s="3">
        <v>14</v>
      </c>
      <c r="J73" s="12">
        <v>10002</v>
      </c>
      <c r="K73" s="4">
        <v>1</v>
      </c>
      <c r="L73" s="14" t="str">
        <f t="shared" si="2"/>
        <v>完美通关王者难度:洛兰岛深处1次</v>
      </c>
    </row>
    <row r="74" spans="3:12" s="2" customFormat="1" ht="20.100000000000001" customHeight="1" x14ac:dyDescent="0.15">
      <c r="C74" s="3">
        <f t="shared" si="1"/>
        <v>10000303</v>
      </c>
      <c r="D74" s="10">
        <v>1</v>
      </c>
      <c r="E74" s="3">
        <v>1</v>
      </c>
      <c r="F74" s="13" t="s">
        <v>128</v>
      </c>
      <c r="G74" s="3">
        <v>10000001</v>
      </c>
      <c r="H74" s="3">
        <v>3</v>
      </c>
      <c r="I74" s="3">
        <v>14</v>
      </c>
      <c r="J74" s="12">
        <v>10003</v>
      </c>
      <c r="K74" s="4">
        <v>1</v>
      </c>
      <c r="L74" s="14" t="str">
        <f t="shared" si="2"/>
        <v>完美通关王者难度:雷鸣森林1次</v>
      </c>
    </row>
    <row r="75" spans="3:12" s="2" customFormat="1" ht="20.100000000000001" customHeight="1" x14ac:dyDescent="0.15">
      <c r="C75" s="3">
        <f t="shared" si="1"/>
        <v>10000304</v>
      </c>
      <c r="D75" s="10">
        <v>1</v>
      </c>
      <c r="E75" s="3">
        <v>1</v>
      </c>
      <c r="F75" s="13" t="s">
        <v>129</v>
      </c>
      <c r="G75" s="3">
        <v>10000001</v>
      </c>
      <c r="H75" s="3">
        <v>3</v>
      </c>
      <c r="I75" s="3">
        <v>14</v>
      </c>
      <c r="J75" s="12">
        <v>10004</v>
      </c>
      <c r="K75" s="4">
        <v>1</v>
      </c>
      <c r="L75" s="14" t="str">
        <f t="shared" si="2"/>
        <v>完美通关王者难度:雷鸣中心1次</v>
      </c>
    </row>
    <row r="76" spans="3:12" s="2" customFormat="1" ht="20.100000000000001" customHeight="1" x14ac:dyDescent="0.15">
      <c r="C76" s="3">
        <f t="shared" si="1"/>
        <v>10000305</v>
      </c>
      <c r="D76" s="10">
        <v>1</v>
      </c>
      <c r="E76" s="3">
        <v>1</v>
      </c>
      <c r="F76" s="13" t="s">
        <v>130</v>
      </c>
      <c r="G76" s="3">
        <v>10000001</v>
      </c>
      <c r="H76" s="3">
        <v>3</v>
      </c>
      <c r="I76" s="3">
        <v>14</v>
      </c>
      <c r="J76" s="12">
        <v>10005</v>
      </c>
      <c r="K76" s="4">
        <v>1</v>
      </c>
      <c r="L76" s="14" t="str">
        <f t="shared" si="2"/>
        <v>完美通关王者难度:精灵遗迹1次</v>
      </c>
    </row>
    <row r="77" spans="3:12" s="2" customFormat="1" ht="20.100000000000001" customHeight="1" x14ac:dyDescent="0.15">
      <c r="C77" s="3">
        <f t="shared" si="1"/>
        <v>10000306</v>
      </c>
      <c r="D77" s="10">
        <v>1</v>
      </c>
      <c r="E77" s="3">
        <v>1</v>
      </c>
      <c r="F77" s="13" t="s">
        <v>131</v>
      </c>
      <c r="G77" s="3">
        <v>10000001</v>
      </c>
      <c r="H77" s="3">
        <v>3</v>
      </c>
      <c r="I77" s="3">
        <v>14</v>
      </c>
      <c r="J77" s="12">
        <v>10006</v>
      </c>
      <c r="K77" s="4">
        <v>1</v>
      </c>
      <c r="L77" s="14" t="str">
        <f t="shared" si="2"/>
        <v>完美通关王者难度:精灵废墟1次</v>
      </c>
    </row>
    <row r="78" spans="3:12" s="2" customFormat="1" ht="20.100000000000001" customHeight="1" x14ac:dyDescent="0.15">
      <c r="C78" s="3">
        <f t="shared" si="1"/>
        <v>10000307</v>
      </c>
      <c r="D78" s="10">
        <v>1</v>
      </c>
      <c r="E78" s="3">
        <v>1</v>
      </c>
      <c r="F78" s="13" t="s">
        <v>132</v>
      </c>
      <c r="G78" s="3">
        <v>10000001</v>
      </c>
      <c r="H78" s="3">
        <v>3</v>
      </c>
      <c r="I78" s="3">
        <v>14</v>
      </c>
      <c r="J78" s="12">
        <v>10007</v>
      </c>
      <c r="K78" s="4">
        <v>1</v>
      </c>
      <c r="L78" s="14" t="str">
        <f t="shared" si="2"/>
        <v>完美通关王者难度:洛兰梦境1次</v>
      </c>
    </row>
    <row r="79" spans="3:12" s="2" customFormat="1" ht="20.100000000000001" customHeight="1" x14ac:dyDescent="0.15">
      <c r="C79" s="3">
        <f t="shared" si="1"/>
        <v>10000308</v>
      </c>
      <c r="D79" s="10">
        <v>1</v>
      </c>
      <c r="E79" s="3">
        <v>2</v>
      </c>
      <c r="F79" s="13" t="s">
        <v>133</v>
      </c>
      <c r="G79" s="3">
        <v>10000001</v>
      </c>
      <c r="H79" s="3">
        <v>3</v>
      </c>
      <c r="I79" s="3">
        <v>14</v>
      </c>
      <c r="J79" s="12">
        <v>20001</v>
      </c>
      <c r="K79" s="4">
        <v>1</v>
      </c>
      <c r="L79" s="14" t="str">
        <f t="shared" si="2"/>
        <v>完美通关王者难度:荒芜沙漠入口1次</v>
      </c>
    </row>
    <row r="80" spans="3:12" s="2" customFormat="1" ht="20.100000000000001" customHeight="1" x14ac:dyDescent="0.15">
      <c r="C80" s="3">
        <f t="shared" si="1"/>
        <v>10000309</v>
      </c>
      <c r="D80" s="10">
        <v>1</v>
      </c>
      <c r="E80" s="3">
        <v>2</v>
      </c>
      <c r="F80" s="13" t="s">
        <v>134</v>
      </c>
      <c r="G80" s="3">
        <v>10000001</v>
      </c>
      <c r="H80" s="3">
        <v>3</v>
      </c>
      <c r="I80" s="3">
        <v>14</v>
      </c>
      <c r="J80" s="12">
        <v>20002</v>
      </c>
      <c r="K80" s="4">
        <v>1</v>
      </c>
      <c r="L80" s="14" t="str">
        <f t="shared" si="2"/>
        <v>完美通关王者难度:荒芜沙漠1次</v>
      </c>
    </row>
    <row r="81" spans="3:12" s="2" customFormat="1" ht="20.100000000000001" customHeight="1" x14ac:dyDescent="0.15">
      <c r="C81" s="3">
        <f t="shared" si="1"/>
        <v>10000310</v>
      </c>
      <c r="D81" s="10">
        <v>1</v>
      </c>
      <c r="E81" s="3">
        <v>2</v>
      </c>
      <c r="F81" s="13" t="s">
        <v>135</v>
      </c>
      <c r="G81" s="3">
        <v>10000001</v>
      </c>
      <c r="H81" s="3">
        <v>3</v>
      </c>
      <c r="I81" s="3">
        <v>14</v>
      </c>
      <c r="J81" s="12">
        <v>20003</v>
      </c>
      <c r="K81" s="4">
        <v>1</v>
      </c>
      <c r="L81" s="14" t="str">
        <f t="shared" si="2"/>
        <v>完美通关王者难度:古城废墟1次</v>
      </c>
    </row>
    <row r="82" spans="3:12" s="2" customFormat="1" ht="20.100000000000001" customHeight="1" x14ac:dyDescent="0.15">
      <c r="C82" s="3">
        <f t="shared" si="1"/>
        <v>10000311</v>
      </c>
      <c r="D82" s="10">
        <v>1</v>
      </c>
      <c r="E82" s="3">
        <v>2</v>
      </c>
      <c r="F82" s="13" t="s">
        <v>136</v>
      </c>
      <c r="G82" s="3">
        <v>10000001</v>
      </c>
      <c r="H82" s="3">
        <v>3</v>
      </c>
      <c r="I82" s="3">
        <v>14</v>
      </c>
      <c r="J82" s="12">
        <v>20004</v>
      </c>
      <c r="K82" s="4">
        <v>1</v>
      </c>
      <c r="L82" s="14" t="str">
        <f t="shared" si="2"/>
        <v>完美通关王者难度:古城废墟深处1次</v>
      </c>
    </row>
    <row r="83" spans="3:12" s="2" customFormat="1" ht="20.100000000000001" customHeight="1" x14ac:dyDescent="0.15">
      <c r="C83" s="3">
        <f t="shared" si="1"/>
        <v>10000312</v>
      </c>
      <c r="D83" s="10">
        <v>1</v>
      </c>
      <c r="E83" s="3">
        <v>2</v>
      </c>
      <c r="F83" s="13" t="s">
        <v>137</v>
      </c>
      <c r="G83" s="3">
        <v>10000001</v>
      </c>
      <c r="H83" s="3">
        <v>3</v>
      </c>
      <c r="I83" s="3">
        <v>14</v>
      </c>
      <c r="J83" s="12">
        <v>20005</v>
      </c>
      <c r="K83" s="4">
        <v>1</v>
      </c>
      <c r="L83" s="14" t="str">
        <f t="shared" si="2"/>
        <v>完美通关王者难度:古城沙漠遗迹1次</v>
      </c>
    </row>
    <row r="84" spans="3:12" s="2" customFormat="1" ht="20.100000000000001" customHeight="1" x14ac:dyDescent="0.15">
      <c r="C84" s="3">
        <f t="shared" si="1"/>
        <v>10000313</v>
      </c>
      <c r="D84" s="10">
        <v>1</v>
      </c>
      <c r="E84" s="3">
        <v>3</v>
      </c>
      <c r="F84" s="13" t="s">
        <v>138</v>
      </c>
      <c r="G84" s="3">
        <v>10000001</v>
      </c>
      <c r="H84" s="3">
        <v>3</v>
      </c>
      <c r="I84" s="3">
        <v>14</v>
      </c>
      <c r="J84" s="12">
        <v>30001</v>
      </c>
      <c r="K84" s="4">
        <v>1</v>
      </c>
      <c r="L84" s="14" t="str">
        <f t="shared" si="2"/>
        <v>完美通关王者难度:永歌密林1次</v>
      </c>
    </row>
    <row r="85" spans="3:12" s="2" customFormat="1" ht="20.100000000000001" customHeight="1" x14ac:dyDescent="0.15">
      <c r="C85" s="3">
        <f t="shared" si="1"/>
        <v>10000314</v>
      </c>
      <c r="D85" s="10">
        <v>1</v>
      </c>
      <c r="E85" s="3">
        <v>3</v>
      </c>
      <c r="F85" s="13" t="s">
        <v>139</v>
      </c>
      <c r="G85" s="3">
        <v>10000001</v>
      </c>
      <c r="H85" s="3">
        <v>3</v>
      </c>
      <c r="I85" s="3">
        <v>14</v>
      </c>
      <c r="J85" s="12">
        <v>30002</v>
      </c>
      <c r="K85" s="4">
        <v>1</v>
      </c>
      <c r="L85" s="14" t="str">
        <f t="shared" si="2"/>
        <v>完美通关王者难度:永歌密林深处1次</v>
      </c>
    </row>
    <row r="86" spans="3:12" s="2" customFormat="1" ht="20.100000000000001" customHeight="1" x14ac:dyDescent="0.15">
      <c r="C86" s="3">
        <f t="shared" si="1"/>
        <v>10000315</v>
      </c>
      <c r="D86" s="10">
        <v>1</v>
      </c>
      <c r="E86" s="3">
        <v>3</v>
      </c>
      <c r="F86" s="13" t="s">
        <v>140</v>
      </c>
      <c r="G86" s="3">
        <v>10000001</v>
      </c>
      <c r="H86" s="3">
        <v>3</v>
      </c>
      <c r="I86" s="3">
        <v>14</v>
      </c>
      <c r="J86" s="12">
        <v>30003</v>
      </c>
      <c r="K86" s="4">
        <v>1</v>
      </c>
      <c r="L86" s="14" t="str">
        <f t="shared" si="2"/>
        <v>完美通关王者难度:巨石营地1次</v>
      </c>
    </row>
    <row r="87" spans="3:12" s="2" customFormat="1" ht="20.100000000000001" customHeight="1" x14ac:dyDescent="0.15">
      <c r="C87" s="3">
        <f t="shared" si="1"/>
        <v>10000316</v>
      </c>
      <c r="D87" s="10">
        <v>1</v>
      </c>
      <c r="E87" s="3">
        <v>3</v>
      </c>
      <c r="F87" s="13" t="s">
        <v>141</v>
      </c>
      <c r="G87" s="3">
        <v>10000001</v>
      </c>
      <c r="H87" s="3">
        <v>3</v>
      </c>
      <c r="I87" s="3">
        <v>14</v>
      </c>
      <c r="J87" s="12">
        <v>30004</v>
      </c>
      <c r="K87" s="4">
        <v>1</v>
      </c>
      <c r="L87" s="14" t="str">
        <f t="shared" si="2"/>
        <v>完美通关王者难度:巨石遗迹1次</v>
      </c>
    </row>
    <row r="88" spans="3:12" s="2" customFormat="1" ht="20.100000000000001" customHeight="1" x14ac:dyDescent="0.15">
      <c r="C88" s="3">
        <f t="shared" si="1"/>
        <v>10000317</v>
      </c>
      <c r="D88" s="10">
        <v>1</v>
      </c>
      <c r="E88" s="3">
        <v>3</v>
      </c>
      <c r="F88" s="13" t="s">
        <v>142</v>
      </c>
      <c r="G88" s="3">
        <v>10000001</v>
      </c>
      <c r="H88" s="3">
        <v>3</v>
      </c>
      <c r="I88" s="3">
        <v>14</v>
      </c>
      <c r="J88" s="12">
        <v>30005</v>
      </c>
      <c r="K88" s="4">
        <v>1</v>
      </c>
      <c r="L88" s="14" t="str">
        <f t="shared" si="2"/>
        <v>完美通关王者难度:地下之城遗迹1次</v>
      </c>
    </row>
    <row r="89" spans="3:12" s="2" customFormat="1" ht="20.100000000000001" customHeight="1" x14ac:dyDescent="0.15">
      <c r="C89" s="3">
        <f t="shared" si="1"/>
        <v>10000318</v>
      </c>
      <c r="D89" s="10">
        <v>1</v>
      </c>
      <c r="E89" s="3">
        <v>4</v>
      </c>
      <c r="F89" s="13" t="s">
        <v>143</v>
      </c>
      <c r="G89" s="3">
        <v>10000001</v>
      </c>
      <c r="H89" s="3">
        <v>3</v>
      </c>
      <c r="I89" s="3">
        <v>14</v>
      </c>
      <c r="J89" s="12">
        <v>40001</v>
      </c>
      <c r="K89" s="4">
        <v>1</v>
      </c>
      <c r="L89" s="14" t="str">
        <f t="shared" si="2"/>
        <v>完美通关王者难度:冰雪森林外围1次</v>
      </c>
    </row>
    <row r="90" spans="3:12" s="2" customFormat="1" ht="20.100000000000001" customHeight="1" x14ac:dyDescent="0.15">
      <c r="C90" s="3">
        <f t="shared" si="1"/>
        <v>10000319</v>
      </c>
      <c r="D90" s="10">
        <v>1</v>
      </c>
      <c r="E90" s="3">
        <v>4</v>
      </c>
      <c r="F90" s="13" t="s">
        <v>144</v>
      </c>
      <c r="G90" s="3">
        <v>10000001</v>
      </c>
      <c r="H90" s="3">
        <v>3</v>
      </c>
      <c r="I90" s="3">
        <v>14</v>
      </c>
      <c r="J90" s="12">
        <v>40002</v>
      </c>
      <c r="K90" s="4">
        <v>1</v>
      </c>
      <c r="L90" s="14" t="str">
        <f t="shared" si="2"/>
        <v>完美通关王者难度:冰雪森林中心1次</v>
      </c>
    </row>
    <row r="91" spans="3:12" s="2" customFormat="1" ht="20.100000000000001" customHeight="1" x14ac:dyDescent="0.15">
      <c r="C91" s="3">
        <f t="shared" si="1"/>
        <v>10000320</v>
      </c>
      <c r="D91" s="10">
        <v>1</v>
      </c>
      <c r="E91" s="3">
        <v>4</v>
      </c>
      <c r="F91" s="13" t="s">
        <v>145</v>
      </c>
      <c r="G91" s="3">
        <v>10000001</v>
      </c>
      <c r="H91" s="3">
        <v>3</v>
      </c>
      <c r="I91" s="3">
        <v>14</v>
      </c>
      <c r="J91" s="12">
        <v>40003</v>
      </c>
      <c r="K91" s="4">
        <v>1</v>
      </c>
      <c r="L91" s="14" t="str">
        <f t="shared" si="2"/>
        <v>完美通关王者难度:冰封遗迹1次</v>
      </c>
    </row>
    <row r="92" spans="3:12" s="2" customFormat="1" ht="20.100000000000001" customHeight="1" x14ac:dyDescent="0.15">
      <c r="C92" s="3">
        <f t="shared" si="1"/>
        <v>10000321</v>
      </c>
      <c r="D92" s="10">
        <v>1</v>
      </c>
      <c r="E92" s="3">
        <v>4</v>
      </c>
      <c r="F92" s="13" t="s">
        <v>146</v>
      </c>
      <c r="G92" s="3">
        <v>10000001</v>
      </c>
      <c r="H92" s="3">
        <v>3</v>
      </c>
      <c r="I92" s="3">
        <v>14</v>
      </c>
      <c r="J92" s="12">
        <v>40004</v>
      </c>
      <c r="K92" s="4">
        <v>1</v>
      </c>
      <c r="L92" s="14" t="str">
        <f t="shared" si="2"/>
        <v>完美通关王者难度:冰封之路1次</v>
      </c>
    </row>
    <row r="93" spans="3:12" s="2" customFormat="1" ht="20.100000000000001" customHeight="1" x14ac:dyDescent="0.15">
      <c r="C93" s="3">
        <f t="shared" si="1"/>
        <v>10000322</v>
      </c>
      <c r="D93" s="10">
        <v>1</v>
      </c>
      <c r="E93" s="3">
        <v>4</v>
      </c>
      <c r="F93" s="13" t="s">
        <v>147</v>
      </c>
      <c r="G93" s="3">
        <v>10000001</v>
      </c>
      <c r="H93" s="3">
        <v>3</v>
      </c>
      <c r="I93" s="3">
        <v>14</v>
      </c>
      <c r="J93" s="12">
        <v>40005</v>
      </c>
      <c r="K93" s="4">
        <v>1</v>
      </c>
      <c r="L93" s="14" t="str">
        <f t="shared" si="2"/>
        <v>完美通关王者难度:冰雪精灵宫殿1次</v>
      </c>
    </row>
    <row r="94" spans="3:12" s="2" customFormat="1" ht="20.100000000000001" customHeight="1" x14ac:dyDescent="0.15">
      <c r="C94" s="3">
        <v>20000001</v>
      </c>
      <c r="D94" s="10">
        <v>1</v>
      </c>
      <c r="E94" s="3">
        <v>11</v>
      </c>
      <c r="F94" s="3" t="s">
        <v>9</v>
      </c>
      <c r="G94" s="3">
        <v>20000001</v>
      </c>
      <c r="H94" s="3">
        <v>3</v>
      </c>
      <c r="I94" s="3">
        <v>2</v>
      </c>
      <c r="J94" s="4">
        <v>0</v>
      </c>
      <c r="K94" s="15">
        <v>100</v>
      </c>
      <c r="L94" s="3" t="str">
        <f>"消灭游戏内任意"&amp;K94&amp;"只怪物"</f>
        <v>消灭游戏内任意100只怪物</v>
      </c>
    </row>
    <row r="95" spans="3:12" s="2" customFormat="1" ht="20.100000000000001" customHeight="1" x14ac:dyDescent="0.15">
      <c r="C95" s="3">
        <v>20000002</v>
      </c>
      <c r="D95" s="10">
        <v>1</v>
      </c>
      <c r="E95" s="3">
        <v>11</v>
      </c>
      <c r="F95" s="3" t="s">
        <v>10</v>
      </c>
      <c r="G95" s="3">
        <v>20000001</v>
      </c>
      <c r="H95" s="3">
        <v>3</v>
      </c>
      <c r="I95" s="3">
        <v>2</v>
      </c>
      <c r="J95" s="4">
        <v>0</v>
      </c>
      <c r="K95" s="15">
        <v>250</v>
      </c>
      <c r="L95" s="3" t="str">
        <f t="shared" ref="L95:L103" si="3">"消灭游戏内任意"&amp;K95&amp;"只怪物"</f>
        <v>消灭游戏内任意250只怪物</v>
      </c>
    </row>
    <row r="96" spans="3:12" s="2" customFormat="1" ht="20.100000000000001" customHeight="1" x14ac:dyDescent="0.15">
      <c r="C96" s="3">
        <v>20000003</v>
      </c>
      <c r="D96" s="10">
        <v>1</v>
      </c>
      <c r="E96" s="3">
        <v>11</v>
      </c>
      <c r="F96" s="3" t="s">
        <v>11</v>
      </c>
      <c r="G96" s="3">
        <v>20000001</v>
      </c>
      <c r="H96" s="3">
        <v>3</v>
      </c>
      <c r="I96" s="3">
        <v>2</v>
      </c>
      <c r="J96" s="4">
        <v>0</v>
      </c>
      <c r="K96" s="15">
        <v>500</v>
      </c>
      <c r="L96" s="3" t="str">
        <f t="shared" si="3"/>
        <v>消灭游戏内任意500只怪物</v>
      </c>
    </row>
    <row r="97" spans="3:14" s="2" customFormat="1" ht="20.100000000000001" customHeight="1" x14ac:dyDescent="0.15">
      <c r="C97" s="3">
        <v>20000004</v>
      </c>
      <c r="D97" s="10">
        <v>1</v>
      </c>
      <c r="E97" s="3">
        <v>11</v>
      </c>
      <c r="F97" s="3" t="s">
        <v>12</v>
      </c>
      <c r="G97" s="3">
        <v>20000001</v>
      </c>
      <c r="H97" s="3">
        <v>3</v>
      </c>
      <c r="I97" s="3">
        <v>2</v>
      </c>
      <c r="J97" s="4">
        <v>0</v>
      </c>
      <c r="K97" s="15">
        <v>1000</v>
      </c>
      <c r="L97" s="3" t="str">
        <f t="shared" si="3"/>
        <v>消灭游戏内任意1000只怪物</v>
      </c>
    </row>
    <row r="98" spans="3:14" s="2" customFormat="1" ht="20.100000000000001" customHeight="1" x14ac:dyDescent="0.15">
      <c r="C98" s="3">
        <v>20000005</v>
      </c>
      <c r="D98" s="10">
        <v>1</v>
      </c>
      <c r="E98" s="3">
        <v>11</v>
      </c>
      <c r="F98" s="3" t="s">
        <v>13</v>
      </c>
      <c r="G98" s="3">
        <v>20000001</v>
      </c>
      <c r="H98" s="3">
        <v>4</v>
      </c>
      <c r="I98" s="3">
        <v>2</v>
      </c>
      <c r="J98" s="4">
        <v>0</v>
      </c>
      <c r="K98" s="15">
        <v>1500</v>
      </c>
      <c r="L98" s="3" t="str">
        <f t="shared" si="3"/>
        <v>消灭游戏内任意1500只怪物</v>
      </c>
    </row>
    <row r="99" spans="3:14" s="2" customFormat="1" ht="20.100000000000001" customHeight="1" x14ac:dyDescent="0.15">
      <c r="C99" s="3">
        <v>20000006</v>
      </c>
      <c r="D99" s="10">
        <v>1</v>
      </c>
      <c r="E99" s="3">
        <v>11</v>
      </c>
      <c r="F99" s="3" t="s">
        <v>14</v>
      </c>
      <c r="G99" s="3">
        <v>20000001</v>
      </c>
      <c r="H99" s="3">
        <v>4</v>
      </c>
      <c r="I99" s="3">
        <v>2</v>
      </c>
      <c r="J99" s="4">
        <v>0</v>
      </c>
      <c r="K99" s="15">
        <v>2000</v>
      </c>
      <c r="L99" s="3" t="str">
        <f t="shared" si="3"/>
        <v>消灭游戏内任意2000只怪物</v>
      </c>
    </row>
    <row r="100" spans="3:14" s="2" customFormat="1" ht="20.100000000000001" customHeight="1" x14ac:dyDescent="0.15">
      <c r="C100" s="3">
        <v>20000007</v>
      </c>
      <c r="D100" s="10">
        <v>1</v>
      </c>
      <c r="E100" s="3">
        <v>11</v>
      </c>
      <c r="F100" s="3" t="s">
        <v>15</v>
      </c>
      <c r="G100" s="3">
        <v>20000001</v>
      </c>
      <c r="H100" s="3">
        <v>4</v>
      </c>
      <c r="I100" s="3">
        <v>2</v>
      </c>
      <c r="J100" s="4">
        <v>0</v>
      </c>
      <c r="K100" s="15">
        <v>3000</v>
      </c>
      <c r="L100" s="3" t="str">
        <f t="shared" si="3"/>
        <v>消灭游戏内任意3000只怪物</v>
      </c>
      <c r="N100" s="4"/>
    </row>
    <row r="101" spans="3:14" s="2" customFormat="1" ht="20.100000000000001" customHeight="1" x14ac:dyDescent="0.15">
      <c r="C101" s="3">
        <v>20000008</v>
      </c>
      <c r="D101" s="10">
        <v>1</v>
      </c>
      <c r="E101" s="3">
        <v>11</v>
      </c>
      <c r="F101" s="3" t="s">
        <v>16</v>
      </c>
      <c r="G101" s="3">
        <v>20000001</v>
      </c>
      <c r="H101" s="3">
        <v>4</v>
      </c>
      <c r="I101" s="3">
        <v>2</v>
      </c>
      <c r="J101" s="4">
        <v>0</v>
      </c>
      <c r="K101" s="15">
        <v>5000</v>
      </c>
      <c r="L101" s="3" t="str">
        <f t="shared" si="3"/>
        <v>消灭游戏内任意5000只怪物</v>
      </c>
      <c r="N101" s="4"/>
    </row>
    <row r="102" spans="3:14" s="2" customFormat="1" ht="20.100000000000001" customHeight="1" x14ac:dyDescent="0.15">
      <c r="C102" s="3">
        <v>20000009</v>
      </c>
      <c r="D102" s="10">
        <v>1</v>
      </c>
      <c r="E102" s="3">
        <v>11</v>
      </c>
      <c r="F102" s="3" t="s">
        <v>17</v>
      </c>
      <c r="G102" s="3">
        <v>20000001</v>
      </c>
      <c r="H102" s="3">
        <v>4</v>
      </c>
      <c r="I102" s="3">
        <v>2</v>
      </c>
      <c r="J102" s="4">
        <v>0</v>
      </c>
      <c r="K102" s="15">
        <v>10000</v>
      </c>
      <c r="L102" s="3" t="str">
        <f t="shared" si="3"/>
        <v>消灭游戏内任意10000只怪物</v>
      </c>
      <c r="N102" s="4"/>
    </row>
    <row r="103" spans="3:14" s="2" customFormat="1" ht="20.100000000000001" customHeight="1" x14ac:dyDescent="0.15">
      <c r="C103" s="3">
        <v>20000010</v>
      </c>
      <c r="D103" s="10">
        <v>1</v>
      </c>
      <c r="E103" s="3">
        <v>11</v>
      </c>
      <c r="F103" s="3" t="s">
        <v>18</v>
      </c>
      <c r="G103" s="3">
        <v>20000001</v>
      </c>
      <c r="H103" s="3">
        <v>4</v>
      </c>
      <c r="I103" s="3">
        <v>2</v>
      </c>
      <c r="J103" s="4">
        <v>0</v>
      </c>
      <c r="K103" s="4">
        <v>200000</v>
      </c>
      <c r="L103" s="3" t="str">
        <f t="shared" si="3"/>
        <v>消灭游戏内任意200000只怪物</v>
      </c>
      <c r="N103" s="4"/>
    </row>
    <row r="104" spans="3:14" s="2" customFormat="1" ht="20.100000000000001" customHeight="1" x14ac:dyDescent="0.15">
      <c r="C104" s="3">
        <v>20000101</v>
      </c>
      <c r="D104" s="10">
        <v>1</v>
      </c>
      <c r="E104" s="3">
        <v>11</v>
      </c>
      <c r="F104" s="3" t="s">
        <v>19</v>
      </c>
      <c r="G104" s="3">
        <v>20000001</v>
      </c>
      <c r="H104" s="3">
        <v>3</v>
      </c>
      <c r="I104" s="3">
        <v>3</v>
      </c>
      <c r="J104" s="4">
        <v>0</v>
      </c>
      <c r="K104" s="15">
        <v>3</v>
      </c>
      <c r="L104" s="3" t="str">
        <f>"消灭游戏内任意"&amp;K104&amp;"只领主级怪物"</f>
        <v>消灭游戏内任意3只领主级怪物</v>
      </c>
      <c r="N104" s="4"/>
    </row>
    <row r="105" spans="3:14" s="2" customFormat="1" ht="20.100000000000001" customHeight="1" x14ac:dyDescent="0.15">
      <c r="C105" s="3">
        <v>20000102</v>
      </c>
      <c r="D105" s="10">
        <v>1</v>
      </c>
      <c r="E105" s="3">
        <v>11</v>
      </c>
      <c r="F105" s="3" t="s">
        <v>20</v>
      </c>
      <c r="G105" s="3">
        <v>20000001</v>
      </c>
      <c r="H105" s="3">
        <v>3</v>
      </c>
      <c r="I105" s="3">
        <v>3</v>
      </c>
      <c r="J105" s="4">
        <v>0</v>
      </c>
      <c r="K105" s="15">
        <v>5</v>
      </c>
      <c r="L105" s="3" t="str">
        <f t="shared" ref="L105:L111" si="4">"消灭游戏内任意"&amp;K105&amp;"只领主级怪物"</f>
        <v>消灭游戏内任意5只领主级怪物</v>
      </c>
      <c r="N105" s="4"/>
    </row>
    <row r="106" spans="3:14" s="2" customFormat="1" ht="20.100000000000001" customHeight="1" x14ac:dyDescent="0.15">
      <c r="C106" s="3">
        <v>20000103</v>
      </c>
      <c r="D106" s="10">
        <v>1</v>
      </c>
      <c r="E106" s="3">
        <v>11</v>
      </c>
      <c r="F106" s="3" t="s">
        <v>21</v>
      </c>
      <c r="G106" s="3">
        <v>20000001</v>
      </c>
      <c r="H106" s="3">
        <v>3</v>
      </c>
      <c r="I106" s="3">
        <v>3</v>
      </c>
      <c r="J106" s="4">
        <v>0</v>
      </c>
      <c r="K106" s="15">
        <v>10</v>
      </c>
      <c r="L106" s="3" t="str">
        <f t="shared" si="4"/>
        <v>消灭游戏内任意10只领主级怪物</v>
      </c>
      <c r="N106" s="4"/>
    </row>
    <row r="107" spans="3:14" s="2" customFormat="1" ht="20.100000000000001" customHeight="1" x14ac:dyDescent="0.15">
      <c r="C107" s="3">
        <v>20000104</v>
      </c>
      <c r="D107" s="10">
        <v>1</v>
      </c>
      <c r="E107" s="3">
        <v>11</v>
      </c>
      <c r="F107" s="3" t="s">
        <v>22</v>
      </c>
      <c r="G107" s="3">
        <v>20000001</v>
      </c>
      <c r="H107" s="3">
        <v>4</v>
      </c>
      <c r="I107" s="3">
        <v>3</v>
      </c>
      <c r="J107" s="4">
        <v>0</v>
      </c>
      <c r="K107" s="15">
        <v>15</v>
      </c>
      <c r="L107" s="3" t="str">
        <f t="shared" si="4"/>
        <v>消灭游戏内任意15只领主级怪物</v>
      </c>
      <c r="N107" s="4"/>
    </row>
    <row r="108" spans="3:14" s="2" customFormat="1" ht="20.100000000000001" customHeight="1" x14ac:dyDescent="0.15">
      <c r="C108" s="3">
        <v>20000105</v>
      </c>
      <c r="D108" s="10">
        <v>1</v>
      </c>
      <c r="E108" s="3">
        <v>11</v>
      </c>
      <c r="F108" s="3" t="s">
        <v>23</v>
      </c>
      <c r="G108" s="3">
        <v>20000001</v>
      </c>
      <c r="H108" s="3">
        <v>4</v>
      </c>
      <c r="I108" s="3">
        <v>3</v>
      </c>
      <c r="J108" s="4">
        <v>0</v>
      </c>
      <c r="K108" s="15">
        <v>20</v>
      </c>
      <c r="L108" s="3" t="str">
        <f t="shared" si="4"/>
        <v>消灭游戏内任意20只领主级怪物</v>
      </c>
      <c r="N108" s="4"/>
    </row>
    <row r="109" spans="3:14" s="2" customFormat="1" ht="20.100000000000001" customHeight="1" x14ac:dyDescent="0.15">
      <c r="C109" s="3">
        <v>20000106</v>
      </c>
      <c r="D109" s="10">
        <v>1</v>
      </c>
      <c r="E109" s="3">
        <v>11</v>
      </c>
      <c r="F109" s="3" t="s">
        <v>148</v>
      </c>
      <c r="G109" s="3">
        <v>20000001</v>
      </c>
      <c r="H109" s="3">
        <v>5</v>
      </c>
      <c r="I109" s="3">
        <v>3</v>
      </c>
      <c r="J109" s="4">
        <v>0</v>
      </c>
      <c r="K109" s="15">
        <v>30</v>
      </c>
      <c r="L109" s="3" t="str">
        <f t="shared" si="4"/>
        <v>消灭游戏内任意30只领主级怪物</v>
      </c>
      <c r="N109" s="4"/>
    </row>
    <row r="110" spans="3:14" s="2" customFormat="1" ht="20.100000000000001" customHeight="1" x14ac:dyDescent="0.15">
      <c r="C110" s="3">
        <v>20000107</v>
      </c>
      <c r="D110" s="10">
        <v>1</v>
      </c>
      <c r="E110" s="3">
        <v>11</v>
      </c>
      <c r="F110" s="3" t="s">
        <v>149</v>
      </c>
      <c r="G110" s="3">
        <v>20000001</v>
      </c>
      <c r="H110" s="3">
        <v>5</v>
      </c>
      <c r="I110" s="3">
        <v>3</v>
      </c>
      <c r="J110" s="4">
        <v>0</v>
      </c>
      <c r="K110" s="15">
        <v>50</v>
      </c>
      <c r="L110" s="3" t="str">
        <f t="shared" si="4"/>
        <v>消灭游戏内任意50只领主级怪物</v>
      </c>
      <c r="N110" s="4"/>
    </row>
    <row r="111" spans="3:14" s="2" customFormat="1" ht="20.100000000000001" customHeight="1" x14ac:dyDescent="0.15">
      <c r="C111" s="3">
        <v>20000108</v>
      </c>
      <c r="D111" s="10">
        <v>1</v>
      </c>
      <c r="E111" s="3">
        <v>11</v>
      </c>
      <c r="F111" s="3" t="s">
        <v>150</v>
      </c>
      <c r="G111" s="3">
        <v>20000001</v>
      </c>
      <c r="H111" s="3">
        <v>5</v>
      </c>
      <c r="I111" s="3">
        <v>3</v>
      </c>
      <c r="J111" s="4">
        <v>0</v>
      </c>
      <c r="K111" s="15">
        <v>100</v>
      </c>
      <c r="L111" s="3" t="str">
        <f t="shared" si="4"/>
        <v>消灭游戏内任意100只领主级怪物</v>
      </c>
      <c r="N111" s="4"/>
    </row>
    <row r="112" spans="3:14" s="2" customFormat="1" ht="20.100000000000001" customHeight="1" x14ac:dyDescent="0.15">
      <c r="C112" s="3">
        <v>20000201</v>
      </c>
      <c r="D112" s="10">
        <v>2</v>
      </c>
      <c r="E112" s="3">
        <v>12</v>
      </c>
      <c r="F112" s="3" t="s">
        <v>24</v>
      </c>
      <c r="G112" s="3">
        <v>20000201</v>
      </c>
      <c r="H112" s="3">
        <v>1</v>
      </c>
      <c r="I112" s="3">
        <v>201</v>
      </c>
      <c r="J112" s="4">
        <v>0</v>
      </c>
      <c r="K112" s="4">
        <v>50000</v>
      </c>
      <c r="L112" s="3" t="str">
        <f>"累计获得"&amp;K112&amp;"金币"</f>
        <v>累计获得50000金币</v>
      </c>
    </row>
    <row r="113" spans="3:12" s="2" customFormat="1" ht="20.100000000000001" customHeight="1" x14ac:dyDescent="0.15">
      <c r="C113" s="6">
        <v>20000202</v>
      </c>
      <c r="D113" s="10">
        <v>2</v>
      </c>
      <c r="E113" s="3">
        <v>12</v>
      </c>
      <c r="F113" s="3" t="s">
        <v>25</v>
      </c>
      <c r="G113" s="3">
        <v>20000201</v>
      </c>
      <c r="H113" s="3">
        <v>1</v>
      </c>
      <c r="I113" s="3">
        <v>201</v>
      </c>
      <c r="J113" s="4">
        <v>0</v>
      </c>
      <c r="K113" s="4">
        <v>100000</v>
      </c>
      <c r="L113" s="3" t="str">
        <f t="shared" ref="L113:L122" si="5">"累计获得"&amp;K113&amp;"金币"</f>
        <v>累计获得100000金币</v>
      </c>
    </row>
    <row r="114" spans="3:12" s="2" customFormat="1" ht="20.100000000000001" customHeight="1" x14ac:dyDescent="0.15">
      <c r="C114" s="6">
        <v>20000203</v>
      </c>
      <c r="D114" s="10">
        <v>2</v>
      </c>
      <c r="E114" s="3">
        <v>12</v>
      </c>
      <c r="F114" s="3" t="s">
        <v>191</v>
      </c>
      <c r="G114" s="3">
        <v>20000201</v>
      </c>
      <c r="H114" s="3">
        <v>2</v>
      </c>
      <c r="I114" s="3">
        <v>201</v>
      </c>
      <c r="J114" s="4">
        <v>0</v>
      </c>
      <c r="K114" s="4">
        <v>300000</v>
      </c>
      <c r="L114" s="3" t="str">
        <f t="shared" si="5"/>
        <v>累计获得300000金币</v>
      </c>
    </row>
    <row r="115" spans="3:12" s="2" customFormat="1" ht="20.100000000000001" customHeight="1" x14ac:dyDescent="0.15">
      <c r="C115" s="6">
        <v>20000204</v>
      </c>
      <c r="D115" s="10">
        <v>2</v>
      </c>
      <c r="E115" s="3">
        <v>12</v>
      </c>
      <c r="F115" s="3" t="s">
        <v>26</v>
      </c>
      <c r="G115" s="3">
        <v>20000201</v>
      </c>
      <c r="H115" s="3">
        <v>2</v>
      </c>
      <c r="I115" s="3">
        <v>201</v>
      </c>
      <c r="J115" s="4">
        <v>0</v>
      </c>
      <c r="K115" s="4">
        <v>600000</v>
      </c>
      <c r="L115" s="3" t="str">
        <f t="shared" si="5"/>
        <v>累计获得600000金币</v>
      </c>
    </row>
    <row r="116" spans="3:12" s="2" customFormat="1" ht="20.100000000000001" customHeight="1" x14ac:dyDescent="0.15">
      <c r="C116" s="6">
        <v>20000205</v>
      </c>
      <c r="D116" s="10">
        <v>2</v>
      </c>
      <c r="E116" s="3">
        <v>12</v>
      </c>
      <c r="F116" s="3" t="s">
        <v>27</v>
      </c>
      <c r="G116" s="3">
        <v>20000201</v>
      </c>
      <c r="H116" s="3">
        <v>3</v>
      </c>
      <c r="I116" s="3">
        <v>201</v>
      </c>
      <c r="J116" s="4">
        <v>0</v>
      </c>
      <c r="K116" s="4">
        <v>1000000</v>
      </c>
      <c r="L116" s="3" t="str">
        <f t="shared" si="5"/>
        <v>累计获得1000000金币</v>
      </c>
    </row>
    <row r="117" spans="3:12" s="2" customFormat="1" ht="20.100000000000001" customHeight="1" x14ac:dyDescent="0.15">
      <c r="C117" s="6">
        <v>20000206</v>
      </c>
      <c r="D117" s="10">
        <v>2</v>
      </c>
      <c r="E117" s="3">
        <v>12</v>
      </c>
      <c r="F117" s="3" t="s">
        <v>28</v>
      </c>
      <c r="G117" s="3">
        <v>20000201</v>
      </c>
      <c r="H117" s="3">
        <v>3</v>
      </c>
      <c r="I117" s="3">
        <v>201</v>
      </c>
      <c r="J117" s="4">
        <v>0</v>
      </c>
      <c r="K117" s="4">
        <v>3000000</v>
      </c>
      <c r="L117" s="3" t="str">
        <f t="shared" si="5"/>
        <v>累计获得3000000金币</v>
      </c>
    </row>
    <row r="118" spans="3:12" s="2" customFormat="1" ht="20.100000000000001" customHeight="1" x14ac:dyDescent="0.15">
      <c r="C118" s="6">
        <v>20000207</v>
      </c>
      <c r="D118" s="10">
        <v>2</v>
      </c>
      <c r="E118" s="3">
        <v>12</v>
      </c>
      <c r="F118" s="3" t="s">
        <v>165</v>
      </c>
      <c r="G118" s="3">
        <v>20000201</v>
      </c>
      <c r="H118" s="3">
        <v>4</v>
      </c>
      <c r="I118" s="3">
        <v>201</v>
      </c>
      <c r="J118" s="4">
        <v>0</v>
      </c>
      <c r="K118" s="4">
        <v>6000000</v>
      </c>
      <c r="L118" s="3" t="str">
        <f t="shared" si="5"/>
        <v>累计获得6000000金币</v>
      </c>
    </row>
    <row r="119" spans="3:12" s="2" customFormat="1" ht="20.100000000000001" customHeight="1" x14ac:dyDescent="0.15">
      <c r="C119" s="6">
        <v>20000208</v>
      </c>
      <c r="D119" s="10">
        <v>2</v>
      </c>
      <c r="E119" s="3">
        <v>12</v>
      </c>
      <c r="F119" s="3" t="s">
        <v>29</v>
      </c>
      <c r="G119" s="3">
        <v>20000201</v>
      </c>
      <c r="H119" s="3">
        <v>4</v>
      </c>
      <c r="I119" s="3">
        <v>201</v>
      </c>
      <c r="J119" s="4">
        <v>0</v>
      </c>
      <c r="K119" s="4">
        <v>10000000</v>
      </c>
      <c r="L119" s="3" t="str">
        <f t="shared" si="5"/>
        <v>累计获得10000000金币</v>
      </c>
    </row>
    <row r="120" spans="3:12" s="2" customFormat="1" ht="20.100000000000001" customHeight="1" x14ac:dyDescent="0.15">
      <c r="C120" s="6">
        <v>20000209</v>
      </c>
      <c r="D120" s="10">
        <v>2</v>
      </c>
      <c r="E120" s="3">
        <v>12</v>
      </c>
      <c r="F120" s="3" t="s">
        <v>30</v>
      </c>
      <c r="G120" s="3">
        <v>20000201</v>
      </c>
      <c r="H120" s="3">
        <v>5</v>
      </c>
      <c r="I120" s="3">
        <v>201</v>
      </c>
      <c r="J120" s="4">
        <v>0</v>
      </c>
      <c r="K120" s="4">
        <v>30000000</v>
      </c>
      <c r="L120" s="3" t="str">
        <f t="shared" si="5"/>
        <v>累计获得30000000金币</v>
      </c>
    </row>
    <row r="121" spans="3:12" s="2" customFormat="1" ht="20.100000000000001" customHeight="1" x14ac:dyDescent="0.15">
      <c r="C121" s="6">
        <v>20000210</v>
      </c>
      <c r="D121" s="10">
        <v>2</v>
      </c>
      <c r="E121" s="3">
        <v>12</v>
      </c>
      <c r="F121" s="3" t="s">
        <v>31</v>
      </c>
      <c r="G121" s="3">
        <v>20000201</v>
      </c>
      <c r="H121" s="3">
        <v>5</v>
      </c>
      <c r="I121" s="3">
        <v>201</v>
      </c>
      <c r="J121" s="4">
        <v>0</v>
      </c>
      <c r="K121" s="4">
        <v>60000000</v>
      </c>
      <c r="L121" s="3" t="str">
        <f t="shared" si="5"/>
        <v>累计获得60000000金币</v>
      </c>
    </row>
    <row r="122" spans="3:12" s="2" customFormat="1" ht="20.100000000000001" customHeight="1" x14ac:dyDescent="0.15">
      <c r="C122" s="6">
        <v>20000211</v>
      </c>
      <c r="D122" s="10">
        <v>2</v>
      </c>
      <c r="E122" s="3">
        <v>12</v>
      </c>
      <c r="F122" s="3" t="s">
        <v>192</v>
      </c>
      <c r="G122" s="3">
        <v>20000201</v>
      </c>
      <c r="H122" s="3">
        <v>5</v>
      </c>
      <c r="I122" s="3">
        <v>201</v>
      </c>
      <c r="J122" s="4">
        <v>0</v>
      </c>
      <c r="K122" s="4">
        <v>100000000</v>
      </c>
      <c r="L122" s="3" t="str">
        <f t="shared" si="5"/>
        <v>累计获得100000000金币</v>
      </c>
    </row>
    <row r="123" spans="3:12" s="2" customFormat="1" ht="20.100000000000001" customHeight="1" x14ac:dyDescent="0.15">
      <c r="C123" s="3">
        <v>20000301</v>
      </c>
      <c r="D123" s="10">
        <v>2</v>
      </c>
      <c r="E123" s="3">
        <v>12</v>
      </c>
      <c r="F123" s="3" t="s">
        <v>151</v>
      </c>
      <c r="G123" s="3">
        <v>20000301</v>
      </c>
      <c r="H123" s="3">
        <v>3</v>
      </c>
      <c r="I123" s="3">
        <v>202</v>
      </c>
      <c r="J123" s="4">
        <v>0</v>
      </c>
      <c r="K123" s="4">
        <v>3</v>
      </c>
      <c r="L123" s="3" t="str">
        <f>"累计十连抽"&amp;K123&amp;"次"</f>
        <v>累计十连抽3次</v>
      </c>
    </row>
    <row r="124" spans="3:12" s="2" customFormat="1" ht="20.100000000000001" customHeight="1" x14ac:dyDescent="0.15">
      <c r="C124" s="6">
        <v>20000302</v>
      </c>
      <c r="D124" s="10">
        <v>2</v>
      </c>
      <c r="E124" s="3">
        <v>12</v>
      </c>
      <c r="F124" s="3" t="s">
        <v>152</v>
      </c>
      <c r="G124" s="3">
        <v>20000301</v>
      </c>
      <c r="H124" s="3">
        <v>3</v>
      </c>
      <c r="I124" s="3">
        <v>202</v>
      </c>
      <c r="J124" s="4">
        <v>0</v>
      </c>
      <c r="K124" s="4">
        <v>10</v>
      </c>
      <c r="L124" s="3" t="str">
        <f t="shared" ref="L124:L130" si="6">"累计十连抽"&amp;K124&amp;"次"</f>
        <v>累计十连抽10次</v>
      </c>
    </row>
    <row r="125" spans="3:12" s="2" customFormat="1" ht="20.100000000000001" customHeight="1" x14ac:dyDescent="0.15">
      <c r="C125" s="6">
        <v>20000303</v>
      </c>
      <c r="D125" s="10">
        <v>2</v>
      </c>
      <c r="E125" s="3">
        <v>12</v>
      </c>
      <c r="F125" s="3" t="s">
        <v>153</v>
      </c>
      <c r="G125" s="3">
        <v>20000301</v>
      </c>
      <c r="H125" s="3">
        <v>3</v>
      </c>
      <c r="I125" s="3">
        <v>202</v>
      </c>
      <c r="J125" s="4">
        <v>0</v>
      </c>
      <c r="K125" s="4">
        <v>20</v>
      </c>
      <c r="L125" s="3" t="str">
        <f t="shared" si="6"/>
        <v>累计十连抽20次</v>
      </c>
    </row>
    <row r="126" spans="3:12" s="2" customFormat="1" ht="20.100000000000001" customHeight="1" x14ac:dyDescent="0.15">
      <c r="C126" s="6">
        <v>20000304</v>
      </c>
      <c r="D126" s="10">
        <v>2</v>
      </c>
      <c r="E126" s="3">
        <v>12</v>
      </c>
      <c r="F126" s="3" t="s">
        <v>154</v>
      </c>
      <c r="G126" s="3">
        <v>20000301</v>
      </c>
      <c r="H126" s="3">
        <v>4</v>
      </c>
      <c r="I126" s="3">
        <v>202</v>
      </c>
      <c r="J126" s="4">
        <v>0</v>
      </c>
      <c r="K126" s="4">
        <v>50</v>
      </c>
      <c r="L126" s="3" t="str">
        <f t="shared" si="6"/>
        <v>累计十连抽50次</v>
      </c>
    </row>
    <row r="127" spans="3:12" s="2" customFormat="1" ht="20.100000000000001" customHeight="1" x14ac:dyDescent="0.15">
      <c r="C127" s="6">
        <v>20000305</v>
      </c>
      <c r="D127" s="10">
        <v>2</v>
      </c>
      <c r="E127" s="3">
        <v>12</v>
      </c>
      <c r="F127" s="3" t="s">
        <v>155</v>
      </c>
      <c r="G127" s="3">
        <v>20000301</v>
      </c>
      <c r="H127" s="3">
        <v>4</v>
      </c>
      <c r="I127" s="3">
        <v>202</v>
      </c>
      <c r="J127" s="4">
        <v>0</v>
      </c>
      <c r="K127" s="4">
        <v>100</v>
      </c>
      <c r="L127" s="3" t="str">
        <f t="shared" si="6"/>
        <v>累计十连抽100次</v>
      </c>
    </row>
    <row r="128" spans="3:12" s="2" customFormat="1" ht="20.100000000000001" customHeight="1" x14ac:dyDescent="0.15">
      <c r="C128" s="6">
        <v>20000306</v>
      </c>
      <c r="D128" s="10">
        <v>2</v>
      </c>
      <c r="E128" s="3">
        <v>12</v>
      </c>
      <c r="F128" s="3" t="s">
        <v>156</v>
      </c>
      <c r="G128" s="3">
        <v>20000301</v>
      </c>
      <c r="H128" s="3">
        <v>4</v>
      </c>
      <c r="I128" s="3">
        <v>202</v>
      </c>
      <c r="J128" s="4">
        <v>0</v>
      </c>
      <c r="K128" s="4">
        <v>200</v>
      </c>
      <c r="L128" s="3" t="str">
        <f t="shared" si="6"/>
        <v>累计十连抽200次</v>
      </c>
    </row>
    <row r="129" spans="3:12" s="2" customFormat="1" ht="20.100000000000001" customHeight="1" x14ac:dyDescent="0.15">
      <c r="C129" s="6">
        <v>20000307</v>
      </c>
      <c r="D129" s="10">
        <v>2</v>
      </c>
      <c r="E129" s="3">
        <v>12</v>
      </c>
      <c r="F129" s="3" t="s">
        <v>157</v>
      </c>
      <c r="G129" s="3">
        <v>20000301</v>
      </c>
      <c r="H129" s="3">
        <v>5</v>
      </c>
      <c r="I129" s="3">
        <v>202</v>
      </c>
      <c r="J129" s="4">
        <v>0</v>
      </c>
      <c r="K129" s="4">
        <v>500</v>
      </c>
      <c r="L129" s="3" t="str">
        <f t="shared" si="6"/>
        <v>累计十连抽500次</v>
      </c>
    </row>
    <row r="130" spans="3:12" s="2" customFormat="1" ht="20.100000000000001" customHeight="1" x14ac:dyDescent="0.15">
      <c r="C130" s="6">
        <v>20000308</v>
      </c>
      <c r="D130" s="10">
        <v>2</v>
      </c>
      <c r="E130" s="3">
        <v>12</v>
      </c>
      <c r="F130" s="3" t="s">
        <v>158</v>
      </c>
      <c r="G130" s="3">
        <v>20000301</v>
      </c>
      <c r="H130" s="3">
        <v>5</v>
      </c>
      <c r="I130" s="3">
        <v>202</v>
      </c>
      <c r="J130" s="4">
        <v>0</v>
      </c>
      <c r="K130" s="4">
        <v>1000</v>
      </c>
      <c r="L130" s="3" t="str">
        <f t="shared" si="6"/>
        <v>累计十连抽1000次</v>
      </c>
    </row>
    <row r="131" spans="3:12" s="2" customFormat="1" ht="20.100000000000001" customHeight="1" x14ac:dyDescent="0.15">
      <c r="C131" s="3">
        <v>20000401</v>
      </c>
      <c r="D131" s="10">
        <v>2</v>
      </c>
      <c r="E131" s="3">
        <v>12</v>
      </c>
      <c r="F131" s="3" t="s">
        <v>193</v>
      </c>
      <c r="G131" s="3">
        <v>20000401</v>
      </c>
      <c r="H131" s="3">
        <v>3</v>
      </c>
      <c r="I131" s="3">
        <v>203</v>
      </c>
      <c r="J131" s="4">
        <v>0</v>
      </c>
      <c r="K131" s="4">
        <v>10</v>
      </c>
      <c r="L131" s="3" t="str">
        <f>"累计装备重铸次数达到"&amp;K131&amp;"次"</f>
        <v>累计装备重铸次数达到10次</v>
      </c>
    </row>
    <row r="132" spans="3:12" s="2" customFormat="1" ht="20.100000000000001" customHeight="1" x14ac:dyDescent="0.15">
      <c r="C132" s="6">
        <v>20000402</v>
      </c>
      <c r="D132" s="10">
        <v>2</v>
      </c>
      <c r="E132" s="3">
        <v>12</v>
      </c>
      <c r="F132" s="3" t="s">
        <v>194</v>
      </c>
      <c r="G132" s="3">
        <v>20000401</v>
      </c>
      <c r="H132" s="3">
        <v>3</v>
      </c>
      <c r="I132" s="3">
        <v>203</v>
      </c>
      <c r="J132" s="4">
        <v>0</v>
      </c>
      <c r="K132" s="4">
        <v>20</v>
      </c>
      <c r="L132" s="3" t="str">
        <f>"累计装备重铸次数达到"&amp;K132&amp;"次"</f>
        <v>累计装备重铸次数达到20次</v>
      </c>
    </row>
    <row r="133" spans="3:12" s="2" customFormat="1" ht="20.100000000000001" customHeight="1" x14ac:dyDescent="0.15">
      <c r="C133" s="6">
        <v>20000403</v>
      </c>
      <c r="D133" s="10">
        <v>2</v>
      </c>
      <c r="E133" s="3">
        <v>12</v>
      </c>
      <c r="F133" s="3" t="s">
        <v>195</v>
      </c>
      <c r="G133" s="3">
        <v>20000401</v>
      </c>
      <c r="H133" s="3">
        <v>3</v>
      </c>
      <c r="I133" s="3">
        <v>203</v>
      </c>
      <c r="J133" s="4">
        <v>0</v>
      </c>
      <c r="K133" s="4">
        <v>50</v>
      </c>
      <c r="L133" s="3" t="str">
        <f>"累计装备重铸次数达到"&amp;K133&amp;"次"</f>
        <v>累计装备重铸次数达到50次</v>
      </c>
    </row>
    <row r="134" spans="3:12" s="2" customFormat="1" ht="20.100000000000001" customHeight="1" x14ac:dyDescent="0.15">
      <c r="C134" s="6">
        <v>20000404</v>
      </c>
      <c r="D134" s="10">
        <v>2</v>
      </c>
      <c r="E134" s="3">
        <v>12</v>
      </c>
      <c r="F134" s="3" t="s">
        <v>196</v>
      </c>
      <c r="G134" s="3">
        <v>20000401</v>
      </c>
      <c r="H134" s="3">
        <v>4</v>
      </c>
      <c r="I134" s="3">
        <v>203</v>
      </c>
      <c r="J134" s="4">
        <v>0</v>
      </c>
      <c r="K134" s="4">
        <v>100</v>
      </c>
      <c r="L134" s="3" t="str">
        <f>"累计装备重铸次数达到"&amp;K134&amp;"次"</f>
        <v>累计装备重铸次数达到100次</v>
      </c>
    </row>
    <row r="135" spans="3:12" s="2" customFormat="1" ht="20.100000000000001" customHeight="1" x14ac:dyDescent="0.15">
      <c r="C135" s="6">
        <v>20000405</v>
      </c>
      <c r="D135" s="10">
        <v>2</v>
      </c>
      <c r="E135" s="3">
        <v>12</v>
      </c>
      <c r="F135" s="3" t="s">
        <v>197</v>
      </c>
      <c r="G135" s="3">
        <v>20000401</v>
      </c>
      <c r="H135" s="3">
        <v>4</v>
      </c>
      <c r="I135" s="3">
        <v>203</v>
      </c>
      <c r="J135" s="4">
        <v>0</v>
      </c>
      <c r="K135" s="4">
        <v>200</v>
      </c>
      <c r="L135" s="3" t="str">
        <f>"累计装备重铸次数达到"&amp;K135&amp;"次"</f>
        <v>累计装备重铸次数达到200次</v>
      </c>
    </row>
    <row r="136" spans="3:12" s="2" customFormat="1" ht="20.100000000000001" customHeight="1" x14ac:dyDescent="0.15">
      <c r="C136" s="6">
        <v>20000406</v>
      </c>
      <c r="D136" s="10">
        <v>2</v>
      </c>
      <c r="E136" s="3">
        <v>12</v>
      </c>
      <c r="F136" s="3" t="s">
        <v>198</v>
      </c>
      <c r="G136" s="3">
        <v>20000401</v>
      </c>
      <c r="H136" s="3">
        <v>4</v>
      </c>
      <c r="I136" s="3">
        <v>203</v>
      </c>
      <c r="J136" s="4">
        <v>0</v>
      </c>
      <c r="K136" s="4">
        <v>500</v>
      </c>
      <c r="L136" s="3" t="str">
        <f>"累计装备重铸次数达到"&amp;K136&amp;"次"</f>
        <v>累计装备重铸次数达到500次</v>
      </c>
    </row>
    <row r="137" spans="3:12" s="2" customFormat="1" ht="20.100000000000001" customHeight="1" x14ac:dyDescent="0.15">
      <c r="C137" s="6">
        <v>20000407</v>
      </c>
      <c r="D137" s="10">
        <v>2</v>
      </c>
      <c r="E137" s="3">
        <v>12</v>
      </c>
      <c r="F137" s="3" t="s">
        <v>199</v>
      </c>
      <c r="G137" s="3">
        <v>20000401</v>
      </c>
      <c r="H137" s="3">
        <v>5</v>
      </c>
      <c r="I137" s="3">
        <v>203</v>
      </c>
      <c r="J137" s="4">
        <v>0</v>
      </c>
      <c r="K137" s="4">
        <v>1000</v>
      </c>
      <c r="L137" s="3" t="str">
        <f>"累计装备重铸次数达到"&amp;K137&amp;"次"</f>
        <v>累计装备重铸次数达到1000次</v>
      </c>
    </row>
    <row r="138" spans="3:12" s="2" customFormat="1" ht="20.100000000000001" customHeight="1" x14ac:dyDescent="0.15">
      <c r="C138" s="6">
        <v>20000408</v>
      </c>
      <c r="D138" s="10">
        <v>2</v>
      </c>
      <c r="E138" s="3">
        <v>12</v>
      </c>
      <c r="F138" s="3" t="s">
        <v>200</v>
      </c>
      <c r="G138" s="3">
        <v>20000401</v>
      </c>
      <c r="H138" s="3">
        <v>5</v>
      </c>
      <c r="I138" s="3">
        <v>203</v>
      </c>
      <c r="J138" s="4">
        <v>0</v>
      </c>
      <c r="K138" s="4">
        <v>2000</v>
      </c>
      <c r="L138" s="3" t="str">
        <f>"累计装备重铸次数达到"&amp;K138&amp;"次"</f>
        <v>累计装备重铸次数达到2000次</v>
      </c>
    </row>
    <row r="139" spans="3:12" s="2" customFormat="1" ht="20.100000000000001" customHeight="1" x14ac:dyDescent="0.15">
      <c r="C139" s="6">
        <v>20000409</v>
      </c>
      <c r="D139" s="10">
        <v>2</v>
      </c>
      <c r="E139" s="3">
        <v>12</v>
      </c>
      <c r="F139" s="3" t="s">
        <v>201</v>
      </c>
      <c r="G139" s="3">
        <v>20000401</v>
      </c>
      <c r="H139" s="3">
        <v>5</v>
      </c>
      <c r="I139" s="3">
        <v>203</v>
      </c>
      <c r="J139" s="4">
        <v>0</v>
      </c>
      <c r="K139" s="4">
        <v>5000</v>
      </c>
      <c r="L139" s="3" t="str">
        <f>"累计装备重铸次数达到"&amp;K139&amp;"次"</f>
        <v>累计装备重铸次数达到5000次</v>
      </c>
    </row>
    <row r="140" spans="3:12" s="2" customFormat="1" ht="20.100000000000001" customHeight="1" x14ac:dyDescent="0.15">
      <c r="C140" s="6">
        <v>20000410</v>
      </c>
      <c r="D140" s="10">
        <v>2</v>
      </c>
      <c r="E140" s="3">
        <v>12</v>
      </c>
      <c r="F140" s="3" t="s">
        <v>202</v>
      </c>
      <c r="G140" s="3">
        <v>20000401</v>
      </c>
      <c r="H140" s="3">
        <v>6</v>
      </c>
      <c r="I140" s="3">
        <v>203</v>
      </c>
      <c r="J140" s="4">
        <v>0</v>
      </c>
      <c r="K140" s="4">
        <v>10000</v>
      </c>
      <c r="L140" s="3" t="str">
        <f>"累计装备重铸次数达到"&amp;K140&amp;"次"</f>
        <v>累计装备重铸次数达到10000次</v>
      </c>
    </row>
    <row r="141" spans="3:12" s="2" customFormat="1" ht="20.100000000000001" customHeight="1" x14ac:dyDescent="0.15">
      <c r="C141" s="3">
        <v>20000701</v>
      </c>
      <c r="D141" s="10">
        <v>2</v>
      </c>
      <c r="E141" s="3">
        <v>12</v>
      </c>
      <c r="F141" s="3" t="s">
        <v>32</v>
      </c>
      <c r="G141" s="3">
        <v>20000701</v>
      </c>
      <c r="H141" s="3">
        <v>3</v>
      </c>
      <c r="I141" s="3">
        <v>204</v>
      </c>
      <c r="J141" s="4">
        <v>0</v>
      </c>
      <c r="K141" s="4">
        <v>1</v>
      </c>
      <c r="L141" s="3" t="str">
        <f>"累计复活次数达到"&amp;K141&amp;"次"</f>
        <v>累计复活次数达到1次</v>
      </c>
    </row>
    <row r="142" spans="3:12" s="2" customFormat="1" ht="20.100000000000001" customHeight="1" x14ac:dyDescent="0.15">
      <c r="C142" s="6">
        <v>20000702</v>
      </c>
      <c r="D142" s="10">
        <v>2</v>
      </c>
      <c r="E142" s="3">
        <v>12</v>
      </c>
      <c r="F142" s="3" t="s">
        <v>33</v>
      </c>
      <c r="G142" s="3">
        <v>20000701</v>
      </c>
      <c r="H142" s="3">
        <v>3</v>
      </c>
      <c r="I142" s="3">
        <v>204</v>
      </c>
      <c r="J142" s="4">
        <v>0</v>
      </c>
      <c r="K142" s="4">
        <v>5</v>
      </c>
      <c r="L142" s="3" t="str">
        <f t="shared" ref="L142:L146" si="7">"累计复活次数达到"&amp;K142&amp;"次"</f>
        <v>累计复活次数达到5次</v>
      </c>
    </row>
    <row r="143" spans="3:12" s="2" customFormat="1" ht="20.100000000000001" customHeight="1" x14ac:dyDescent="0.15">
      <c r="C143" s="6">
        <v>20000703</v>
      </c>
      <c r="D143" s="10">
        <v>2</v>
      </c>
      <c r="E143" s="3">
        <v>12</v>
      </c>
      <c r="F143" s="3" t="s">
        <v>34</v>
      </c>
      <c r="G143" s="3">
        <v>20000701</v>
      </c>
      <c r="H143" s="3">
        <v>3</v>
      </c>
      <c r="I143" s="3">
        <v>204</v>
      </c>
      <c r="J143" s="4">
        <v>0</v>
      </c>
      <c r="K143" s="4">
        <v>10</v>
      </c>
      <c r="L143" s="3" t="str">
        <f t="shared" si="7"/>
        <v>累计复活次数达到10次</v>
      </c>
    </row>
    <row r="144" spans="3:12" s="2" customFormat="1" ht="20.100000000000001" customHeight="1" x14ac:dyDescent="0.15">
      <c r="C144" s="6">
        <v>20000704</v>
      </c>
      <c r="D144" s="10">
        <v>2</v>
      </c>
      <c r="E144" s="3">
        <v>12</v>
      </c>
      <c r="F144" s="3" t="s">
        <v>35</v>
      </c>
      <c r="G144" s="3">
        <v>20000701</v>
      </c>
      <c r="H144" s="3">
        <v>3</v>
      </c>
      <c r="I144" s="3">
        <v>204</v>
      </c>
      <c r="J144" s="4">
        <v>0</v>
      </c>
      <c r="K144" s="4">
        <v>25</v>
      </c>
      <c r="L144" s="3" t="str">
        <f t="shared" si="7"/>
        <v>累计复活次数达到25次</v>
      </c>
    </row>
    <row r="145" spans="3:13" s="2" customFormat="1" ht="20.100000000000001" customHeight="1" x14ac:dyDescent="0.15">
      <c r="C145" s="6">
        <v>20000705</v>
      </c>
      <c r="D145" s="10">
        <v>2</v>
      </c>
      <c r="E145" s="3">
        <v>12</v>
      </c>
      <c r="F145" s="3" t="s">
        <v>173</v>
      </c>
      <c r="G145" s="3">
        <v>20000701</v>
      </c>
      <c r="H145" s="3">
        <v>3</v>
      </c>
      <c r="I145" s="3">
        <v>204</v>
      </c>
      <c r="J145" s="4">
        <v>0</v>
      </c>
      <c r="K145" s="4">
        <v>50</v>
      </c>
      <c r="L145" s="3" t="str">
        <f t="shared" si="7"/>
        <v>累计复活次数达到50次</v>
      </c>
    </row>
    <row r="146" spans="3:13" s="2" customFormat="1" ht="20.100000000000001" customHeight="1" x14ac:dyDescent="0.15">
      <c r="C146" s="6">
        <v>20000706</v>
      </c>
      <c r="D146" s="10">
        <v>2</v>
      </c>
      <c r="E146" s="3">
        <v>12</v>
      </c>
      <c r="F146" s="3" t="s">
        <v>174</v>
      </c>
      <c r="G146" s="3">
        <v>20000701</v>
      </c>
      <c r="H146" s="3">
        <v>3</v>
      </c>
      <c r="I146" s="3">
        <v>204</v>
      </c>
      <c r="J146" s="4">
        <v>0</v>
      </c>
      <c r="K146" s="4">
        <v>100</v>
      </c>
      <c r="L146" s="3" t="str">
        <f t="shared" si="7"/>
        <v>累计复活次数达到100次</v>
      </c>
    </row>
    <row r="147" spans="3:13" s="3" customFormat="1" ht="20.100000000000001" customHeight="1" x14ac:dyDescent="0.15">
      <c r="C147" s="4">
        <v>20000801</v>
      </c>
      <c r="D147" s="10">
        <v>2</v>
      </c>
      <c r="E147" s="3">
        <v>11</v>
      </c>
      <c r="F147" s="3" t="s">
        <v>166</v>
      </c>
      <c r="G147" s="3">
        <v>20000801</v>
      </c>
      <c r="H147" s="3">
        <v>3</v>
      </c>
      <c r="I147" s="3">
        <v>205</v>
      </c>
      <c r="J147" s="3">
        <v>0</v>
      </c>
      <c r="K147" s="4">
        <v>15</v>
      </c>
      <c r="L147" s="3" t="str">
        <f>"玩家等级达到"&amp;K147&amp;"级"</f>
        <v>玩家等级达到15级</v>
      </c>
      <c r="M147" s="2"/>
    </row>
    <row r="148" spans="3:13" s="3" customFormat="1" ht="20.100000000000001" customHeight="1" x14ac:dyDescent="0.15">
      <c r="C148" s="4">
        <v>20000802</v>
      </c>
      <c r="D148" s="10">
        <v>2</v>
      </c>
      <c r="E148" s="3">
        <v>11</v>
      </c>
      <c r="F148" s="3" t="s">
        <v>167</v>
      </c>
      <c r="G148" s="3">
        <v>20000801</v>
      </c>
      <c r="H148" s="3">
        <v>3</v>
      </c>
      <c r="I148" s="3">
        <v>205</v>
      </c>
      <c r="J148" s="3">
        <v>0</v>
      </c>
      <c r="K148" s="4">
        <v>20</v>
      </c>
      <c r="L148" s="3" t="str">
        <f t="shared" ref="L148:L154" si="8">"玩家等级达到"&amp;K148&amp;"级"</f>
        <v>玩家等级达到20级</v>
      </c>
      <c r="M148" s="2"/>
    </row>
    <row r="149" spans="3:13" s="3" customFormat="1" ht="20.100000000000001" customHeight="1" x14ac:dyDescent="0.15">
      <c r="C149" s="4">
        <v>20000803</v>
      </c>
      <c r="D149" s="10">
        <v>2</v>
      </c>
      <c r="E149" s="3">
        <v>11</v>
      </c>
      <c r="F149" s="3" t="s">
        <v>168</v>
      </c>
      <c r="G149" s="3">
        <v>20000801</v>
      </c>
      <c r="H149" s="3">
        <v>3</v>
      </c>
      <c r="I149" s="3">
        <v>205</v>
      </c>
      <c r="J149" s="3">
        <v>0</v>
      </c>
      <c r="K149" s="4">
        <v>25</v>
      </c>
      <c r="L149" s="3" t="str">
        <f t="shared" si="8"/>
        <v>玩家等级达到25级</v>
      </c>
      <c r="M149" s="2"/>
    </row>
    <row r="150" spans="3:13" s="3" customFormat="1" ht="20.100000000000001" customHeight="1" x14ac:dyDescent="0.15">
      <c r="C150" s="4">
        <v>20000804</v>
      </c>
      <c r="D150" s="10">
        <v>2</v>
      </c>
      <c r="E150" s="3">
        <v>11</v>
      </c>
      <c r="F150" s="3" t="s">
        <v>169</v>
      </c>
      <c r="G150" s="3">
        <v>20000801</v>
      </c>
      <c r="H150" s="3">
        <v>3</v>
      </c>
      <c r="I150" s="3">
        <v>205</v>
      </c>
      <c r="J150" s="3">
        <v>0</v>
      </c>
      <c r="K150" s="4">
        <v>30</v>
      </c>
      <c r="L150" s="3" t="str">
        <f t="shared" si="8"/>
        <v>玩家等级达到30级</v>
      </c>
      <c r="M150" s="2"/>
    </row>
    <row r="151" spans="3:13" s="3" customFormat="1" ht="20.100000000000001" customHeight="1" x14ac:dyDescent="0.15">
      <c r="C151" s="4">
        <v>20000805</v>
      </c>
      <c r="D151" s="10">
        <v>2</v>
      </c>
      <c r="E151" s="3">
        <v>11</v>
      </c>
      <c r="F151" s="3" t="s">
        <v>170</v>
      </c>
      <c r="G151" s="3">
        <v>20000801</v>
      </c>
      <c r="H151" s="3">
        <v>3</v>
      </c>
      <c r="I151" s="3">
        <v>205</v>
      </c>
      <c r="J151" s="3">
        <v>0</v>
      </c>
      <c r="K151" s="4">
        <v>35</v>
      </c>
      <c r="L151" s="3" t="str">
        <f t="shared" si="8"/>
        <v>玩家等级达到35级</v>
      </c>
      <c r="M151" s="2"/>
    </row>
    <row r="152" spans="3:13" s="3" customFormat="1" ht="20.100000000000001" customHeight="1" x14ac:dyDescent="0.15">
      <c r="C152" s="4">
        <v>20000806</v>
      </c>
      <c r="D152" s="10">
        <v>2</v>
      </c>
      <c r="E152" s="3">
        <v>11</v>
      </c>
      <c r="F152" s="3" t="s">
        <v>171</v>
      </c>
      <c r="G152" s="3">
        <v>20000801</v>
      </c>
      <c r="H152" s="3">
        <v>3</v>
      </c>
      <c r="I152" s="3">
        <v>205</v>
      </c>
      <c r="J152" s="3">
        <v>0</v>
      </c>
      <c r="K152" s="4">
        <v>40</v>
      </c>
      <c r="L152" s="3" t="str">
        <f t="shared" si="8"/>
        <v>玩家等级达到40级</v>
      </c>
      <c r="M152" s="2"/>
    </row>
    <row r="153" spans="3:13" s="3" customFormat="1" ht="20.100000000000001" customHeight="1" x14ac:dyDescent="0.15">
      <c r="C153" s="4">
        <v>20000807</v>
      </c>
      <c r="D153" s="10">
        <v>2</v>
      </c>
      <c r="E153" s="3">
        <v>11</v>
      </c>
      <c r="F153" s="3" t="s">
        <v>172</v>
      </c>
      <c r="G153" s="3">
        <v>20000801</v>
      </c>
      <c r="H153" s="3">
        <v>3</v>
      </c>
      <c r="I153" s="3">
        <v>205</v>
      </c>
      <c r="J153" s="3">
        <v>0</v>
      </c>
      <c r="K153" s="4">
        <v>45</v>
      </c>
      <c r="L153" s="3" t="str">
        <f t="shared" si="8"/>
        <v>玩家等级达到45级</v>
      </c>
      <c r="M153" s="2"/>
    </row>
    <row r="154" spans="3:13" s="3" customFormat="1" ht="20.100000000000001" customHeight="1" x14ac:dyDescent="0.15">
      <c r="C154" s="4">
        <v>20000808</v>
      </c>
      <c r="D154" s="10">
        <v>2</v>
      </c>
      <c r="E154" s="3">
        <v>11</v>
      </c>
      <c r="F154" s="3" t="s">
        <v>36</v>
      </c>
      <c r="G154" s="3">
        <v>20000801</v>
      </c>
      <c r="H154" s="3">
        <v>3</v>
      </c>
      <c r="I154" s="3">
        <v>205</v>
      </c>
      <c r="J154" s="3">
        <v>0</v>
      </c>
      <c r="K154" s="4">
        <v>50</v>
      </c>
      <c r="L154" s="3" t="str">
        <f t="shared" si="8"/>
        <v>玩家等级达到50级</v>
      </c>
      <c r="M154" s="2"/>
    </row>
    <row r="155" spans="3:13" s="3" customFormat="1" ht="20.100000000000001" customHeight="1" x14ac:dyDescent="0.15">
      <c r="C155" s="4">
        <v>30000001</v>
      </c>
      <c r="D155" s="10">
        <v>3</v>
      </c>
      <c r="E155" s="3">
        <v>21</v>
      </c>
      <c r="F155" s="3" t="s">
        <v>176</v>
      </c>
      <c r="G155" s="4">
        <v>30000001</v>
      </c>
      <c r="H155" s="3">
        <v>3</v>
      </c>
      <c r="I155" s="3">
        <v>301</v>
      </c>
      <c r="J155" s="4">
        <v>10001</v>
      </c>
      <c r="K155" s="4">
        <v>1</v>
      </c>
      <c r="L155" s="3" t="str">
        <f>"获得宠物:"&amp;F155&amp;K155&amp;"次"</f>
        <v>获得宠物:小团团1次</v>
      </c>
    </row>
    <row r="156" spans="3:13" s="3" customFormat="1" ht="20.100000000000001" customHeight="1" x14ac:dyDescent="0.15">
      <c r="C156" s="4">
        <v>30000002</v>
      </c>
      <c r="D156" s="10">
        <v>3</v>
      </c>
      <c r="E156" s="3">
        <v>21</v>
      </c>
      <c r="F156" s="3" t="s">
        <v>177</v>
      </c>
      <c r="G156" s="4">
        <v>30000002</v>
      </c>
      <c r="H156" s="3">
        <v>3</v>
      </c>
      <c r="I156" s="3">
        <v>301</v>
      </c>
      <c r="J156" s="4">
        <v>10002</v>
      </c>
      <c r="K156" s="4">
        <v>1</v>
      </c>
      <c r="L156" s="3" t="str">
        <f t="shared" ref="L156:L169" si="9">"获得宠物:"&amp;F156&amp;K156&amp;"次"</f>
        <v>获得宠物:南瓜勇士1次</v>
      </c>
    </row>
    <row r="157" spans="3:13" s="3" customFormat="1" ht="20.100000000000001" customHeight="1" x14ac:dyDescent="0.15">
      <c r="C157" s="4">
        <v>30000003</v>
      </c>
      <c r="D157" s="10">
        <v>3</v>
      </c>
      <c r="E157" s="3">
        <v>21</v>
      </c>
      <c r="F157" s="3" t="s">
        <v>178</v>
      </c>
      <c r="G157" s="4">
        <v>30000003</v>
      </c>
      <c r="H157" s="3">
        <v>3</v>
      </c>
      <c r="I157" s="3">
        <v>301</v>
      </c>
      <c r="J157" s="4">
        <v>10003</v>
      </c>
      <c r="K157" s="4">
        <v>1</v>
      </c>
      <c r="L157" s="3" t="str">
        <f t="shared" si="9"/>
        <v>获得宠物:小火焰1次</v>
      </c>
    </row>
    <row r="158" spans="3:13" s="3" customFormat="1" ht="20.100000000000001" customHeight="1" x14ac:dyDescent="0.15">
      <c r="C158" s="4">
        <v>30000004</v>
      </c>
      <c r="D158" s="10">
        <v>3</v>
      </c>
      <c r="E158" s="3">
        <v>21</v>
      </c>
      <c r="F158" s="3" t="s">
        <v>179</v>
      </c>
      <c r="G158" s="4">
        <v>30000004</v>
      </c>
      <c r="H158" s="3">
        <v>3</v>
      </c>
      <c r="I158" s="3">
        <v>301</v>
      </c>
      <c r="J158" s="4">
        <v>10004</v>
      </c>
      <c r="K158" s="4">
        <v>1</v>
      </c>
      <c r="L158" s="3" t="str">
        <f t="shared" si="9"/>
        <v>获得宠物:盔甲武士1次</v>
      </c>
    </row>
    <row r="159" spans="3:13" s="3" customFormat="1" ht="20.100000000000001" customHeight="1" x14ac:dyDescent="0.15">
      <c r="C159" s="4">
        <v>30000005</v>
      </c>
      <c r="D159" s="10">
        <v>3</v>
      </c>
      <c r="E159" s="3">
        <v>21</v>
      </c>
      <c r="F159" s="3" t="s">
        <v>180</v>
      </c>
      <c r="G159" s="4">
        <v>30000005</v>
      </c>
      <c r="H159" s="3">
        <v>3</v>
      </c>
      <c r="I159" s="3">
        <v>301</v>
      </c>
      <c r="J159" s="4">
        <v>10005</v>
      </c>
      <c r="K159" s="4">
        <v>1</v>
      </c>
      <c r="L159" s="3" t="str">
        <f t="shared" si="9"/>
        <v>获得宠物:螳螂战士1次</v>
      </c>
    </row>
    <row r="160" spans="3:13" s="3" customFormat="1" ht="20.100000000000001" customHeight="1" x14ac:dyDescent="0.15">
      <c r="C160" s="4">
        <v>30000006</v>
      </c>
      <c r="D160" s="10">
        <v>3</v>
      </c>
      <c r="E160" s="3">
        <v>21</v>
      </c>
      <c r="F160" s="3" t="s">
        <v>181</v>
      </c>
      <c r="G160" s="4">
        <v>30000006</v>
      </c>
      <c r="H160" s="3">
        <v>3</v>
      </c>
      <c r="I160" s="3">
        <v>301</v>
      </c>
      <c r="J160" s="4">
        <v>10006</v>
      </c>
      <c r="K160" s="4">
        <v>1</v>
      </c>
      <c r="L160" s="3" t="str">
        <f t="shared" si="9"/>
        <v>获得宠物:灵狐1次</v>
      </c>
    </row>
    <row r="161" spans="3:12" s="3" customFormat="1" ht="20.100000000000001" customHeight="1" x14ac:dyDescent="0.15">
      <c r="C161" s="4">
        <v>30000007</v>
      </c>
      <c r="D161" s="10">
        <v>3</v>
      </c>
      <c r="E161" s="3">
        <v>21</v>
      </c>
      <c r="F161" s="3" t="s">
        <v>182</v>
      </c>
      <c r="G161" s="4">
        <v>30000007</v>
      </c>
      <c r="H161" s="3">
        <v>3</v>
      </c>
      <c r="I161" s="3">
        <v>301</v>
      </c>
      <c r="J161" s="4">
        <v>10007</v>
      </c>
      <c r="K161" s="4">
        <v>1</v>
      </c>
      <c r="L161" s="3" t="str">
        <f t="shared" si="9"/>
        <v>获得宠物:战斗猩猩1次</v>
      </c>
    </row>
    <row r="162" spans="3:12" s="3" customFormat="1" ht="20.100000000000001" customHeight="1" x14ac:dyDescent="0.15">
      <c r="C162" s="4">
        <v>30000008</v>
      </c>
      <c r="D162" s="10">
        <v>3</v>
      </c>
      <c r="E162" s="3">
        <v>21</v>
      </c>
      <c r="F162" s="3" t="s">
        <v>183</v>
      </c>
      <c r="G162" s="4">
        <v>30000008</v>
      </c>
      <c r="H162" s="3">
        <v>3</v>
      </c>
      <c r="I162" s="3">
        <v>301</v>
      </c>
      <c r="J162" s="4">
        <v>10008</v>
      </c>
      <c r="K162" s="4">
        <v>1</v>
      </c>
      <c r="L162" s="3" t="str">
        <f t="shared" si="9"/>
        <v>获得宠物:勇敢牛牛1次</v>
      </c>
    </row>
    <row r="163" spans="3:12" s="3" customFormat="1" ht="20.100000000000001" customHeight="1" x14ac:dyDescent="0.15">
      <c r="C163" s="4">
        <v>30000009</v>
      </c>
      <c r="D163" s="10">
        <v>3</v>
      </c>
      <c r="E163" s="3">
        <v>21</v>
      </c>
      <c r="F163" s="3" t="s">
        <v>184</v>
      </c>
      <c r="G163" s="4">
        <v>30000009</v>
      </c>
      <c r="H163" s="3">
        <v>3</v>
      </c>
      <c r="I163" s="3">
        <v>301</v>
      </c>
      <c r="J163" s="4">
        <v>10009</v>
      </c>
      <c r="K163" s="4">
        <v>1</v>
      </c>
      <c r="L163" s="3" t="str">
        <f t="shared" si="9"/>
        <v>获得宠物:皮皮1次</v>
      </c>
    </row>
    <row r="164" spans="3:12" s="3" customFormat="1" ht="20.100000000000001" customHeight="1" x14ac:dyDescent="0.15">
      <c r="C164" s="4">
        <v>30000010</v>
      </c>
      <c r="D164" s="10">
        <v>3</v>
      </c>
      <c r="E164" s="3">
        <v>21</v>
      </c>
      <c r="F164" s="3" t="s">
        <v>185</v>
      </c>
      <c r="G164" s="4">
        <v>30000010</v>
      </c>
      <c r="H164" s="3">
        <v>3</v>
      </c>
      <c r="I164" s="3">
        <v>301</v>
      </c>
      <c r="J164" s="4">
        <v>10010</v>
      </c>
      <c r="K164" s="4">
        <v>1</v>
      </c>
      <c r="L164" s="3" t="str">
        <f t="shared" si="9"/>
        <v>获得宠物:蓝精灵1次</v>
      </c>
    </row>
    <row r="165" spans="3:12" s="3" customFormat="1" ht="20.100000000000001" customHeight="1" x14ac:dyDescent="0.15">
      <c r="C165" s="4">
        <v>30000011</v>
      </c>
      <c r="D165" s="10">
        <v>3</v>
      </c>
      <c r="E165" s="3">
        <v>21</v>
      </c>
      <c r="F165" s="3" t="s">
        <v>186</v>
      </c>
      <c r="G165" s="4">
        <v>30000011</v>
      </c>
      <c r="H165" s="3">
        <v>3</v>
      </c>
      <c r="I165" s="3">
        <v>301</v>
      </c>
      <c r="J165" s="4">
        <v>10011</v>
      </c>
      <c r="K165" s="4">
        <v>1</v>
      </c>
      <c r="L165" s="3" t="str">
        <f t="shared" si="9"/>
        <v>获得宠物:猎猫1次</v>
      </c>
    </row>
    <row r="166" spans="3:12" s="3" customFormat="1" ht="20.100000000000001" customHeight="1" x14ac:dyDescent="0.15">
      <c r="C166" s="4">
        <v>30000012</v>
      </c>
      <c r="D166" s="10">
        <v>3</v>
      </c>
      <c r="E166" s="3">
        <v>21</v>
      </c>
      <c r="F166" s="3" t="s">
        <v>187</v>
      </c>
      <c r="G166" s="4">
        <v>30000012</v>
      </c>
      <c r="H166" s="3">
        <v>3</v>
      </c>
      <c r="I166" s="3">
        <v>301</v>
      </c>
      <c r="J166" s="4">
        <v>10012</v>
      </c>
      <c r="K166" s="4">
        <v>1</v>
      </c>
      <c r="L166" s="3" t="str">
        <f t="shared" si="9"/>
        <v>获得宠物:青蛙达人1次</v>
      </c>
    </row>
    <row r="167" spans="3:12" s="3" customFormat="1" ht="20.100000000000001" customHeight="1" x14ac:dyDescent="0.15">
      <c r="C167" s="4">
        <v>30000013</v>
      </c>
      <c r="D167" s="10">
        <v>3</v>
      </c>
      <c r="E167" s="3">
        <v>21</v>
      </c>
      <c r="F167" s="3" t="s">
        <v>188</v>
      </c>
      <c r="G167" s="4">
        <v>30000013</v>
      </c>
      <c r="H167" s="3">
        <v>3</v>
      </c>
      <c r="I167" s="3">
        <v>301</v>
      </c>
      <c r="J167" s="4">
        <v>10013</v>
      </c>
      <c r="K167" s="4">
        <v>1</v>
      </c>
      <c r="L167" s="3" t="str">
        <f t="shared" si="9"/>
        <v>获得宠物:火焰龙龙1次</v>
      </c>
    </row>
    <row r="168" spans="3:12" s="3" customFormat="1" ht="20.100000000000001" customHeight="1" x14ac:dyDescent="0.15">
      <c r="C168" s="4">
        <v>30000014</v>
      </c>
      <c r="D168" s="10">
        <v>3</v>
      </c>
      <c r="E168" s="3">
        <v>21</v>
      </c>
      <c r="F168" s="3" t="s">
        <v>189</v>
      </c>
      <c r="G168" s="4">
        <v>30000014</v>
      </c>
      <c r="H168" s="3">
        <v>3</v>
      </c>
      <c r="I168" s="3">
        <v>301</v>
      </c>
      <c r="J168" s="4">
        <v>10014</v>
      </c>
      <c r="K168" s="4">
        <v>1</v>
      </c>
      <c r="L168" s="3" t="str">
        <f t="shared" si="9"/>
        <v>获得宠物:森林麋鹿1次</v>
      </c>
    </row>
    <row r="169" spans="3:12" s="3" customFormat="1" ht="20.100000000000001" customHeight="1" x14ac:dyDescent="0.15">
      <c r="C169" s="4">
        <v>30000015</v>
      </c>
      <c r="D169" s="10">
        <v>3</v>
      </c>
      <c r="E169" s="3">
        <v>21</v>
      </c>
      <c r="F169" s="3" t="s">
        <v>190</v>
      </c>
      <c r="G169" s="4">
        <v>30000015</v>
      </c>
      <c r="H169" s="3">
        <v>3</v>
      </c>
      <c r="I169" s="3">
        <v>301</v>
      </c>
      <c r="J169" s="4">
        <v>10015</v>
      </c>
      <c r="K169" s="4">
        <v>1</v>
      </c>
      <c r="L169" s="3" t="str">
        <f t="shared" si="9"/>
        <v>获得宠物:精灵之光1次</v>
      </c>
    </row>
    <row r="170" spans="3:12" s="3" customFormat="1" ht="20.100000000000001" customHeight="1" x14ac:dyDescent="0.15">
      <c r="C170" s="4">
        <v>30000201</v>
      </c>
      <c r="D170" s="10">
        <v>3</v>
      </c>
      <c r="E170" s="3">
        <v>21</v>
      </c>
      <c r="F170" s="3" t="s">
        <v>40</v>
      </c>
      <c r="G170" s="3">
        <v>30000501</v>
      </c>
      <c r="H170" s="3">
        <v>3</v>
      </c>
      <c r="I170" s="3">
        <v>302</v>
      </c>
      <c r="J170" s="3">
        <v>0</v>
      </c>
      <c r="K170" s="4">
        <v>1</v>
      </c>
      <c r="L170" s="3" t="str">
        <f>"累计获得宠物宝宝达到"&amp;K170&amp;"只"</f>
        <v>累计获得宠物宝宝达到1只</v>
      </c>
    </row>
    <row r="171" spans="3:12" ht="20.100000000000001" customHeight="1" x14ac:dyDescent="0.15">
      <c r="C171" s="4">
        <v>30000202</v>
      </c>
      <c r="D171" s="10">
        <v>3</v>
      </c>
      <c r="E171" s="3">
        <v>21</v>
      </c>
      <c r="F171" s="3" t="s">
        <v>41</v>
      </c>
      <c r="G171" s="3">
        <v>30000501</v>
      </c>
      <c r="H171" s="3">
        <v>3</v>
      </c>
      <c r="I171" s="3">
        <v>302</v>
      </c>
      <c r="J171" s="3">
        <v>0</v>
      </c>
      <c r="K171" s="3">
        <v>5</v>
      </c>
      <c r="L171" s="3" t="str">
        <f t="shared" ref="L171:L175" si="10">"累计获得宠物宝宝达到"&amp;K171&amp;"只"</f>
        <v>累计获得宠物宝宝达到5只</v>
      </c>
    </row>
    <row r="172" spans="3:12" ht="20.100000000000001" customHeight="1" x14ac:dyDescent="0.15">
      <c r="C172" s="4">
        <v>30000203</v>
      </c>
      <c r="D172" s="10">
        <v>3</v>
      </c>
      <c r="E172" s="3">
        <v>21</v>
      </c>
      <c r="F172" s="3" t="s">
        <v>37</v>
      </c>
      <c r="G172" s="3">
        <v>30000501</v>
      </c>
      <c r="H172" s="3">
        <v>3</v>
      </c>
      <c r="I172" s="3">
        <v>302</v>
      </c>
      <c r="J172" s="3">
        <v>0</v>
      </c>
      <c r="K172" s="3">
        <v>10</v>
      </c>
      <c r="L172" s="3" t="str">
        <f t="shared" si="10"/>
        <v>累计获得宠物宝宝达到10只</v>
      </c>
    </row>
    <row r="173" spans="3:12" ht="20.100000000000001" customHeight="1" x14ac:dyDescent="0.15">
      <c r="C173" s="4">
        <v>30000204</v>
      </c>
      <c r="D173" s="10">
        <v>3</v>
      </c>
      <c r="E173" s="3">
        <v>21</v>
      </c>
      <c r="F173" s="3" t="s">
        <v>38</v>
      </c>
      <c r="G173" s="3">
        <v>30000501</v>
      </c>
      <c r="H173" s="3">
        <v>3</v>
      </c>
      <c r="I173" s="3">
        <v>302</v>
      </c>
      <c r="J173" s="3">
        <v>0</v>
      </c>
      <c r="K173" s="3">
        <v>20</v>
      </c>
      <c r="L173" s="3" t="str">
        <f t="shared" si="10"/>
        <v>累计获得宠物宝宝达到20只</v>
      </c>
    </row>
    <row r="174" spans="3:12" ht="20.100000000000001" customHeight="1" x14ac:dyDescent="0.15">
      <c r="C174" s="4">
        <v>30000205</v>
      </c>
      <c r="D174" s="10">
        <v>3</v>
      </c>
      <c r="E174" s="3">
        <v>21</v>
      </c>
      <c r="F174" s="3" t="s">
        <v>39</v>
      </c>
      <c r="G174" s="3">
        <v>30000501</v>
      </c>
      <c r="H174" s="3">
        <v>4</v>
      </c>
      <c r="I174" s="3">
        <v>302</v>
      </c>
      <c r="J174" s="3">
        <v>0</v>
      </c>
      <c r="K174" s="3">
        <v>50</v>
      </c>
      <c r="L174" s="3" t="str">
        <f t="shared" si="10"/>
        <v>累计获得宠物宝宝达到50只</v>
      </c>
    </row>
    <row r="175" spans="3:12" ht="20.100000000000001" customHeight="1" x14ac:dyDescent="0.15">
      <c r="C175" s="4">
        <v>30000206</v>
      </c>
      <c r="D175" s="10">
        <v>3</v>
      </c>
      <c r="E175" s="3">
        <v>21</v>
      </c>
      <c r="F175" s="3" t="s">
        <v>42</v>
      </c>
      <c r="G175" s="3">
        <v>30000501</v>
      </c>
      <c r="H175" s="3">
        <v>4</v>
      </c>
      <c r="I175" s="3">
        <v>302</v>
      </c>
      <c r="J175" s="3">
        <v>0</v>
      </c>
      <c r="K175" s="3">
        <v>100</v>
      </c>
      <c r="L175" s="3" t="str">
        <f t="shared" si="10"/>
        <v>累计获得宠物宝宝达到100只</v>
      </c>
    </row>
    <row r="176" spans="3:12" s="3" customFormat="1" ht="20.100000000000001" customHeight="1" x14ac:dyDescent="0.15">
      <c r="C176" s="4">
        <v>30000401</v>
      </c>
      <c r="D176" s="10">
        <v>3</v>
      </c>
      <c r="E176" s="3">
        <v>21</v>
      </c>
      <c r="F176" s="3" t="s">
        <v>159</v>
      </c>
      <c r="G176" s="4">
        <v>30000701</v>
      </c>
      <c r="H176" s="3">
        <v>3</v>
      </c>
      <c r="I176" s="3">
        <v>304</v>
      </c>
      <c r="J176" s="3">
        <v>0</v>
      </c>
      <c r="K176" s="3">
        <v>1</v>
      </c>
      <c r="L176" s="3" t="str">
        <f>"宠物洗炼次数累计达到"&amp;K176&amp;"次"</f>
        <v>宠物洗炼次数累计达到1次</v>
      </c>
    </row>
    <row r="177" spans="3:12" s="3" customFormat="1" ht="20.100000000000001" customHeight="1" x14ac:dyDescent="0.15">
      <c r="C177" s="4">
        <v>30000402</v>
      </c>
      <c r="D177" s="10">
        <v>3</v>
      </c>
      <c r="E177" s="3">
        <v>21</v>
      </c>
      <c r="F177" s="3" t="s">
        <v>160</v>
      </c>
      <c r="G177" s="4">
        <v>30000701</v>
      </c>
      <c r="H177" s="3">
        <v>3</v>
      </c>
      <c r="I177" s="3">
        <v>304</v>
      </c>
      <c r="J177" s="3">
        <v>0</v>
      </c>
      <c r="K177" s="3">
        <v>5</v>
      </c>
      <c r="L177" s="3" t="str">
        <f t="shared" ref="L177:L181" si="11">"宠物洗炼次数累计达到"&amp;K177&amp;"次"</f>
        <v>宠物洗炼次数累计达到5次</v>
      </c>
    </row>
    <row r="178" spans="3:12" s="3" customFormat="1" ht="20.100000000000001" customHeight="1" x14ac:dyDescent="0.15">
      <c r="C178" s="4">
        <v>30000403</v>
      </c>
      <c r="D178" s="10">
        <v>3</v>
      </c>
      <c r="E178" s="3">
        <v>21</v>
      </c>
      <c r="F178" s="3" t="s">
        <v>161</v>
      </c>
      <c r="G178" s="4">
        <v>30000701</v>
      </c>
      <c r="H178" s="3">
        <v>3</v>
      </c>
      <c r="I178" s="3">
        <v>304</v>
      </c>
      <c r="J178" s="3">
        <v>0</v>
      </c>
      <c r="K178" s="3">
        <v>10</v>
      </c>
      <c r="L178" s="3" t="str">
        <f t="shared" si="11"/>
        <v>宠物洗炼次数累计达到10次</v>
      </c>
    </row>
    <row r="179" spans="3:12" s="3" customFormat="1" ht="20.100000000000001" customHeight="1" x14ac:dyDescent="0.15">
      <c r="C179" s="4">
        <v>30000404</v>
      </c>
      <c r="D179" s="10">
        <v>3</v>
      </c>
      <c r="E179" s="3">
        <v>21</v>
      </c>
      <c r="F179" s="3" t="s">
        <v>162</v>
      </c>
      <c r="G179" s="4">
        <v>30000701</v>
      </c>
      <c r="H179" s="3">
        <v>3</v>
      </c>
      <c r="I179" s="3">
        <v>304</v>
      </c>
      <c r="J179" s="3">
        <v>0</v>
      </c>
      <c r="K179" s="3">
        <v>20</v>
      </c>
      <c r="L179" s="3" t="str">
        <f t="shared" si="11"/>
        <v>宠物洗炼次数累计达到20次</v>
      </c>
    </row>
    <row r="180" spans="3:12" s="3" customFormat="1" ht="20.100000000000001" customHeight="1" x14ac:dyDescent="0.15">
      <c r="C180" s="4">
        <v>30000405</v>
      </c>
      <c r="D180" s="10">
        <v>3</v>
      </c>
      <c r="E180" s="3">
        <v>21</v>
      </c>
      <c r="F180" s="3" t="s">
        <v>163</v>
      </c>
      <c r="G180" s="4">
        <v>30000701</v>
      </c>
      <c r="H180" s="3">
        <v>3</v>
      </c>
      <c r="I180" s="3">
        <v>304</v>
      </c>
      <c r="J180" s="3">
        <v>0</v>
      </c>
      <c r="K180" s="3">
        <v>50</v>
      </c>
      <c r="L180" s="3" t="str">
        <f t="shared" si="11"/>
        <v>宠物洗炼次数累计达到50次</v>
      </c>
    </row>
    <row r="181" spans="3:12" s="3" customFormat="1" ht="20.100000000000001" customHeight="1" x14ac:dyDescent="0.15">
      <c r="C181" s="4">
        <v>30000406</v>
      </c>
      <c r="D181" s="10">
        <v>3</v>
      </c>
      <c r="E181" s="3">
        <v>21</v>
      </c>
      <c r="F181" s="3" t="s">
        <v>164</v>
      </c>
      <c r="G181" s="4">
        <v>30000701</v>
      </c>
      <c r="H181" s="3">
        <v>3</v>
      </c>
      <c r="I181" s="3">
        <v>304</v>
      </c>
      <c r="J181" s="3">
        <v>0</v>
      </c>
      <c r="K181" s="3">
        <v>100</v>
      </c>
      <c r="L181" s="3" t="str">
        <f t="shared" si="11"/>
        <v>宠物洗炼次数累计达到100次</v>
      </c>
    </row>
    <row r="182" spans="3:12" s="3" customFormat="1" ht="20.100000000000001" customHeight="1" x14ac:dyDescent="0.15">
      <c r="C182" s="4">
        <v>30000501</v>
      </c>
      <c r="D182" s="10">
        <v>3</v>
      </c>
      <c r="E182" s="3">
        <v>21</v>
      </c>
      <c r="F182" s="3" t="s">
        <v>43</v>
      </c>
      <c r="G182" s="3">
        <v>30000801</v>
      </c>
      <c r="H182" s="3">
        <v>5</v>
      </c>
      <c r="I182" s="3">
        <v>305</v>
      </c>
      <c r="J182" s="3">
        <v>0</v>
      </c>
      <c r="K182" s="3">
        <v>6</v>
      </c>
      <c r="L182" s="3" t="str">
        <f>"拥有一只"&amp;K182&amp;"技能的宠物"</f>
        <v>拥有一只6技能的宠物</v>
      </c>
    </row>
    <row r="183" spans="3:12" s="3" customFormat="1" ht="20.100000000000001" customHeight="1" x14ac:dyDescent="0.15">
      <c r="C183" s="4">
        <v>30000502</v>
      </c>
      <c r="D183" s="10">
        <v>3</v>
      </c>
      <c r="E183" s="3">
        <v>21</v>
      </c>
      <c r="F183" s="3" t="s">
        <v>44</v>
      </c>
      <c r="G183" s="3">
        <v>30000801</v>
      </c>
      <c r="H183" s="3">
        <v>5</v>
      </c>
      <c r="I183" s="3">
        <v>305</v>
      </c>
      <c r="J183" s="3">
        <v>0</v>
      </c>
      <c r="K183" s="3">
        <v>7</v>
      </c>
      <c r="L183" s="3" t="str">
        <f t="shared" ref="L183:L188" si="12">"拥有一只"&amp;K183&amp;"技能的宠物"</f>
        <v>拥有一只7技能的宠物</v>
      </c>
    </row>
    <row r="184" spans="3:12" s="3" customFormat="1" ht="20.100000000000001" customHeight="1" x14ac:dyDescent="0.15">
      <c r="C184" s="4">
        <v>30000503</v>
      </c>
      <c r="D184" s="10">
        <v>3</v>
      </c>
      <c r="E184" s="3">
        <v>21</v>
      </c>
      <c r="F184" s="3" t="s">
        <v>175</v>
      </c>
      <c r="G184" s="3">
        <v>30000801</v>
      </c>
      <c r="H184" s="3">
        <v>5</v>
      </c>
      <c r="I184" s="3">
        <v>305</v>
      </c>
      <c r="J184" s="3">
        <v>0</v>
      </c>
      <c r="K184" s="3">
        <v>8</v>
      </c>
      <c r="L184" s="3" t="str">
        <f t="shared" si="12"/>
        <v>拥有一只8技能的宠物</v>
      </c>
    </row>
    <row r="185" spans="3:12" ht="20.100000000000001" customHeight="1" x14ac:dyDescent="0.15">
      <c r="C185" s="4">
        <v>30000504</v>
      </c>
      <c r="D185" s="10">
        <v>3</v>
      </c>
      <c r="E185" s="3">
        <v>21</v>
      </c>
      <c r="F185" s="3" t="s">
        <v>45</v>
      </c>
      <c r="G185" s="3">
        <v>30000801</v>
      </c>
      <c r="H185" s="3">
        <v>5</v>
      </c>
      <c r="I185" s="3">
        <v>305</v>
      </c>
      <c r="J185" s="3">
        <v>0</v>
      </c>
      <c r="K185" s="3">
        <v>9</v>
      </c>
      <c r="L185" s="3" t="str">
        <f t="shared" si="12"/>
        <v>拥有一只9技能的宠物</v>
      </c>
    </row>
    <row r="186" spans="3:12" ht="20.100000000000001" customHeight="1" x14ac:dyDescent="0.15">
      <c r="C186" s="4">
        <v>30000505</v>
      </c>
      <c r="D186" s="10">
        <v>3</v>
      </c>
      <c r="E186" s="3">
        <v>21</v>
      </c>
      <c r="F186" s="3" t="s">
        <v>46</v>
      </c>
      <c r="G186" s="3">
        <v>30000801</v>
      </c>
      <c r="H186" s="3">
        <v>5</v>
      </c>
      <c r="I186" s="3">
        <v>305</v>
      </c>
      <c r="J186" s="3">
        <v>0</v>
      </c>
      <c r="K186" s="3">
        <v>10</v>
      </c>
      <c r="L186" s="3" t="str">
        <f t="shared" si="12"/>
        <v>拥有一只10技能的宠物</v>
      </c>
    </row>
    <row r="187" spans="3:12" ht="20.100000000000001" customHeight="1" x14ac:dyDescent="0.15">
      <c r="C187" s="4">
        <v>30000506</v>
      </c>
      <c r="D187" s="10">
        <v>3</v>
      </c>
      <c r="E187" s="3">
        <v>21</v>
      </c>
      <c r="F187" s="3" t="s">
        <v>47</v>
      </c>
      <c r="G187" s="3">
        <v>30000801</v>
      </c>
      <c r="H187" s="3">
        <v>5</v>
      </c>
      <c r="I187" s="3">
        <v>305</v>
      </c>
      <c r="J187" s="3">
        <v>0</v>
      </c>
      <c r="K187" s="3">
        <v>11</v>
      </c>
      <c r="L187" s="3" t="str">
        <f t="shared" si="12"/>
        <v>拥有一只11技能的宠物</v>
      </c>
    </row>
    <row r="188" spans="3:12" ht="20.100000000000001" customHeight="1" x14ac:dyDescent="0.15">
      <c r="C188" s="4">
        <v>30000507</v>
      </c>
      <c r="D188" s="10">
        <v>3</v>
      </c>
      <c r="E188" s="3">
        <v>21</v>
      </c>
      <c r="F188" s="3" t="s">
        <v>48</v>
      </c>
      <c r="G188" s="3">
        <v>30000801</v>
      </c>
      <c r="H188" s="3">
        <v>5</v>
      </c>
      <c r="I188" s="3">
        <v>305</v>
      </c>
      <c r="J188" s="3">
        <v>0</v>
      </c>
      <c r="K188" s="3">
        <v>12</v>
      </c>
      <c r="L188" s="3" t="str">
        <f t="shared" si="12"/>
        <v>拥有一只12技能的宠物</v>
      </c>
    </row>
    <row r="189" spans="3:12" ht="20.100000000000001" customHeight="1" x14ac:dyDescent="0.15">
      <c r="F189" s="3"/>
      <c r="I189" s="4"/>
      <c r="J189" s="4"/>
    </row>
    <row r="190" spans="3:12" ht="20.100000000000001" customHeight="1" x14ac:dyDescent="0.15"/>
    <row r="191" spans="3:12" ht="20.100000000000001" customHeight="1" x14ac:dyDescent="0.15"/>
    <row r="192" spans="3:1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ChengJiuProto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2021-12-31T06:41:02Z</dcterms:modified>
</cp:coreProperties>
</file>