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8A13717-C0F8-4D7D-817F-B0A7AEC54673}"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SkillProto!$AX$1:$AX$1642</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7" i="1"/>
  <c r="BB798" i="1"/>
  <c r="BB799" i="1"/>
  <c r="BB800" i="1"/>
  <c r="BB801" i="1"/>
  <c r="BB796" i="1"/>
  <c r="BB751" i="1"/>
  <c r="BB752" i="1"/>
  <c r="BB753" i="1"/>
  <c r="BB754" i="1"/>
  <c r="BB755" i="1"/>
  <c r="BB750" i="1"/>
  <c r="BB1635" i="1"/>
  <c r="BB1634" i="1"/>
  <c r="BB1633" i="1"/>
  <c r="G1633" i="1"/>
  <c r="I1616" i="1"/>
  <c r="C1582" i="1"/>
  <c r="C1581" i="1"/>
  <c r="C1580" i="1"/>
  <c r="C1579" i="1"/>
  <c r="C1578" i="1"/>
  <c r="C1577" i="1"/>
  <c r="C1576" i="1"/>
  <c r="C1575" i="1"/>
  <c r="C1574" i="1"/>
  <c r="C1573" i="1"/>
  <c r="C1572" i="1"/>
  <c r="C1571" i="1"/>
  <c r="C1570" i="1"/>
  <c r="C1569" i="1"/>
  <c r="C1568" i="1"/>
  <c r="C1567" i="1"/>
  <c r="C1566" i="1"/>
  <c r="C1565" i="1"/>
  <c r="C1564" i="1"/>
  <c r="C1592" i="1" s="1"/>
  <c r="C1563" i="1"/>
  <c r="C1591" i="1" s="1"/>
  <c r="C1562" i="1"/>
  <c r="C1590" i="1" s="1"/>
  <c r="C1561" i="1"/>
  <c r="C1589" i="1" s="1"/>
  <c r="C1560" i="1"/>
  <c r="C1588" i="1" s="1"/>
  <c r="C1559" i="1"/>
  <c r="C1587" i="1" s="1"/>
  <c r="C1558" i="1"/>
  <c r="C1586" i="1" s="1"/>
  <c r="C1557" i="1"/>
  <c r="C1585" i="1" s="1"/>
  <c r="C1556" i="1"/>
  <c r="C1584" i="1" s="1"/>
  <c r="C1555" i="1"/>
  <c r="C1583" i="1" s="1"/>
  <c r="G1286" i="1"/>
  <c r="G1285" i="1"/>
  <c r="G1284" i="1"/>
  <c r="G1283" i="1"/>
  <c r="G1282" i="1"/>
  <c r="G1281" i="1"/>
  <c r="G1280" i="1"/>
  <c r="G1279" i="1"/>
  <c r="G1278" i="1"/>
  <c r="G1277" i="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AJ1033" i="1"/>
  <c r="BB952" i="1"/>
  <c r="BB951" i="1"/>
  <c r="BB904" i="1"/>
  <c r="BB898" i="1"/>
  <c r="BB889" i="1"/>
  <c r="BB887" i="1"/>
  <c r="BB860" i="1"/>
  <c r="BB851" i="1"/>
  <c r="G834" i="1"/>
  <c r="G833" i="1"/>
  <c r="G832" i="1"/>
  <c r="BB831" i="1"/>
  <c r="BB830" i="1"/>
  <c r="BB829" i="1"/>
  <c r="BB828" i="1"/>
  <c r="G828" i="1"/>
  <c r="BB827" i="1"/>
  <c r="G827" i="1"/>
  <c r="BB826" i="1"/>
  <c r="G826" i="1"/>
  <c r="BB825" i="1"/>
  <c r="BB824" i="1"/>
  <c r="BB823" i="1"/>
  <c r="BB822" i="1"/>
  <c r="G822" i="1"/>
  <c r="BB821" i="1"/>
  <c r="G821" i="1"/>
  <c r="BB820" i="1"/>
  <c r="G820" i="1"/>
  <c r="G816" i="1"/>
  <c r="G815" i="1"/>
  <c r="G814" i="1"/>
  <c r="BB813" i="1"/>
  <c r="BB812" i="1"/>
  <c r="BB811" i="1"/>
  <c r="BB810" i="1"/>
  <c r="G810" i="1"/>
  <c r="BB809" i="1"/>
  <c r="G809" i="1"/>
  <c r="BB808" i="1"/>
  <c r="G808" i="1"/>
  <c r="BB807" i="1"/>
  <c r="BB806" i="1"/>
  <c r="BB805" i="1"/>
  <c r="BB804" i="1"/>
  <c r="G804" i="1"/>
  <c r="BB803" i="1"/>
  <c r="G803" i="1"/>
  <c r="BB802" i="1"/>
  <c r="G802" i="1"/>
  <c r="G798" i="1"/>
  <c r="G797" i="1"/>
  <c r="G796" i="1"/>
  <c r="BB795" i="1"/>
  <c r="BB794" i="1"/>
  <c r="BB793" i="1"/>
  <c r="BB792" i="1"/>
  <c r="G792" i="1"/>
  <c r="BB791" i="1"/>
  <c r="G791" i="1"/>
  <c r="BB790" i="1"/>
  <c r="G790" i="1"/>
  <c r="G786" i="1"/>
  <c r="G785" i="1"/>
  <c r="G784" i="1"/>
  <c r="BB783" i="1"/>
  <c r="BB782" i="1"/>
  <c r="BB781" i="1"/>
  <c r="BB780" i="1"/>
  <c r="G780" i="1"/>
  <c r="BB779" i="1"/>
  <c r="G779" i="1"/>
  <c r="BB778" i="1"/>
  <c r="G778" i="1"/>
  <c r="BB777" i="1"/>
  <c r="BB776" i="1"/>
  <c r="BB775" i="1"/>
  <c r="BB774" i="1"/>
  <c r="BB773" i="1"/>
  <c r="G769" i="1"/>
  <c r="G768" i="1"/>
  <c r="G767" i="1"/>
  <c r="BB766" i="1"/>
  <c r="BB765" i="1"/>
  <c r="BB764" i="1"/>
  <c r="BB763" i="1"/>
  <c r="BB762" i="1"/>
  <c r="G758" i="1"/>
  <c r="G757" i="1"/>
  <c r="G756" i="1"/>
  <c r="G752" i="1"/>
  <c r="G751" i="1"/>
  <c r="G750" i="1"/>
  <c r="BB749" i="1"/>
  <c r="BB748" i="1"/>
  <c r="BB747" i="1"/>
  <c r="BB746" i="1"/>
  <c r="G746" i="1"/>
  <c r="BB745" i="1"/>
  <c r="BB426" i="1" s="1"/>
  <c r="G745" i="1"/>
  <c r="BB744" i="1"/>
  <c r="G744" i="1"/>
  <c r="BB743" i="1"/>
  <c r="BB424" i="1" s="1"/>
  <c r="BB742" i="1"/>
  <c r="BB423" i="1" s="1"/>
  <c r="BB741" i="1"/>
  <c r="BB422" i="1" s="1"/>
  <c r="BB740" i="1"/>
  <c r="BB421" i="1" s="1"/>
  <c r="G740" i="1"/>
  <c r="BB739" i="1"/>
  <c r="BB420" i="1" s="1"/>
  <c r="G739" i="1"/>
  <c r="BB738" i="1"/>
  <c r="BB419" i="1" s="1"/>
  <c r="G738" i="1"/>
  <c r="G734" i="1"/>
  <c r="G733" i="1"/>
  <c r="G732"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404" i="1" s="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83" i="1" l="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<sst xmlns="http://schemas.openxmlformats.org/spreadsheetml/2006/main" count="9558" uniqueCount="2208">
  <si>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</si>
  <si>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</si>
  <si>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</si>
  <si>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</si>
  <si>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</si>
  <si>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</si>
  <si>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</si>
  <si>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</si>
  <si>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</si>
  <si>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</si>
  <si>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</si>
  <si>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</si>
  <si>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</si>
  <si>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</si>
  <si>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</si>
  <si>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</si>
  <si>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</si>
  <si>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</si>
  <si>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</si>
  <si>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</si>
  <si>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</si>
  <si>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</si>
  <si>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</si>
  <si>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</si>
  <si>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</si>
  <si>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</si>
  <si>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</si>
  <si>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</si>
  <si>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</si>
  <si>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</si>
  <si>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</si>
  <si>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</si>
  <si>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</si>
  <si>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</si>
  <si>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</si>
  <si>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</si>
  <si>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</si>
  <si>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</si>
  <si>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</si>
  <si>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</si>
  <si>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</si>
  <si>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</si>
  <si>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</si>
  <si>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</si>
  <si>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</si>
  <si>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</si>
  <si>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</si>
  <si>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</si>
  <si>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</si>
  <si>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</si>
  <si>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</si>
  <si>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</si>
  <si>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</si>
  <si>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</si>
  <si>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</si>
  <si>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</si>
  <si>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</si>
  <si>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</si>
  <si>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</si>
  <si>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</si>
  <si>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</si>
  <si>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</si>
  <si>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</si>
  <si>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</si>
  <si>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</si>
  <si>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</si>
  <si>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</si>
  <si>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</si>
  <si>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</si>
  <si>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</si>
  <si>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</si>
  <si>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</si>
  <si>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</si>
  <si>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</si>
  <si>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</si>
  <si>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</si>
  <si>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</si>
  <si>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</si>
  <si>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</si>
  <si>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</si>
  <si>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</si>
  <si>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</si>
  <si>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</si>
  <si>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</si>
  <si>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</si>
  <si>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</si>
  <si>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</si>
  <si>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</si>
  <si>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</si>
  <si>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</si>
  <si>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</si>
  <si>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</si>
  <si>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</si>
  <si>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</si>
  <si>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</si>
  <si>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</si>
  <si>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</si>
  <si>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</si>
  <si>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</si>
  <si>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</si>
  <si>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</si>
  <si>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</si>
  <si>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</si>
  <si>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</si>
  <si>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</si>
  <si>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</si>
  <si>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</si>
  <si>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</si>
  <si>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</si>
  <si>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</si>
  <si>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</si>
  <si>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</si>
  <si>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</si>
  <si>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</si>
  <si>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</si>
  <si>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</si>
  <si>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</si>
  <si>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</si>
  <si>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</si>
  <si>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</si>
  <si>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</si>
  <si>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</si>
  <si>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</si>
  <si>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</si>
  <si>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</si>
  <si>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</si>
  <si>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</si>
  <si>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</si>
  <si>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</si>
  <si>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</si>
  <si>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</si>
  <si>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</si>
  <si>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</si>
  <si>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</si>
  <si>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</si>
  <si>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</si>
  <si>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</si>
  <si>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</si>
  <si>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</si>
  <si>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</si>
  <si>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</si>
  <si>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</si>
  <si>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</si>
  <si>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</si>
  <si>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</si>
  <si>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</si>
  <si>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</si>
  <si>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</si>
  <si>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</si>
  <si>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</si>
  <si>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</si>
  <si>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</si>
  <si>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</si>
  <si>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</si>
  <si>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</si>
  <si>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</si>
  <si>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</si>
  <si>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</si>
  <si>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</si>
  <si>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</si>
  <si>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</si>
  <si>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</si>
  <si>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</si>
  <si>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</si>
  <si>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</si>
  <si>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</si>
  <si>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</si>
  <si>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</si>
  <si>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</si>
  <si>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</si>
  <si>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</si>
  <si>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</si>
  <si>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</si>
  <si>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</si>
  <si>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</si>
  <si>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</si>
  <si>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</si>
  <si>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</si>
  <si>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</si>
  <si>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</si>
  <si>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</si>
  <si>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</si>
  <si>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</si>
  <si>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</si>
  <si>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</si>
  <si>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</si>
  <si>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</si>
  <si>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</si>
  <si>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</si>
  <si>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</si>
  <si>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</si>
  <si>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</si>
  <si>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</si>
  <si>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</si>
  <si>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</si>
  <si>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</si>
  <si>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</si>
  <si>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</si>
  <si>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</si>
  <si>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</si>
  <si>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</si>
  <si>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</si>
  <si>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</si>
  <si>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</si>
  <si>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</si>
  <si>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</si>
  <si>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</si>
  <si>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</si>
  <si>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</si>
  <si>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</si>
  <si>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</si>
  <si>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</si>
  <si>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</si>
  <si>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</si>
  <si>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</si>
  <si>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</si>
  <si>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</si>
  <si>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</si>
  <si>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</si>
  <si>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</si>
  <si>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</si>
  <si>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</si>
  <si>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</si>
  <si>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</si>
  <si>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</si>
  <si>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</si>
  <si>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</si>
  <si>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</si>
  <si>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</si>
  <si>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</si>
  <si>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</si>
  <si>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</si>
  <si>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</si>
  <si>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</si>
  <si>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</si>
  <si>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</si>
  <si>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</si>
  <si>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</si>
  <si>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</si>
  <si>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</si>
  <si>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</si>
  <si>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</si>
  <si>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</si>
  <si>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</si>
  <si>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</si>
  <si>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</si>
  <si>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</si>
  <si>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</si>
  <si>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</si>
  <si>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</si>
  <si>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</si>
  <si>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</si>
  <si>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</si>
  <si>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</si>
  <si>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</si>
  <si>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</si>
  <si>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</si>
  <si>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</si>
  <si>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</si>
  <si>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</si>
  <si>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</si>
  <si>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</si>
  <si>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</si>
  <si>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</si>
  <si>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</si>
  <si>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</si>
  <si>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</si>
  <si>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</si>
  <si>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</si>
  <si>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</si>
  <si>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</si>
  <si>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</si>
  <si>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</si>
  <si>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</si>
  <si>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</si>
  <si>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</si>
  <si>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</si>
  <si>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</si>
  <si>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</si>
  <si>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</si>
  <si>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</si>
  <si>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</si>
  <si>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</si>
  <si>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</si>
  <si>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</si>
  <si>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</si>
  <si>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</si>
  <si>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</si>
  <si>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</si>
  <si>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</si>
  <si>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</si>
  <si>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</si>
  <si>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</si>
  <si>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</si>
  <si>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</si>
  <si>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</si>
  <si>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</si>
  <si>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</si>
  <si>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</si>
  <si>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</si>
  <si>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</si>
  <si>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</si>
  <si>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</si>
  <si>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</si>
  <si>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</si>
  <si>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</si>
  <si>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</si>
  <si>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</si>
  <si>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</si>
  <si>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</si>
  <si>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</si>
  <si>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</si>
  <si>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</si>
  <si>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</si>
  <si>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</si>
  <si>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</si>
  <si>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</si>
  <si>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</si>
  <si>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</si>
  <si>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</si>
  <si>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</si>
  <si>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</si>
  <si>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</si>
  <si>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</si>
  <si>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</si>
  <si>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</si>
  <si>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</si>
  <si>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</si>
  <si>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</si>
  <si>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</si>
  <si>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</si>
  <si>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</si>
  <si>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</si>
  <si>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</si>
  <si>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</si>
  <si>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</si>
  <si>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</si>
  <si>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</si>
  <si>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</si>
  <si>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</si>
  <si>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</si>
  <si>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</si>
  <si>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</si>
  <si>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</si>
  <si>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</si>
  <si>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</si>
  <si>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</si>
  <si>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</si>
  <si>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</si>
  <si>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</si>
  <si>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</si>
  <si>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</si>
  <si>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</si>
  <si>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</si>
  <si>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</si>
  <si>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</si>
  <si>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</si>
  <si>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</si>
  <si>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</si>
  <si>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</si>
  <si>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</si>
  <si>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</si>
  <si>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</si>
  <si>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</si>
  <si>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</si>
  <si>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</si>
  <si>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</si>
  <si>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</si>
  <si>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</si>
  <si>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</si>
  <si>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</si>
  <si>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</si>
  <si>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</si>
  <si>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</si>
  <si>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</si>
  <si>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</si>
  <si>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</si>
  <si>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</si>
  <si>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</si>
  <si>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</si>
  <si>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</si>
  <si>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</si>
  <si>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</si>
  <si>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</si>
  <si>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</si>
  <si>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</si>
  <si>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</si>
  <si>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</si>
  <si>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</si>
  <si>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</si>
  <si>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</si>
  <si>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</si>
  <si>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</si>
  <si>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</si>
  <si>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</si>
  <si>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</si>
  <si>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</si>
  <si>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</si>
  <si>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</si>
  <si>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</si>
  <si>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</si>
  <si>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</si>
  <si>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</si>
  <si>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</si>
  <si>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</si>
  <si>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</si>
  <si>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</si>
  <si>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</si>
  <si>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</si>
  <si>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</si>
  <si>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</si>
  <si>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</si>
  <si>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</si>
  <si>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</si>
  <si>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</si>
  <si>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</si>
  <si>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</si>
  <si>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</si>
  <si>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</si>
  <si>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</si>
  <si>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</si>
  <si>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</si>
  <si>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</si>
  <si>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</si>
  <si>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</si>
  <si>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</si>
  <si>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</si>
  <si>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</si>
  <si>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</si>
  <si>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</si>
  <si>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</si>
  <si>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</si>
  <si>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</si>
  <si>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</si>
  <si>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</si>
  <si>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</si>
  <si>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</si>
  <si>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</si>
  <si>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</si>
  <si>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</si>
  <si>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</si>
  <si>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</si>
  <si>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</si>
  <si>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</si>
  <si>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</si>
  <si>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</si>
  <si>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</si>
  <si>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</si>
  <si>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</si>
  <si>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</si>
  <si>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</si>
  <si>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</si>
  <si>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</si>
  <si>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</si>
  <si>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</si>
  <si>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</si>
  <si>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</si>
  <si>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</si>
  <si>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</si>
  <si>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</si>
  <si>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</si>
  <si>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</si>
  <si>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</si>
  <si>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</si>
  <si>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</si>
  <si>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</si>
  <si>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</si>
  <si>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</si>
  <si>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</si>
  <si>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</si>
  <si>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</si>
  <si>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</si>
  <si>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</si>
  <si>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</si>
  <si>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</si>
  <si>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</si>
  <si>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</si>
  <si>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</si>
  <si>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</si>
  <si>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</si>
  <si>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</si>
  <si>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</si>
  <si>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</si>
  <si>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</si>
  <si>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</si>
  <si>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</si>
  <si>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</si>
  <si>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</si>
  <si>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</si>
  <si>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</si>
  <si>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</si>
  <si>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</si>
  <si>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</si>
  <si>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</si>
  <si>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</si>
  <si>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</si>
  <si>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</si>
  <si>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</si>
  <si>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</si>
  <si>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</si>
  <si>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</si>
  <si>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</si>
  <si>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</si>
  <si>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</si>
  <si>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</si>
  <si>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</si>
  <si>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</si>
  <si>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</si>
  <si>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</si>
  <si>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</si>
  <si>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</si>
  <si>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</si>
  <si>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</si>
  <si>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</si>
  <si>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</si>
  <si>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</si>
  <si>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</si>
  <si>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</si>
  <si>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</si>
  <si>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</si>
  <si>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</si>
  <si>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</si>
  <si>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</si>
  <si>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</si>
  <si>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</si>
  <si>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</si>
  <si>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</si>
  <si>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</si>
  <si>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</si>
  <si>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</si>
  <si>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</si>
  <si>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</si>
  <si>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</si>
  <si>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</si>
  <si>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</si>
  <si>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</si>
  <si>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</si>
  <si>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</si>
  <si>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</si>
  <si>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</si>
  <si>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</si>
  <si>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</si>
  <si>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</si>
  <si>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</si>
  <si>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</si>
  <si>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</si>
  <si>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</si>
  <si>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</si>
  <si>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</si>
  <si>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</si>
  <si>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</si>
  <si>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</si>
  <si>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</si>
  <si>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</si>
  <si>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</si>
  <si>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</si>
  <si>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</si>
  <si>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</si>
  <si>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</si>
  <si>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</si>
  <si>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</si>
  <si>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</si>
  <si>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</si>
  <si>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</si>
  <si>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</si>
  <si>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</si>
  <si>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</si>
  <si>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</si>
  <si>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</si>
  <si>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</si>
  <si>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</si>
  <si>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</si>
  <si>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</si>
  <si>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</si>
  <si>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</si>
  <si>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</si>
  <si>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</si>
  <si>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</si>
  <si>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</si>
  <si>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</si>
  <si>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</si>
  <si>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</si>
  <si>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</si>
  <si>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</si>
  <si>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</si>
  <si>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</si>
  <si>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</si>
  <si>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</si>
  <si>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</si>
  <si>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</si>
  <si>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</si>
  <si>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</si>
  <si>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</si>
  <si>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</si>
  <si>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</si>
  <si>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</si>
  <si>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</si>
  <si>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</si>
  <si>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</si>
  <si>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</si>
  <si>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</si>
  <si>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</si>
  <si>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</si>
  <si>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</si>
  <si>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</si>
  <si>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</si>
  <si>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</si>
  <si>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</si>
  <si>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</si>
  <si>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</si>
  <si>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</si>
  <si>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</si>
  <si>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</si>
  <si>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</si>
  <si>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</si>
  <si>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</si>
  <si>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</si>
  <si>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</si>
  <si>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</si>
  <si>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</si>
  <si>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</si>
  <si>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</si>
  <si>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</si>
  <si>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</si>
  <si>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</si>
  <si>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</si>
  <si>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</si>
  <si>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</si>
  <si>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</si>
  <si>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</si>
  <si>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</si>
  <si>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</si>
  <si>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</si>
  <si>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</si>
  <si>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</si>
  <si>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</si>
  <si>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</si>
  <si>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</si>
  <si>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</si>
  <si>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</si>
  <si>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</si>
  <si>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</si>
  <si>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</si>
  <si>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</si>
  <si>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</si>
  <si>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</si>
  <si>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</si>
  <si>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</si>
  <si>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</si>
  <si>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</si>
  <si>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</si>
  <si>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</si>
  <si>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</si>
  <si>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</si>
  <si>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</si>
  <si>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</si>
  <si>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</si>
  <si>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</si>
  <si>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</si>
  <si>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</si>
  <si>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</si>
  <si>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</si>
  <si>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</si>
  <si>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</si>
  <si>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</si>
  <si>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</si>
  <si>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</si>
  <si>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</si>
  <si>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</si>
  <si>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</si>
  <si>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</si>
  <si>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</si>
  <si>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</si>
  <si>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</si>
  <si>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</si>
  <si>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</si>
  <si>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</si>
  <si>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</si>
  <si>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</si>
  <si>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</si>
  <si>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</si>
  <si>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</si>
  <si>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</si>
  <si>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</si>
  <si>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</si>
  <si>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</si>
  <si>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</si>
  <si>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</si>
  <si>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</si>
  <si>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</si>
  <si>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</si>
  <si>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</si>
  <si>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</si>
  <si>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</si>
  <si>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</si>
  <si>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</si>
  <si>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</si>
  <si>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</si>
  <si>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</si>
  <si>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</si>
  <si>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</si>
  <si>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</si>
  <si>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</si>
  <si>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</si>
  <si>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</si>
  <si>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</si>
  <si>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</si>
  <si>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</si>
  <si>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</si>
  <si>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</si>
  <si>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</si>
  <si>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</si>
  <si>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</si>
  <si>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</si>
  <si>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</si>
  <si>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</si>
  <si>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</si>
  <si>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</si>
  <si>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</si>
  <si>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</si>
  <si>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</si>
  <si>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</si>
  <si>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</si>
  <si>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</si>
  <si>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</si>
  <si>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</si>
  <si>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</si>
  <si>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</si>
  <si>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</si>
  <si>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</si>
  <si>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</si>
  <si>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</si>
  <si>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</si>
  <si>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</si>
  <si>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</si>
  <si>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</si>
  <si>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</si>
  <si>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</si>
  <si>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</si>
  <si>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</si>
  <si>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</si>
  <si>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</si>
  <si>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</si>
  <si>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</si>
  <si>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</si>
  <si>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</si>
  <si>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</si>
  <si>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</si>
  <si>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</si>
  <si>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</si>
  <si>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</si>
  <si>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</si>
  <si>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</si>
  <si>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</si>
  <si>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</si>
  <si>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</si>
  <si>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</si>
  <si>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</si>
  <si>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</si>
  <si>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</si>
  <si>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</si>
  <si>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</si>
  <si>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</si>
  <si>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</si>
  <si>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</si>
  <si>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</si>
  <si>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</si>
  <si>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</si>
  <si>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</si>
  <si>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</si>
  <si>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</si>
  <si>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</si>
  <si>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</si>
  <si>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</si>
  <si>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</si>
  <si>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</si>
  <si>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</si>
  <si>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</si>
  <si>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</si>
  <si>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</si>
  <si>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</si>
  <si>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</si>
  <si>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</si>
  <si>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</si>
  <si>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</si>
  <si>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</si>
  <si>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</si>
  <si>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</si>
  <si>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</si>
  <si>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</si>
  <si>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</si>
  <si>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</si>
  <si>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</si>
  <si>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</si>
  <si>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</si>
  <si>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</si>
  <si>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</si>
  <si>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</si>
  <si>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</si>
  <si>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</si>
  <si>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</si>
  <si>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</si>
  <si>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</si>
  <si>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</si>
  <si>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</si>
  <si>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</si>
  <si>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</si>
  <si>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</si>
  <si>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</si>
  <si>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</si>
  <si>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</si>
  <si>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</si>
  <si>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</si>
  <si>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</si>
  <si>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</si>
  <si>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</si>
  <si>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</si>
  <si>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</si>
  <si>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</si>
  <si>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</si>
  <si>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</si>
  <si>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</si>
  <si>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</si>
  <si>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</si>
  <si>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</si>
  <si>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</si>
  <si>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</si>
  <si>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</si>
  <si>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</si>
  <si>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</si>
  <si>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</si>
  <si>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</si>
  <si>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</si>
  <si>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</si>
  <si>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</si>
  <si>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</si>
  <si>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</si>
  <si>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</si>
  <si>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</si>
  <si>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</si>
  <si>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</si>
  <si>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</si>
  <si>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</si>
  <si>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</si>
  <si>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</si>
  <si>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</si>
  <si>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</si>
  <si>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</si>
  <si>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</si>
  <si>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</si>
  <si>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</si>
  <si>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</si>
  <si>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</si>
  <si>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</si>
  <si>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</si>
  <si>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</si>
  <si>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</si>
  <si>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</si>
  <si>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</si>
  <si>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</si>
  <si>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</si>
  <si>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</si>
  <si>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</si>
  <si>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</si>
  <si>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</si>
  <si>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</si>
  <si>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</si>
  <si>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</si>
  <si>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</si>
  <si>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</si>
  <si>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</si>
  <si>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</si>
  <si>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</si>
  <si>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</si>
  <si>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</si>
  <si>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</si>
  <si>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</si>
  <si>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</si>
  <si>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</si>
  <si>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</si>
  <si>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</si>
  <si>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</si>
  <si>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</si>
  <si>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</si>
  <si>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</si>
  <si>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</si>
  <si>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</si>
  <si>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</si>
  <si>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</si>
  <si>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</si>
  <si>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</si>
  <si>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</si>
  <si>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</si>
  <si>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</si>
  <si>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</si>
  <si>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</si>
  <si>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</si>
  <si>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</si>
  <si>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</si>
  <si>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</si>
  <si>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</si>
  <si>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</si>
  <si>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</si>
  <si>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</si>
  <si>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</si>
  <si>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</si>
  <si>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</si>
  <si>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</si>
  <si>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</si>
  <si>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</si>
  <si>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</si>
  <si>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</si>
  <si>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</si>
  <si>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</si>
  <si>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</si>
  <si>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</si>
  <si>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</si>
  <si>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</si>
  <si>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</si>
  <si>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</si>
  <si>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</si>
  <si>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</si>
  <si>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</si>
  <si>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</si>
  <si>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</si>
  <si>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</si>
  <si>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</si>
  <si>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</si>
  <si>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</si>
  <si>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</si>
  <si>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</si>
  <si>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</si>
  <si>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</si>
  <si>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</si>
  <si>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</si>
  <si>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</si>
  <si>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</si>
  <si>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</si>
  <si>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</si>
  <si>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</si>
  <si>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</si>
  <si>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</si>
  <si>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</si>
  <si>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</si>
  <si>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</si>
  <si>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</si>
  <si>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</si>
  <si>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</si>
  <si>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</si>
  <si>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</si>
  <si>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</si>
  <si>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</si>
  <si>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</si>
  <si>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</si>
  <si>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</si>
  <si>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</si>
  <si>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</si>
  <si>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</si>
  <si>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</si>
  <si>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</si>
  <si>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</si>
  <si>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</si>
  <si>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</si>
  <si>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</si>
  <si>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</si>
  <si>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</si>
  <si>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</si>
  <si>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</si>
  <si>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</si>
  <si>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</si>
  <si>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</si>
  <si>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</si>
  <si>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</si>
  <si>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</si>
  <si>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</si>
  <si>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</si>
  <si>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</si>
  <si>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</si>
  <si>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</si>
  <si>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</si>
  <si>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</si>
  <si>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</si>
  <si>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</si>
  <si>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</si>
  <si>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</si>
  <si>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</si>
  <si>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</si>
  <si>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</si>
  <si>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</si>
  <si>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</si>
  <si>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</si>
  <si>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</si>
  <si>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</si>
  <si>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</si>
  <si>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</si>
  <si>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</si>
  <si>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</si>
  <si>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</si>
  <si>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</si>
  <si>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</si>
  <si>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</si>
  <si>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</si>
  <si>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</si>
  <si>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</si>
  <si>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</si>
  <si>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</si>
  <si>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</si>
  <si>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</si>
  <si>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</si>
  <si>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</si>
  <si>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</si>
  <si>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</si>
  <si>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</si>
  <si>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</si>
  <si>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</si>
  <si>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</si>
  <si>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</si>
  <si>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</si>
  <si>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</si>
  <si>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</si>
  <si>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</si>
  <si>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</si>
  <si>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</si>
  <si>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</si>
  <si>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</si>
  <si>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</si>
  <si>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</si>
  <si>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</si>
  <si>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</si>
  <si>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</si>
  <si>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</si>
  <si>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</si>
  <si>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</si>
  <si>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</si>
  <si>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</si>
  <si>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</si>
  <si>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</si>
  <si>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</si>
  <si>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</si>
  <si>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</si>
  <si>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</si>
  <si>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</si>
  <si>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</si>
  <si>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</si>
  <si>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</si>
  <si>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</si>
  <si>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</si>
  <si>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</si>
  <si>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</si>
  <si>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</si>
  <si>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</si>
  <si>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</si>
  <si>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</si>
  <si>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</si>
  <si>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</si>
  <si>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</si>
  <si>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</si>
  <si>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</si>
  <si>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</si>
  <si>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</si>
  <si>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</si>
  <si>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</si>
  <si>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</si>
  <si>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</si>
  <si>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</si>
  <si>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</si>
  <si>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</si>
  <si>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</si>
  <si>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</si>
  <si>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</si>
  <si>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</si>
  <si>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</si>
  <si>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</si>
  <si>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</si>
  <si>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</si>
  <si>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</si>
  <si>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</si>
  <si>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</si>
  <si>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</si>
  <si>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</si>
  <si>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</si>
  <si>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</si>
  <si>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</si>
  <si>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</si>
  <si>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</si>
  <si>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</si>
  <si>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</si>
  <si>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</si>
  <si>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</si>
  <si>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</si>
  <si>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</si>
  <si>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</si>
  <si>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</si>
  <si>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</si>
  <si>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</si>
  <si>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</si>
  <si>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</si>
  <si>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</si>
  <si>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</si>
  <si>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</si>
  <si>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</si>
  <si>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</si>
  <si>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</si>
  <si>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</si>
  <si>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</si>
  <si>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</si>
  <si>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</si>
  <si>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</si>
  <si>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</si>
  <si>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</si>
  <si>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</si>
  <si>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</si>
  <si>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</si>
  <si>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</si>
  <si>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</si>
  <si>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</si>
  <si>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</si>
  <si>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</si>
  <si>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</si>
  <si>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</si>
  <si>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</si>
  <si>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</si>
  <si>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</si>
  <si>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</si>
  <si>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</si>
  <si>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</si>
  <si>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</si>
  <si>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</si>
  <si>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</si>
  <si>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</si>
  <si>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</si>
  <si>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</si>
  <si>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</si>
  <si>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</si>
  <si>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</si>
  <si>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</si>
  <si>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</si>
  <si>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</si>
  <si>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</si>
  <si>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</si>
  <si>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</si>
  <si>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</si>
  <si>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</si>
  <si>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</si>
  <si>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</si>
  <si>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</si>
  <si>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</si>
  <si>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</si>
  <si>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</si>
  <si>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</si>
  <si>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</si>
  <si>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</si>
  <si>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</si>
  <si>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</si>
  <si>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</si>
  <si>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</si>
  <si>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</si>
  <si>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</si>
  <si>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</si>
  <si>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</si>
  <si>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</si>
  <si>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</si>
  <si>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</si>
  <si>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</si>
  <si>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</si>
  <si>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</si>
  <si>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</si>
  <si>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</si>
  <si>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</si>
  <si>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</si>
  <si>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</si>
  <si>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</si>
  <si>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</si>
  <si>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</si>
  <si>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</si>
  <si>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</si>
  <si>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</si>
  <si>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</si>
  <si>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</si>
  <si>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</si>
  <si>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</si>
  <si>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</si>
  <si>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</si>
  <si>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</si>
  <si>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</si>
  <si>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</si>
  <si>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</si>
  <si>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</si>
  <si>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</si>
  <si>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</si>
  <si>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</si>
  <si>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</si>
  <si>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</si>
  <si>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</si>
  <si>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</si>
  <si>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</si>
  <si>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</si>
  <si>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</si>
  <si>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</si>
  <si>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</si>
  <si>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</si>
  <si>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</si>
  <si>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</si>
  <si>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</si>
  <si>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</si>
  <si>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</si>
  <si>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</si>
  <si>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</si>
  <si>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</si>
  <si>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</si>
  <si>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</si>
  <si>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</si>
  <si>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</si>
  <si>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</si>
  <si>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</si>
  <si>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</si>
  <si>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</si>
  <si>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</si>
  <si>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</si>
  <si>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</si>
  <si>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</si>
  <si>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</si>
  <si>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</si>
  <si>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</si>
  <si>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</si>
  <si>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</si>
  <si>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</si>
  <si>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</si>
  <si>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</si>
  <si>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</si>
  <si>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</si>
  <si>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</si>
  <si>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</si>
  <si>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</si>
  <si>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</si>
  <si>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</si>
  <si>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</si>
  <si>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</si>
  <si>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</si>
  <si>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</si>
  <si>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</si>
  <si>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</si>
  <si>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</si>
  <si>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</si>
  <si>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</si>
  <si>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</si>
  <si>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</si>
  <si>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</si>
  <si>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</si>
  <si>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</si>
  <si>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</si>
  <si>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</si>
  <si>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</si>
  <si>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</si>
  <si>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</si>
  <si>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</si>
  <si>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</si>
  <si>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</si>
  <si>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</si>
  <si>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</si>
  <si>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</si>
  <si>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</si>
  <si>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</si>
  <si>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</si>
  <si>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</si>
  <si>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</si>
  <si>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</si>
  <si>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</si>
  <si>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</si>
  <si>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</si>
  <si>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</si>
  <si>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</si>
  <si>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</si>
  <si>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</si>
  <si>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</si>
  <si>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</si>
  <si>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</si>
  <si>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</si>
  <si>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</si>
  <si>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</si>
  <si>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</si>
  <si>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</si>
  <si>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</si>
  <si>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</si>
  <si>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</si>
  <si>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</si>
  <si>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</si>
  <si>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</si>
  <si>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</si>
  <si>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</si>
  <si>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</si>
  <si>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</si>
  <si>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</si>
  <si>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</si>
  <si>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</si>
  <si>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</si>
  <si>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</si>
  <si>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</si>
  <si>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</si>
  <si>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</si>
  <si>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</si>
  <si>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</si>
  <si>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</si>
  <si>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</si>
  <si>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</si>
  <si>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</si>
  <si>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</si>
  <si>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</si>
  <si>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</si>
  <si>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</si>
  <si>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</si>
  <si>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</si>
  <si>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</si>
  <si>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</si>
  <si>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</si>
  <si>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</si>
  <si>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</si>
  <si>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</si>
  <si>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</si>
  <si>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</si>
  <si>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</si>
  <si>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</si>
  <si>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</si>
  <si>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</si>
  <si>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</si>
  <si>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</si>
  <si>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</si>
  <si>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</si>
  <si>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</si>
  <si>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</si>
  <si>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</si>
  <si>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</si>
  <si>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</si>
  <si>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</si>
  <si>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</si>
  <si>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</si>
  <si>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</si>
  <si>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</si>
  <si>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</si>
  <si>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</si>
  <si>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</si>
  <si>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</si>
  <si>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</si>
  <si>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</si>
  <si>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</si>
  <si>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</si>
  <si>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</si>
  <si>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</si>
  <si>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</si>
  <si>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</si>
  <si>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</si>
  <si>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</si>
  <si>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</si>
  <si>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</si>
  <si>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</si>
  <si>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</si>
  <si>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</si>
  <si>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</si>
  <si>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</si>
  <si>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</si>
  <si>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</si>
  <si>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</si>
  <si>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</si>
  <si>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</si>
  <si>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</si>
  <si>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</si>
  <si>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</si>
  <si>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</si>
  <si>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</si>
  <si>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</si>
  <si>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</si>
  <si>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</si>
  <si>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</si>
  <si>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</si>
  <si>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</si>
  <si>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</si>
  <si>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</si>
  <si>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</si>
  <si>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</si>
  <si>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</si>
  <si>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</si>
  <si>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</si>
  <si>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</si>
  <si>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</si>
  <si>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</si>
  <si>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</si>
  <si>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</si>
  <si>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</si>
  <si>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</si>
  <si>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</si>
  <si>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</si>
  <si>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</si>
  <si>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</si>
  <si>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</si>
  <si>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</si>
  <si>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</si>
  <si>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</si>
  <si>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</si>
  <si>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</si>
  <si>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</si>
  <si>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</si>
  <si>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</si>
  <si>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</si>
  <si>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</si>
  <si>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</si>
  <si>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</si>
  <si>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</si>
  <si>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</si>
  <si>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</si>
  <si>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</si>
  <si>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</si>
  <si>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</si>
  <si>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</si>
  <si>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</si>
  <si>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</si>
  <si>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</si>
  <si>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</si>
  <si>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</si>
  <si>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</si>
  <si>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</si>
  <si>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</si>
  <si>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</si>
  <si>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</si>
  <si>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</si>
  <si>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</si>
  <si>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</si>
  <si>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</si>
  <si>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</si>
  <si>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</si>
  <si>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</si>
  <si>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</si>
  <si>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</si>
  <si>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</si>
  <si>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</si>
  <si>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</si>
  <si>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</si>
  <si>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</si>
  <si>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</si>
  <si>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</si>
  <si>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</si>
  <si>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</si>
  <si>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</si>
  <si>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</si>
  <si>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</si>
  <si>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</si>
  <si>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</si>
  <si>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</si>
  <si>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</si>
  <si>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</si>
  <si>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</si>
  <si>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</si>
  <si>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</si>
  <si>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</si>
  <si>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</si>
  <si>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</si>
  <si>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</si>
  <si>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</si>
  <si>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</si>
  <si>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</si>
  <si>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</si>
  <si>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</si>
  <si>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</si>
  <si>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</si>
  <si>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</si>
  <si>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</si>
  <si>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</si>
  <si>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</si>
  <si>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</si>
  <si>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</si>
  <si>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</si>
  <si>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</si>
  <si>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</si>
  <si>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</si>
  <si>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</si>
  <si>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</si>
  <si>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</si>
  <si>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</si>
  <si>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</si>
  <si>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</si>
  <si>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</si>
  <si>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</si>
  <si>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</si>
  <si>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</si>
  <si>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</si>
  <si>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</si>
  <si>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</si>
  <si>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</si>
  <si>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</si>
  <si>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</si>
  <si>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</si>
  <si>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</si>
  <si>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</si>
  <si>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</si>
  <si>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</si>
  <si>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</si>
  <si>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</si>
  <si>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</si>
  <si>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</si>
  <si>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</si>
  <si>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</si>
  <si>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</si>
  <si>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</si>
  <si>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</si>
  <si>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</si>
  <si>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</si>
  <si>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</si>
  <si>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</si>
  <si>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</si>
  <si>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</si>
  <si>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</si>
  <si>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</si>
  <si>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</si>
  <si>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</si>
  <si>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</si>
  <si>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</si>
  <si>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</si>
  <si>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</si>
  <si>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</si>
  <si>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</si>
  <si>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</si>
  <si>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</si>
  <si>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</si>
  <si>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</si>
  <si>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</si>
  <si>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</si>
  <si>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</si>
  <si>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</si>
  <si>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</si>
  <si>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</si>
  <si>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</si>
  <si>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</si>
  <si>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</si>
  <si>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</si>
  <si>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</si>
  <si>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</si>
  <si>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</si>
  <si>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</si>
  <si>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</si>
  <si>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</si>
  <si>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</si>
  <si>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</si>
  <si>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</si>
  <si>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</si>
  <si>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</si>
  <si>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</si>
  <si>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</si>
  <si>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</si>
  <si>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</si>
  <si>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</si>
  <si>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</si>
  <si>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</si>
  <si>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</si>
  <si>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</si>
  <si>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</si>
  <si>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</si>
  <si>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</si>
  <si>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</si>
  <si>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</si>
  <si>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</si>
  <si>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</si>
  <si>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</si>
  <si>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</si>
  <si>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</si>
  <si>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</si>
  <si>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</si>
  <si>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</si>
  <si>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</si>
  <si>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</si>
  <si>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</si>
  <si>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</si>
  <si>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</si>
  <si>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</si>
  <si>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</si>
  <si>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</si>
  <si>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</si>
  <si>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</si>
  <si>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</si>
  <si>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</si>
  <si>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</si>
  <si>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</si>
  <si>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</si>
  <si>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</si>
  <si>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</si>
  <si>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</si>
  <si>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</si>
  <si>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</si>
  <si>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</si>
  <si>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</si>
  <si>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</si>
  <si>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</si>
  <si>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</si>
  <si>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</si>
  <si>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</si>
  <si>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</si>
  <si>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</si>
  <si>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</si>
  <si>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</si>
  <si>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</si>
  <si>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</si>
  <si>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</si>
  <si>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</si>
  <si>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</si>
  <si>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</si>
  <si>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</si>
  <si>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</si>
  <si>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</si>
  <si>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</si>
  <si>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</si>
  <si>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</si>
  <si>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</si>
  <si>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</si>
  <si>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</si>
  <si>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</si>
  <si>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</si>
  <si>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</si>
  <si>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</si>
  <si>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</si>
  <si>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</si>
  <si>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</si>
  <si>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</si>
  <si>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</si>
  <si>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</si>
  <si>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</si>
  <si>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</si>
  <si>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</si>
  <si>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</si>
  <si>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</si>
  <si>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</si>
  <si>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</si>
  <si>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</si>
  <si>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</si>
  <si>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</si>
  <si>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</si>
  <si>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</si>
  <si>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</si>
  <si>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</si>
  <si>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</si>
  <si>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</si>
  <si>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</si>
  <si>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</si>
  <si>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</si>
  <si>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</si>
  <si>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</si>
  <si>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</si>
  <si>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</si>
  <si>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</si>
  <si>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</si>
  <si>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</si>
  <si>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</si>
  <si>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</si>
  <si>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</si>
  <si>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</si>
  <si>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</si>
  <si>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</si>
  <si>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</si>
  <si>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</si>
  <si>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</si>
  <si>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</si>
  <si>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</si>
  <si>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</si>
  <si>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</si>
  <si>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</si>
  <si>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</si>
  <si>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</si>
  <si>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</si>
  <si>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</si>
  <si>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</si>
  <si>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</si>
  <si>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</si>
  <si>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</si>
  <si>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</si>
  <si>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</si>
  <si>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</si>
  <si>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</si>
  <si>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</si>
  <si>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</si>
  <si>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</si>
  <si>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</si>
  <si>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</si>
  <si>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</si>
  <si>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</si>
  <si>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</si>
  <si>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</si>
  <si>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</si>
  <si>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</si>
  <si>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</si>
  <si>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</si>
  <si>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</si>
  <si>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</si>
  <si>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</si>
  <si>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</si>
  <si>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</si>
  <si>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</si>
  <si>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</si>
  <si>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</si>
  <si>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</si>
  <si>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</si>
  <si>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</si>
  <si>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</si>
  <si>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</si>
  <si>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</si>
  <si>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</si>
  <si>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</si>
  <si>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</si>
  <si>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</si>
  <si>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</si>
  <si>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</si>
  <si>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</si>
  <si>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</si>
  <si>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</si>
  <si>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</si>
  <si>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</si>
  <si>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</si>
  <si>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</si>
  <si>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</si>
  <si>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</si>
  <si>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</si>
  <si>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</si>
  <si>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</si>
  <si>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</si>
  <si>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</si>
  <si>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</si>
  <si>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</si>
  <si>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</si>
  <si>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</si>
  <si>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</si>
  <si>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</si>
  <si>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</si>
  <si>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</si>
  <si>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</si>
  <si>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</si>
  <si>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</si>
  <si>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</si>
  <si>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</si>
  <si>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</si>
  <si>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</si>
  <si>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</si>
  <si>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</si>
  <si>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</si>
  <si>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</si>
  <si>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</si>
  <si>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</si>
  <si>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</si>
  <si>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</si>
  <si>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</si>
  <si>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</si>
  <si>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</si>
  <si>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</si>
  <si>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</si>
  <si>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</si>
  <si>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</si>
  <si>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</si>
  <si>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</si>
  <si>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</si>
  <si>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</si>
  <si>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</si>
  <si>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</si>
  <si>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</si>
  <si>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</si>
  <si>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</si>
  <si>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</si>
  <si>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</si>
  <si>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</si>
  <si>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</si>
  <si>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</si>
  <si>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</si>
  <si>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</si>
  <si>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</si>
  <si>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</si>
  <si>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</si>
  <si>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</si>
  <si>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</si>
  <si>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</si>
  <si>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</si>
  <si>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</si>
  <si>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</si>
  <si>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</si>
  <si>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</si>
  <si>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</si>
  <si>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</si>
  <si>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</si>
  <si>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</si>
  <si>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</si>
  <si>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</si>
  <si>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</si>
  <si>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</si>
  <si>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</si>
  <si>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</si>
  <si>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</si>
  <si>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</si>
  <si>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</si>
  <si>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</si>
  <si>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</si>
  <si>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</si>
  <si>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</si>
  <si>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</si>
  <si>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</si>
  <si>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</si>
  <si>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</si>
  <si>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</si>
  <si>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</si>
  <si>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</si>
  <si>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</si>
  <si>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</si>
  <si>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</si>
  <si>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</si>
  <si>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</si>
  <si>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</si>
  <si>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</si>
  <si>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</si>
  <si>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</si>
  <si>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</si>
  <si>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</si>
  <si>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</si>
  <si>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</si>
  <si>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</si>
  <si>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</si>
  <si>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</si>
  <si>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</si>
  <si>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</si>
  <si>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</si>
  <si>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</si>
  <si>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</si>
  <si>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</si>
  <si>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</si>
  <si>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</si>
  <si>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</si>
  <si>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</si>
  <si>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</si>
  <si>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</si>
  <si>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</si>
  <si>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</si>
  <si>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</si>
  <si>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</si>
  <si>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</si>
  <si>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</si>
  <si>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</si>
  <si>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</si>
  <si>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</si>
  <si>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</si>
  <si>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</si>
  <si>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</si>
  <si>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</si>
  <si>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</si>
  <si>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</si>
  <si>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</si>
  <si>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</si>
  <si>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</si>
  <si>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</si>
  <si>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</si>
  <si>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</si>
  <si>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</si>
  <si>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</si>
  <si>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</si>
  <si>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</si>
  <si>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</si>
  <si>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</si>
  <si>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</si>
  <si>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</si>
  <si>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</si>
  <si>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</si>
  <si>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</si>
  <si>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</si>
  <si>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</si>
  <si>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</si>
  <si>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</si>
  <si>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</si>
  <si>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</si>
  <si>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</si>
  <si>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</si>
  <si>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</si>
  <si>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</si>
  <si>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</si>
  <si>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</si>
  <si>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</si>
  <si>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</si>
  <si>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</si>
  <si>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</si>
  <si>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</si>
  <si>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</si>
  <si>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</si>
  <si>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</si>
  <si>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</si>
  <si>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</si>
  <si>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</si>
  <si>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</si>
  <si>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</si>
  <si>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</si>
  <si>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</si>
  <si>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</si>
  <si>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</si>
  <si>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</si>
  <si>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</si>
  <si>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</si>
  <si>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</si>
  <si>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</si>
  <si>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</si>
  <si>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</si>
  <si>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</si>
  <si>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</si>
  <si>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</si>
  <si>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</si>
  <si>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</si>
  <si>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</si>
  <si>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</si>
  <si>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</si>
  <si>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</si>
  <si>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</si>
  <si>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</si>
  <si>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</si>
  <si>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</si>
  <si>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</si>
  <si>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</si>
  <si>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</si>
  <si>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</si>
  <si>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</si>
  <si>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</si>
  <si>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</si>
  <si>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</si>
  <si>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</si>
  <si>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</si>
  <si>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</si>
  <si>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</si>
  <si>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</si>
  <si>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</si>
  <si>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</si>
  <si>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</si>
  <si>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</si>
  <si>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</si>
  <si>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</si>
  <si>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</si>
  <si>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</si>
  <si>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</si>
  <si>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</si>
  <si>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</si>
  <si>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</si>
  <si>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</si>
  <si>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</si>
  <si>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</si>
  <si>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</si>
  <si>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</si>
  <si>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</si>
  <si>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</si>
  <si>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</si>
  <si>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</si>
  <si>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</si>
  <si>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</si>
  <si>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</si>
  <si>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</si>
  <si>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</si>
  <si>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</si>
  <si>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</si>
  <si>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</si>
  <si>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</si>
  <si>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</si>
  <si>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</si>
  <si>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</si>
  <si>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</si>
  <si>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</si>
  <si>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</si>
  <si>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</si>
  <si>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</si>
  <si>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</si>
  <si>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</si>
  <si>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</si>
  <si>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</si>
  <si>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</si>
  <si>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</si>
  <si>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</si>
  <si>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</si>
  <si>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</si>
  <si>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</si>
  <si>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</si>
  <si>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</si>
  <si>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</si>
  <si>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</si>
  <si>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</si>
  <si>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</si>
  <si>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</si>
  <si>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</si>
  <si>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</si>
  <si>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</si>
  <si>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</si>
  <si>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</si>
  <si>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</si>
  <si>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</si>
  <si>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</si>
  <si>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</si>
  <si>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</si>
  <si>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</si>
  <si>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</si>
  <si>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</si>
  <si>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</si>
  <si>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</si>
  <si>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</si>
  <si>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</si>
  <si>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</si>
  <si>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</si>
  <si>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</si>
  <si>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</si>
  <si>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</si>
  <si>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</si>
  <si>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</si>
  <si>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</si>
  <si>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</si>
  <si>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</si>
  <si>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</si>
  <si>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</si>
  <si>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</si>
  <si>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</si>
  <si>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</si>
  <si>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</si>
  <si>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</si>
  <si>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</si>
  <si>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</si>
  <si>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</si>
  <si>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</si>
  <si>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</si>
  <si>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</si>
  <si>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</si>
  <si>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</si>
  <si>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</si>
  <si>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</si>
  <si>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</si>
  <si>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</si>
  <si>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</si>
  <si>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</si>
  <si>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</si>
  <si>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</si>
  <si>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</si>
  <si>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</si>
  <si>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</si>
  <si>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</si>
  <si>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</si>
  <si>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</si>
  <si>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</si>
  <si>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</si>
  <si>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</si>
  <si>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</si>
  <si>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</si>
  <si>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</si>
  <si>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</si>
  <si>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</si>
  <si>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</si>
  <si>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</si>
  <si>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</si>
  <si>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</si>
  <si>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</si>
  <si>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</si>
  <si>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</si>
  <si>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</si>
  <si>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</si>
  <si>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</si>
  <si>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</si>
  <si>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</si>
  <si>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</si>
  <si>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</si>
  <si>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</si>
  <si>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</si>
  <si>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</si>
  <si>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</si>
  <si>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</si>
  <si>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</si>
  <si>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</si>
  <si>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</si>
  <si>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</si>
  <si>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</si>
  <si>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</si>
  <si>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</si>
  <si>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</si>
  <si>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</si>
  <si>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</si>
  <si>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</si>
  <si>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</si>
  <si>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</si>
  <si>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</si>
  <si>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</si>
  <si>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</si>
  <si>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</si>
  <si>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</si>
  <si>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</si>
  <si>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</si>
  <si>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</si>
  <si>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</si>
  <si>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</si>
  <si>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</si>
  <si>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</si>
  <si>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</si>
  <si>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</si>
  <si>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</si>
  <si>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</si>
  <si>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</si>
  <si>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</si>
  <si>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</si>
  <si>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</si>
  <si>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</si>
  <si>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</si>
  <si>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</si>
  <si>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</si>
  <si>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</si>
  <si>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</si>
  <si>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</si>
  <si>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</si>
  <si>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</si>
  <si>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</si>
  <si>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</si>
  <si>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</si>
  <si>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</si>
  <si>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</si>
  <si>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</si>
  <si>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</si>
  <si>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</si>
  <si>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</si>
  <si>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</si>
  <si>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</si>
  <si>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</si>
  <si>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</si>
  <si>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</si>
  <si>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</si>
  <si>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</si>
  <si>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</si>
  <si>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</si>
  <si>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</si>
  <si>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</si>
  <si>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</si>
  <si>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</si>
  <si>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</si>
  <si>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</si>
  <si>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</si>
  <si>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</si>
  <si>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</si>
  <si>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</si>
  <si>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</si>
  <si>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</si>
  <si>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</si>
  <si>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</si>
  <si>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</si>
  <si>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</si>
  <si>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</si>
  <si>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</si>
  <si>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</si>
  <si>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</si>
  <si>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</si>
  <si>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</si>
  <si>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</si>
  <si>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</si>
  <si>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</si>
  <si>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</si>
  <si>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</si>
  <si>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</si>
  <si>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</si>
  <si>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</si>
  <si>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</si>
  <si>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</si>
  <si>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</si>
  <si>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</si>
  <si>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</si>
  <si>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</si>
  <si>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</si>
  <si>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</si>
  <si>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</si>
  <si>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</si>
  <si>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</si>
  <si>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</si>
  <si>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</si>
  <si>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</si>
  <si>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</si>
  <si>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</si>
  <si>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</si>
  <si>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</si>
  <si>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90001052,90001056,90001057,90001072,90001059,90001066,90001067,90001068,90001060,90001069</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</si>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</sst>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2"/>
  <sheetViews>
    <sheetView showGridLines="0" tabSelected="1" workbookViewId="0">
      <pane xSplit="4" ySplit="5" topLeftCell="E829" activePane="bottomRight" state="frozen"/>
      <selection pane="topRight"/>
      <selection pane="bottomLeft"/>
      <selection pane="bottomRight" activeCell="G835" sqref="G83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2116</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2154</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2154</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2154</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2154</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2156</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2156</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2156</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2156</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2156</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2156</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737</v>
      </c>
      <c r="AV419" s="101">
        <v>10000007</v>
      </c>
      <c r="AW419" s="101">
        <v>21000020</v>
      </c>
      <c r="AX419" s="98" t="s">
        <v>160</v>
      </c>
      <c r="AY419" s="97">
        <v>0</v>
      </c>
      <c r="AZ419" s="99">
        <v>0</v>
      </c>
      <c r="BA419" s="99">
        <v>0</v>
      </c>
      <c r="BB419" s="102" t="str">
        <f t="shared" ref="BB419:BB424" si="12">"&lt;color=#D3FD3A&gt;"&amp;D738&amp;"(剑类武器技能):\n&lt;/color&gt;"&amp;BB738&amp;"\n\n&lt;color=#D3FD3A&gt;"&amp;D721&amp;"(弓箭类武器技能):\n&lt;/color&gt;"&amp;BB721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737</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737</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737</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737</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737</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2157</v>
      </c>
      <c r="AV425" s="101">
        <v>10000015</v>
      </c>
      <c r="AW425" s="101">
        <v>21000030</v>
      </c>
      <c r="AX425" s="98" t="s">
        <v>691</v>
      </c>
      <c r="AY425" s="97">
        <v>0</v>
      </c>
      <c r="AZ425" s="99">
        <v>0</v>
      </c>
      <c r="BA425" s="99">
        <v>0</v>
      </c>
      <c r="BB425" s="102" t="str">
        <f t="shared" ref="BB425:BB430" si="13">"&lt;color=#D3FD3A&gt;"&amp;D750&amp;"(剑类武器技能):\n&lt;/color&gt;"&amp;BB750&amp;"\n\n&lt;color=#D3FD3A&gt;"&amp;D744&amp;"(弓箭类武器技能):\n&lt;/color&gt;"&amp;BB744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2157</v>
      </c>
      <c r="AV426" s="101">
        <v>10000015</v>
      </c>
      <c r="AW426" s="101">
        <v>21000030</v>
      </c>
      <c r="AX426" s="98" t="s">
        <v>691</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2157</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2157</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2157</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2157</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2141</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2116</v>
      </c>
      <c r="AY447" s="15" t="s">
        <v>2117</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2147</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2172</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710</v>
      </c>
      <c r="AS484" s="104" t="s">
        <v>158</v>
      </c>
      <c r="AT484" s="105" t="s">
        <v>159</v>
      </c>
      <c r="AU484" s="104" t="s">
        <v>246</v>
      </c>
      <c r="AV484" s="104">
        <v>0</v>
      </c>
      <c r="AW484" s="104">
        <v>0</v>
      </c>
      <c r="AX484" s="105" t="s">
        <v>160</v>
      </c>
      <c r="AY484" s="105" t="s">
        <v>158</v>
      </c>
      <c r="AZ484" s="104">
        <v>0</v>
      </c>
      <c r="BA484" s="104">
        <v>0</v>
      </c>
      <c r="BB484" s="109" t="s">
        <v>711</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2172</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710</v>
      </c>
      <c r="AS485" s="104" t="s">
        <v>158</v>
      </c>
      <c r="AT485" s="105" t="s">
        <v>159</v>
      </c>
      <c r="AU485" s="104" t="s">
        <v>246</v>
      </c>
      <c r="AV485" s="104">
        <v>0</v>
      </c>
      <c r="AW485" s="104">
        <v>0</v>
      </c>
      <c r="AX485" s="105" t="s">
        <v>160</v>
      </c>
      <c r="AY485" s="105" t="s">
        <v>158</v>
      </c>
      <c r="AZ485" s="104">
        <v>0</v>
      </c>
      <c r="BA485" s="104">
        <v>0</v>
      </c>
      <c r="BB485" s="109" t="s">
        <v>711</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2172</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712</v>
      </c>
      <c r="AS486" s="104" t="s">
        <v>158</v>
      </c>
      <c r="AT486" s="105" t="s">
        <v>159</v>
      </c>
      <c r="AU486" s="104" t="s">
        <v>246</v>
      </c>
      <c r="AV486" s="104">
        <v>0</v>
      </c>
      <c r="AW486" s="104">
        <v>0</v>
      </c>
      <c r="AX486" s="105" t="s">
        <v>160</v>
      </c>
      <c r="AY486" s="105" t="s">
        <v>158</v>
      </c>
      <c r="AZ486" s="104">
        <v>0</v>
      </c>
      <c r="BA486" s="104">
        <v>0</v>
      </c>
      <c r="BB486" s="109" t="s">
        <v>713</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2172</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714</v>
      </c>
      <c r="AS487" s="104" t="s">
        <v>158</v>
      </c>
      <c r="AT487" s="105" t="s">
        <v>159</v>
      </c>
      <c r="AU487" s="104" t="s">
        <v>246</v>
      </c>
      <c r="AV487" s="104">
        <v>0</v>
      </c>
      <c r="AW487" s="104">
        <v>0</v>
      </c>
      <c r="AX487" s="105" t="s">
        <v>160</v>
      </c>
      <c r="AY487" s="105" t="s">
        <v>158</v>
      </c>
      <c r="AZ487" s="104">
        <v>0</v>
      </c>
      <c r="BA487" s="104">
        <v>0</v>
      </c>
      <c r="BB487" s="109" t="s">
        <v>715</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2172</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716</v>
      </c>
      <c r="AS488" s="104" t="s">
        <v>158</v>
      </c>
      <c r="AT488" s="105" t="s">
        <v>159</v>
      </c>
      <c r="AU488" s="104" t="s">
        <v>246</v>
      </c>
      <c r="AV488" s="104">
        <v>0</v>
      </c>
      <c r="AW488" s="104">
        <v>0</v>
      </c>
      <c r="AX488" s="105" t="s">
        <v>160</v>
      </c>
      <c r="AY488" s="105" t="s">
        <v>158</v>
      </c>
      <c r="AZ488" s="104">
        <v>0</v>
      </c>
      <c r="BA488" s="104">
        <v>0</v>
      </c>
      <c r="BB488" s="109" t="s">
        <v>717</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2172</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718</v>
      </c>
      <c r="AS489" s="104" t="s">
        <v>158</v>
      </c>
      <c r="AT489" s="105" t="s">
        <v>159</v>
      </c>
      <c r="AU489" s="104" t="s">
        <v>246</v>
      </c>
      <c r="AV489" s="104">
        <v>0</v>
      </c>
      <c r="AW489" s="104">
        <v>0</v>
      </c>
      <c r="AX489" s="105" t="s">
        <v>160</v>
      </c>
      <c r="AY489" s="105" t="s">
        <v>158</v>
      </c>
      <c r="AZ489" s="104">
        <v>0</v>
      </c>
      <c r="BA489" s="104">
        <v>0</v>
      </c>
      <c r="BB489" s="109" t="s">
        <v>719</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720</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720</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720</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720</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720</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720</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721</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722</v>
      </c>
      <c r="AT496" s="15" t="s">
        <v>723</v>
      </c>
      <c r="AU496" s="14" t="s">
        <v>724</v>
      </c>
      <c r="AV496" s="14">
        <v>10000006</v>
      </c>
      <c r="AW496" s="14">
        <v>21010040</v>
      </c>
      <c r="AX496" s="12" t="s">
        <v>725</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721</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722</v>
      </c>
      <c r="AT497" s="15" t="s">
        <v>723</v>
      </c>
      <c r="AU497" s="14" t="s">
        <v>724</v>
      </c>
      <c r="AV497" s="14">
        <v>10000006</v>
      </c>
      <c r="AW497" s="14">
        <v>21010040</v>
      </c>
      <c r="AX497" s="12" t="s">
        <v>725</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721</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722</v>
      </c>
      <c r="AT498" s="15" t="s">
        <v>723</v>
      </c>
      <c r="AU498" s="14" t="s">
        <v>724</v>
      </c>
      <c r="AV498" s="14">
        <v>10000006</v>
      </c>
      <c r="AW498" s="14">
        <v>21010040</v>
      </c>
      <c r="AX498" s="12" t="s">
        <v>725</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721</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722</v>
      </c>
      <c r="AT499" s="15" t="s">
        <v>723</v>
      </c>
      <c r="AU499" s="14" t="s">
        <v>724</v>
      </c>
      <c r="AV499" s="14">
        <v>10000006</v>
      </c>
      <c r="AW499" s="14">
        <v>21010040</v>
      </c>
      <c r="AX499" s="12" t="s">
        <v>725</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721</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722</v>
      </c>
      <c r="AT500" s="15" t="s">
        <v>723</v>
      </c>
      <c r="AU500" s="14" t="s">
        <v>724</v>
      </c>
      <c r="AV500" s="14">
        <v>10000006</v>
      </c>
      <c r="AW500" s="14">
        <v>21010040</v>
      </c>
      <c r="AX500" s="12" t="s">
        <v>725</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721</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722</v>
      </c>
      <c r="AT501" s="15" t="s">
        <v>723</v>
      </c>
      <c r="AU501" s="14" t="s">
        <v>724</v>
      </c>
      <c r="AV501" s="14">
        <v>10000006</v>
      </c>
      <c r="AW501" s="14">
        <v>21010040</v>
      </c>
      <c r="AX501" s="12" t="s">
        <v>725</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726</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727</v>
      </c>
      <c r="AU502" s="14" t="s">
        <v>728</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726</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727</v>
      </c>
      <c r="AU503" s="14" t="s">
        <v>728</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726</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727</v>
      </c>
      <c r="AU504" s="14" t="s">
        <v>728</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726</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727</v>
      </c>
      <c r="AU505" s="14" t="s">
        <v>728</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726</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727</v>
      </c>
      <c r="AU506" s="14" t="s">
        <v>728</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726</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727</v>
      </c>
      <c r="AU507" s="14" t="s">
        <v>728</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729</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730</v>
      </c>
      <c r="AG508" s="6">
        <v>2</v>
      </c>
      <c r="AH508" s="6">
        <v>3</v>
      </c>
      <c r="AI508" s="6">
        <v>0</v>
      </c>
      <c r="AJ508" s="6">
        <v>3</v>
      </c>
      <c r="AK508" s="14">
        <v>0</v>
      </c>
      <c r="AL508" s="14">
        <v>0</v>
      </c>
      <c r="AM508" s="14">
        <v>0</v>
      </c>
      <c r="AN508" s="14">
        <v>0.25</v>
      </c>
      <c r="AO508" s="14">
        <v>3000</v>
      </c>
      <c r="AP508" s="14">
        <v>0.2</v>
      </c>
      <c r="AQ508" s="14">
        <v>0</v>
      </c>
      <c r="AR508" s="6">
        <v>0</v>
      </c>
      <c r="AS508" s="14" t="s">
        <v>731</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729</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730</v>
      </c>
      <c r="AG509" s="6">
        <v>2</v>
      </c>
      <c r="AH509" s="6">
        <v>3</v>
      </c>
      <c r="AI509" s="6">
        <v>0</v>
      </c>
      <c r="AJ509" s="6">
        <v>3</v>
      </c>
      <c r="AK509" s="14">
        <v>0</v>
      </c>
      <c r="AL509" s="14">
        <v>0</v>
      </c>
      <c r="AM509" s="14">
        <v>0</v>
      </c>
      <c r="AN509" s="14">
        <v>0.25</v>
      </c>
      <c r="AO509" s="14">
        <v>3000</v>
      </c>
      <c r="AP509" s="14">
        <v>0.2</v>
      </c>
      <c r="AQ509" s="14">
        <v>0</v>
      </c>
      <c r="AR509" s="6">
        <v>0</v>
      </c>
      <c r="AS509" s="14" t="s">
        <v>731</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729</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730</v>
      </c>
      <c r="AG510" s="6">
        <v>2</v>
      </c>
      <c r="AH510" s="6">
        <v>3</v>
      </c>
      <c r="AI510" s="6">
        <v>0</v>
      </c>
      <c r="AJ510" s="6">
        <v>3</v>
      </c>
      <c r="AK510" s="14">
        <v>0</v>
      </c>
      <c r="AL510" s="14">
        <v>0</v>
      </c>
      <c r="AM510" s="14">
        <v>0</v>
      </c>
      <c r="AN510" s="14">
        <v>0.25</v>
      </c>
      <c r="AO510" s="14">
        <v>3000</v>
      </c>
      <c r="AP510" s="14">
        <v>0.2</v>
      </c>
      <c r="AQ510" s="14">
        <v>0</v>
      </c>
      <c r="AR510" s="6">
        <v>0</v>
      </c>
      <c r="AS510" s="14" t="s">
        <v>731</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729</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730</v>
      </c>
      <c r="AG511" s="6">
        <v>2</v>
      </c>
      <c r="AH511" s="6">
        <v>3</v>
      </c>
      <c r="AI511" s="6">
        <v>0</v>
      </c>
      <c r="AJ511" s="6">
        <v>3</v>
      </c>
      <c r="AK511" s="14">
        <v>0</v>
      </c>
      <c r="AL511" s="14">
        <v>0</v>
      </c>
      <c r="AM511" s="14">
        <v>0</v>
      </c>
      <c r="AN511" s="14">
        <v>0.25</v>
      </c>
      <c r="AO511" s="14">
        <v>3000</v>
      </c>
      <c r="AP511" s="14">
        <v>0.2</v>
      </c>
      <c r="AQ511" s="14">
        <v>0</v>
      </c>
      <c r="AR511" s="6">
        <v>0</v>
      </c>
      <c r="AS511" s="14" t="s">
        <v>731</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729</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730</v>
      </c>
      <c r="AG512" s="6">
        <v>2</v>
      </c>
      <c r="AH512" s="6">
        <v>3</v>
      </c>
      <c r="AI512" s="6">
        <v>0</v>
      </c>
      <c r="AJ512" s="6">
        <v>3</v>
      </c>
      <c r="AK512" s="14">
        <v>0</v>
      </c>
      <c r="AL512" s="14">
        <v>0</v>
      </c>
      <c r="AM512" s="14">
        <v>0</v>
      </c>
      <c r="AN512" s="14">
        <v>0.25</v>
      </c>
      <c r="AO512" s="14">
        <v>3000</v>
      </c>
      <c r="AP512" s="14">
        <v>0.2</v>
      </c>
      <c r="AQ512" s="14">
        <v>0</v>
      </c>
      <c r="AR512" s="6">
        <v>0</v>
      </c>
      <c r="AS512" s="14" t="s">
        <v>731</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729</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730</v>
      </c>
      <c r="AG513" s="6">
        <v>2</v>
      </c>
      <c r="AH513" s="6">
        <v>3</v>
      </c>
      <c r="AI513" s="6">
        <v>0</v>
      </c>
      <c r="AJ513" s="6">
        <v>3</v>
      </c>
      <c r="AK513" s="14">
        <v>0</v>
      </c>
      <c r="AL513" s="14">
        <v>0</v>
      </c>
      <c r="AM513" s="14">
        <v>0</v>
      </c>
      <c r="AN513" s="14">
        <v>0.25</v>
      </c>
      <c r="AO513" s="14">
        <v>3000</v>
      </c>
      <c r="AP513" s="14">
        <v>0.2</v>
      </c>
      <c r="AQ513" s="14">
        <v>0</v>
      </c>
      <c r="AR513" s="6">
        <v>0</v>
      </c>
      <c r="AS513" s="14" t="s">
        <v>731</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732</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728</v>
      </c>
      <c r="AV514" s="6">
        <v>10000007</v>
      </c>
      <c r="AW514" s="6">
        <v>21010050</v>
      </c>
      <c r="AX514" s="7" t="s">
        <v>733</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732</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728</v>
      </c>
      <c r="AV515" s="6">
        <v>10000007</v>
      </c>
      <c r="AW515" s="6">
        <v>21010050</v>
      </c>
      <c r="AX515" s="7" t="s">
        <v>733</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732</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728</v>
      </c>
      <c r="AV516" s="6">
        <v>10000007</v>
      </c>
      <c r="AW516" s="6">
        <v>21010050</v>
      </c>
      <c r="AX516" s="7" t="s">
        <v>733</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732</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728</v>
      </c>
      <c r="AV517" s="6">
        <v>10000007</v>
      </c>
      <c r="AW517" s="6">
        <v>21010050</v>
      </c>
      <c r="AX517" s="7" t="s">
        <v>733</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732</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728</v>
      </c>
      <c r="AV518" s="6">
        <v>10000007</v>
      </c>
      <c r="AW518" s="6">
        <v>21010050</v>
      </c>
      <c r="AX518" s="7" t="s">
        <v>733</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732</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728</v>
      </c>
      <c r="AV519" s="6">
        <v>10000007</v>
      </c>
      <c r="AW519" s="6">
        <v>21010050</v>
      </c>
      <c r="AX519" s="7" t="s">
        <v>733</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734</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734</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734</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734</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734</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2182</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735</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736</v>
      </c>
      <c r="AS526" s="6" t="s">
        <v>158</v>
      </c>
      <c r="AT526" s="7" t="s">
        <v>159</v>
      </c>
      <c r="AU526" s="6" t="s">
        <v>737</v>
      </c>
      <c r="AV526" s="6">
        <v>0</v>
      </c>
      <c r="AW526" s="6">
        <v>21020020</v>
      </c>
      <c r="AX526" s="7" t="s">
        <v>160</v>
      </c>
      <c r="AY526" s="7">
        <v>0</v>
      </c>
      <c r="AZ526" s="6">
        <v>0</v>
      </c>
      <c r="BA526" s="6">
        <v>0</v>
      </c>
      <c r="BB526" s="112" t="s">
        <v>2180</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735</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736</v>
      </c>
      <c r="AS527" s="6" t="s">
        <v>158</v>
      </c>
      <c r="AT527" s="7" t="s">
        <v>159</v>
      </c>
      <c r="AU527" s="6" t="s">
        <v>737</v>
      </c>
      <c r="AV527" s="6">
        <v>0</v>
      </c>
      <c r="AW527" s="6">
        <v>21020020</v>
      </c>
      <c r="AX527" s="7" t="s">
        <v>160</v>
      </c>
      <c r="AY527" s="7">
        <v>0</v>
      </c>
      <c r="AZ527" s="6">
        <v>0</v>
      </c>
      <c r="BA527" s="6">
        <v>0</v>
      </c>
      <c r="BB527" s="112" t="s">
        <v>738</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735</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739</v>
      </c>
      <c r="AS528" s="6" t="s">
        <v>158</v>
      </c>
      <c r="AT528" s="7" t="s">
        <v>159</v>
      </c>
      <c r="AU528" s="6" t="s">
        <v>737</v>
      </c>
      <c r="AV528" s="6">
        <v>0</v>
      </c>
      <c r="AW528" s="6">
        <v>21020020</v>
      </c>
      <c r="AX528" s="7" t="s">
        <v>160</v>
      </c>
      <c r="AY528" s="7">
        <v>0</v>
      </c>
      <c r="AZ528" s="6">
        <v>0</v>
      </c>
      <c r="BA528" s="6">
        <v>0</v>
      </c>
      <c r="BB528" s="112" t="s">
        <v>740</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735</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741</v>
      </c>
      <c r="AS529" s="6" t="s">
        <v>158</v>
      </c>
      <c r="AT529" s="7" t="s">
        <v>159</v>
      </c>
      <c r="AU529" s="6" t="s">
        <v>737</v>
      </c>
      <c r="AV529" s="6">
        <v>0</v>
      </c>
      <c r="AW529" s="6">
        <v>21020020</v>
      </c>
      <c r="AX529" s="7" t="s">
        <v>160</v>
      </c>
      <c r="AY529" s="7">
        <v>0</v>
      </c>
      <c r="AZ529" s="6">
        <v>0</v>
      </c>
      <c r="BA529" s="6">
        <v>0</v>
      </c>
      <c r="BB529" s="112" t="s">
        <v>742</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735</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743</v>
      </c>
      <c r="AS530" s="6" t="s">
        <v>158</v>
      </c>
      <c r="AT530" s="7" t="s">
        <v>159</v>
      </c>
      <c r="AU530" s="6" t="s">
        <v>737</v>
      </c>
      <c r="AV530" s="6">
        <v>0</v>
      </c>
      <c r="AW530" s="6">
        <v>21020020</v>
      </c>
      <c r="AX530" s="7" t="s">
        <v>160</v>
      </c>
      <c r="AY530" s="7">
        <v>0</v>
      </c>
      <c r="AZ530" s="6">
        <v>0</v>
      </c>
      <c r="BA530" s="6">
        <v>0</v>
      </c>
      <c r="BB530" s="112" t="s">
        <v>744</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735</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745</v>
      </c>
      <c r="AS531" s="6" t="s">
        <v>158</v>
      </c>
      <c r="AT531" s="7" t="s">
        <v>159</v>
      </c>
      <c r="AU531" s="6" t="s">
        <v>737</v>
      </c>
      <c r="AV531" s="6">
        <v>0</v>
      </c>
      <c r="AW531" s="6">
        <v>21020020</v>
      </c>
      <c r="AX531" s="7" t="s">
        <v>160</v>
      </c>
      <c r="AY531" s="7">
        <v>0</v>
      </c>
      <c r="AZ531" s="6">
        <v>0</v>
      </c>
      <c r="BA531" s="6">
        <v>0</v>
      </c>
      <c r="BB531" s="112" t="s">
        <v>746</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747</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2181</v>
      </c>
      <c r="AV532" s="14">
        <v>10000006</v>
      </c>
      <c r="AW532" s="10">
        <v>60000004</v>
      </c>
      <c r="AX532" s="15" t="s">
        <v>748</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749</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750</v>
      </c>
      <c r="AG533" s="6">
        <v>2</v>
      </c>
      <c r="AH533" s="6">
        <v>4</v>
      </c>
      <c r="AI533" s="6">
        <v>0</v>
      </c>
      <c r="AJ533" s="6">
        <v>2</v>
      </c>
      <c r="AK533" s="14">
        <v>0</v>
      </c>
      <c r="AL533" s="14">
        <v>0</v>
      </c>
      <c r="AM533" s="14">
        <v>0</v>
      </c>
      <c r="AN533" s="14">
        <v>2.1</v>
      </c>
      <c r="AO533" s="14">
        <v>2000</v>
      </c>
      <c r="AP533" s="14">
        <v>0.5</v>
      </c>
      <c r="AQ533" s="14">
        <v>0</v>
      </c>
      <c r="AR533" s="6">
        <v>0</v>
      </c>
      <c r="AS533" s="14">
        <v>90001021</v>
      </c>
      <c r="AT533" s="12" t="s">
        <v>751</v>
      </c>
      <c r="AU533" s="14" t="s">
        <v>752</v>
      </c>
      <c r="AV533" s="14">
        <v>10001006</v>
      </c>
      <c r="AW533" s="14">
        <v>21020030</v>
      </c>
      <c r="AX533" s="15" t="s">
        <v>229</v>
      </c>
      <c r="AY533" s="15" t="s">
        <v>753</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749</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750</v>
      </c>
      <c r="AG534" s="6">
        <v>2</v>
      </c>
      <c r="AH534" s="6">
        <v>4</v>
      </c>
      <c r="AI534" s="6">
        <v>0</v>
      </c>
      <c r="AJ534" s="6">
        <v>2</v>
      </c>
      <c r="AK534" s="14">
        <v>0</v>
      </c>
      <c r="AL534" s="14">
        <v>0</v>
      </c>
      <c r="AM534" s="14">
        <v>0</v>
      </c>
      <c r="AN534" s="14">
        <v>2.1</v>
      </c>
      <c r="AO534" s="14">
        <v>2000</v>
      </c>
      <c r="AP534" s="14">
        <v>0.5</v>
      </c>
      <c r="AQ534" s="14">
        <v>0</v>
      </c>
      <c r="AR534" s="6">
        <v>0</v>
      </c>
      <c r="AS534" s="14">
        <v>90001021</v>
      </c>
      <c r="AT534" s="12" t="s">
        <v>751</v>
      </c>
      <c r="AU534" s="14" t="s">
        <v>752</v>
      </c>
      <c r="AV534" s="14">
        <v>10001006</v>
      </c>
      <c r="AW534" s="14">
        <v>21020030</v>
      </c>
      <c r="AX534" s="15" t="s">
        <v>229</v>
      </c>
      <c r="AY534" s="15" t="s">
        <v>753</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749</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750</v>
      </c>
      <c r="AG535" s="6">
        <v>2</v>
      </c>
      <c r="AH535" s="6">
        <v>4</v>
      </c>
      <c r="AI535" s="6">
        <v>0</v>
      </c>
      <c r="AJ535" s="6">
        <v>2</v>
      </c>
      <c r="AK535" s="14">
        <v>0</v>
      </c>
      <c r="AL535" s="14">
        <v>0</v>
      </c>
      <c r="AM535" s="14">
        <v>0</v>
      </c>
      <c r="AN535" s="14">
        <v>2.1</v>
      </c>
      <c r="AO535" s="14">
        <v>2000</v>
      </c>
      <c r="AP535" s="14">
        <v>0.5</v>
      </c>
      <c r="AQ535" s="14">
        <v>0</v>
      </c>
      <c r="AR535" s="6">
        <v>0</v>
      </c>
      <c r="AS535" s="14">
        <v>90001021</v>
      </c>
      <c r="AT535" s="12" t="s">
        <v>751</v>
      </c>
      <c r="AU535" s="14" t="s">
        <v>752</v>
      </c>
      <c r="AV535" s="14">
        <v>10001006</v>
      </c>
      <c r="AW535" s="14">
        <v>21020030</v>
      </c>
      <c r="AX535" s="15" t="s">
        <v>229</v>
      </c>
      <c r="AY535" s="15" t="s">
        <v>753</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749</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750</v>
      </c>
      <c r="AG536" s="6">
        <v>2</v>
      </c>
      <c r="AH536" s="6">
        <v>4</v>
      </c>
      <c r="AI536" s="6">
        <v>0</v>
      </c>
      <c r="AJ536" s="6">
        <v>2</v>
      </c>
      <c r="AK536" s="14">
        <v>0</v>
      </c>
      <c r="AL536" s="14">
        <v>0</v>
      </c>
      <c r="AM536" s="14">
        <v>0</v>
      </c>
      <c r="AN536" s="14">
        <v>2.1</v>
      </c>
      <c r="AO536" s="14">
        <v>2000</v>
      </c>
      <c r="AP536" s="14">
        <v>0.5</v>
      </c>
      <c r="AQ536" s="14">
        <v>0</v>
      </c>
      <c r="AR536" s="6">
        <v>0</v>
      </c>
      <c r="AS536" s="14">
        <v>90001021</v>
      </c>
      <c r="AT536" s="12" t="s">
        <v>751</v>
      </c>
      <c r="AU536" s="14" t="s">
        <v>752</v>
      </c>
      <c r="AV536" s="14">
        <v>10001006</v>
      </c>
      <c r="AW536" s="14">
        <v>21020030</v>
      </c>
      <c r="AX536" s="15" t="s">
        <v>229</v>
      </c>
      <c r="AY536" s="15" t="s">
        <v>753</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749</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750</v>
      </c>
      <c r="AG537" s="6">
        <v>2</v>
      </c>
      <c r="AH537" s="6">
        <v>4</v>
      </c>
      <c r="AI537" s="6">
        <v>0</v>
      </c>
      <c r="AJ537" s="6">
        <v>2</v>
      </c>
      <c r="AK537" s="14">
        <v>0</v>
      </c>
      <c r="AL537" s="14">
        <v>0</v>
      </c>
      <c r="AM537" s="14">
        <v>0</v>
      </c>
      <c r="AN537" s="14">
        <v>2.1</v>
      </c>
      <c r="AO537" s="14">
        <v>2000</v>
      </c>
      <c r="AP537" s="14">
        <v>0.5</v>
      </c>
      <c r="AQ537" s="14">
        <v>0</v>
      </c>
      <c r="AR537" s="6">
        <v>0</v>
      </c>
      <c r="AS537" s="14">
        <v>90001021</v>
      </c>
      <c r="AT537" s="12" t="s">
        <v>751</v>
      </c>
      <c r="AU537" s="14" t="s">
        <v>752</v>
      </c>
      <c r="AV537" s="14">
        <v>10001006</v>
      </c>
      <c r="AW537" s="14">
        <v>21020030</v>
      </c>
      <c r="AX537" s="15" t="s">
        <v>229</v>
      </c>
      <c r="AY537" s="15" t="s">
        <v>753</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749</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750</v>
      </c>
      <c r="AG538" s="6">
        <v>2</v>
      </c>
      <c r="AH538" s="6">
        <v>4</v>
      </c>
      <c r="AI538" s="6">
        <v>0</v>
      </c>
      <c r="AJ538" s="6">
        <v>2</v>
      </c>
      <c r="AK538" s="14">
        <v>0</v>
      </c>
      <c r="AL538" s="14">
        <v>0</v>
      </c>
      <c r="AM538" s="14">
        <v>0</v>
      </c>
      <c r="AN538" s="14">
        <v>2.1</v>
      </c>
      <c r="AO538" s="14">
        <v>2000</v>
      </c>
      <c r="AP538" s="14">
        <v>0.5</v>
      </c>
      <c r="AQ538" s="14">
        <v>0</v>
      </c>
      <c r="AR538" s="6">
        <v>0</v>
      </c>
      <c r="AS538" s="14">
        <v>90001021</v>
      </c>
      <c r="AT538" s="12" t="s">
        <v>751</v>
      </c>
      <c r="AU538" s="14" t="s">
        <v>752</v>
      </c>
      <c r="AV538" s="14">
        <v>10001006</v>
      </c>
      <c r="AW538" s="14">
        <v>21020030</v>
      </c>
      <c r="AX538" s="15" t="s">
        <v>229</v>
      </c>
      <c r="AY538" s="15" t="s">
        <v>753</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754</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731</v>
      </c>
      <c r="AT539" s="12" t="s">
        <v>751</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754</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731</v>
      </c>
      <c r="AT540" s="12" t="s">
        <v>751</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754</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731</v>
      </c>
      <c r="AT541" s="12" t="s">
        <v>751</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754</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731</v>
      </c>
      <c r="AT542" s="12" t="s">
        <v>751</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754</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731</v>
      </c>
      <c r="AT543" s="12" t="s">
        <v>751</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754</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731</v>
      </c>
      <c r="AT544" s="12" t="s">
        <v>751</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755</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756</v>
      </c>
      <c r="AS545" s="105" t="s">
        <v>158</v>
      </c>
      <c r="AT545" s="105" t="s">
        <v>723</v>
      </c>
      <c r="AU545" s="104" t="s">
        <v>752</v>
      </c>
      <c r="AV545" s="104">
        <v>10000009</v>
      </c>
      <c r="AW545" s="104">
        <v>21020050</v>
      </c>
      <c r="AX545" s="105" t="s">
        <v>757</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755</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756</v>
      </c>
      <c r="AS546" s="105" t="s">
        <v>158</v>
      </c>
      <c r="AT546" s="105" t="s">
        <v>723</v>
      </c>
      <c r="AU546" s="104" t="s">
        <v>752</v>
      </c>
      <c r="AV546" s="104">
        <v>10000009</v>
      </c>
      <c r="AW546" s="104">
        <v>21020050</v>
      </c>
      <c r="AX546" s="105" t="s">
        <v>757</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755</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756</v>
      </c>
      <c r="AS547" s="105" t="s">
        <v>158</v>
      </c>
      <c r="AT547" s="105" t="s">
        <v>723</v>
      </c>
      <c r="AU547" s="104" t="s">
        <v>752</v>
      </c>
      <c r="AV547" s="104">
        <v>10000009</v>
      </c>
      <c r="AW547" s="104">
        <v>21020050</v>
      </c>
      <c r="AX547" s="105" t="s">
        <v>757</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755</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756</v>
      </c>
      <c r="AS548" s="105" t="s">
        <v>158</v>
      </c>
      <c r="AT548" s="105" t="s">
        <v>723</v>
      </c>
      <c r="AU548" s="104" t="s">
        <v>752</v>
      </c>
      <c r="AV548" s="104">
        <v>10000009</v>
      </c>
      <c r="AW548" s="104">
        <v>21020050</v>
      </c>
      <c r="AX548" s="105" t="s">
        <v>757</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755</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756</v>
      </c>
      <c r="AS549" s="105" t="s">
        <v>158</v>
      </c>
      <c r="AT549" s="105" t="s">
        <v>723</v>
      </c>
      <c r="AU549" s="104" t="s">
        <v>752</v>
      </c>
      <c r="AV549" s="104">
        <v>10000009</v>
      </c>
      <c r="AW549" s="104">
        <v>21020050</v>
      </c>
      <c r="AX549" s="105" t="s">
        <v>757</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755</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756</v>
      </c>
      <c r="AS550" s="105" t="s">
        <v>158</v>
      </c>
      <c r="AT550" s="105" t="s">
        <v>723</v>
      </c>
      <c r="AU550" s="104" t="s">
        <v>752</v>
      </c>
      <c r="AV550" s="104">
        <v>10000009</v>
      </c>
      <c r="AW550" s="104">
        <v>21020050</v>
      </c>
      <c r="AX550" s="105" t="s">
        <v>757</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758</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2171</v>
      </c>
      <c r="AT551" s="15" t="s">
        <v>723</v>
      </c>
      <c r="AU551" s="14" t="s">
        <v>348</v>
      </c>
      <c r="AV551" s="14">
        <v>10000009</v>
      </c>
      <c r="AW551" s="14">
        <v>21020050</v>
      </c>
      <c r="AX551" s="12" t="s">
        <v>725</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758</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2171</v>
      </c>
      <c r="AT552" s="15" t="s">
        <v>723</v>
      </c>
      <c r="AU552" s="14" t="s">
        <v>348</v>
      </c>
      <c r="AV552" s="14">
        <v>10000009</v>
      </c>
      <c r="AW552" s="14">
        <v>21030010</v>
      </c>
      <c r="AX552" s="12" t="s">
        <v>725</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758</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2171</v>
      </c>
      <c r="AT553" s="15" t="s">
        <v>723</v>
      </c>
      <c r="AU553" s="14" t="s">
        <v>348</v>
      </c>
      <c r="AV553" s="14">
        <v>10000009</v>
      </c>
      <c r="AW553" s="14">
        <v>21030010</v>
      </c>
      <c r="AX553" s="12" t="s">
        <v>725</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758</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2171</v>
      </c>
      <c r="AT554" s="15" t="s">
        <v>723</v>
      </c>
      <c r="AU554" s="14" t="s">
        <v>348</v>
      </c>
      <c r="AV554" s="14">
        <v>10000009</v>
      </c>
      <c r="AW554" s="14">
        <v>21030010</v>
      </c>
      <c r="AX554" s="12" t="s">
        <v>725</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758</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2171</v>
      </c>
      <c r="AT555" s="15" t="s">
        <v>723</v>
      </c>
      <c r="AU555" s="14" t="s">
        <v>348</v>
      </c>
      <c r="AV555" s="14">
        <v>10000009</v>
      </c>
      <c r="AW555" s="14">
        <v>21030010</v>
      </c>
      <c r="AX555" s="12" t="s">
        <v>725</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758</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2171</v>
      </c>
      <c r="AT556" s="15" t="s">
        <v>723</v>
      </c>
      <c r="AU556" s="14" t="s">
        <v>348</v>
      </c>
      <c r="AV556" s="14">
        <v>10000009</v>
      </c>
      <c r="AW556" s="14">
        <v>21030010</v>
      </c>
      <c r="AX556" s="12" t="s">
        <v>725</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759</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760</v>
      </c>
      <c r="AS557" s="6" t="s">
        <v>158</v>
      </c>
      <c r="AT557" s="7" t="s">
        <v>761</v>
      </c>
      <c r="AU557" s="6" t="s">
        <v>737</v>
      </c>
      <c r="AV557" s="6">
        <v>0</v>
      </c>
      <c r="AW557" s="6">
        <v>21030020</v>
      </c>
      <c r="AX557" s="7" t="s">
        <v>160</v>
      </c>
      <c r="AY557" s="7" t="s">
        <v>158</v>
      </c>
      <c r="AZ557" s="6">
        <v>0</v>
      </c>
      <c r="BA557" s="6">
        <v>0</v>
      </c>
      <c r="BB557" s="112" t="s">
        <v>762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759</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763</v>
      </c>
      <c r="AS558" s="6" t="s">
        <v>158</v>
      </c>
      <c r="AT558" s="7" t="s">
        <v>761</v>
      </c>
      <c r="AU558" s="6" t="s">
        <v>737</v>
      </c>
      <c r="AV558" s="6">
        <v>0</v>
      </c>
      <c r="AW558" s="6">
        <v>21030020</v>
      </c>
      <c r="AX558" s="7" t="s">
        <v>160</v>
      </c>
      <c r="AY558" s="7" t="s">
        <v>158</v>
      </c>
      <c r="AZ558" s="6">
        <v>0</v>
      </c>
      <c r="BA558" s="6">
        <v>0</v>
      </c>
      <c r="BB558" s="112" t="s">
        <v>764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759</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2170</v>
      </c>
      <c r="AS559" s="6" t="s">
        <v>158</v>
      </c>
      <c r="AT559" s="7" t="s">
        <v>761</v>
      </c>
      <c r="AU559" s="6" t="s">
        <v>737</v>
      </c>
      <c r="AV559" s="6">
        <v>0</v>
      </c>
      <c r="AW559" s="6">
        <v>21030020</v>
      </c>
      <c r="AX559" s="7" t="s">
        <v>160</v>
      </c>
      <c r="AY559" s="7" t="s">
        <v>158</v>
      </c>
      <c r="AZ559" s="6">
        <v>0</v>
      </c>
      <c r="BA559" s="6">
        <v>0</v>
      </c>
      <c r="BB559" s="112" t="s">
        <v>765</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759</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766</v>
      </c>
      <c r="AS560" s="6" t="s">
        <v>158</v>
      </c>
      <c r="AT560" s="7" t="s">
        <v>761</v>
      </c>
      <c r="AU560" s="6" t="s">
        <v>737</v>
      </c>
      <c r="AV560" s="6">
        <v>0</v>
      </c>
      <c r="AW560" s="6">
        <v>21030020</v>
      </c>
      <c r="AX560" s="7" t="s">
        <v>160</v>
      </c>
      <c r="AY560" s="7" t="s">
        <v>158</v>
      </c>
      <c r="AZ560" s="6">
        <v>0</v>
      </c>
      <c r="BA560" s="6">
        <v>0</v>
      </c>
      <c r="BB560" s="112" t="s">
        <v>767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759</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768</v>
      </c>
      <c r="AS561" s="6" t="s">
        <v>158</v>
      </c>
      <c r="AT561" s="7" t="s">
        <v>761</v>
      </c>
      <c r="AU561" s="6" t="s">
        <v>737</v>
      </c>
      <c r="AV561" s="6">
        <v>0</v>
      </c>
      <c r="AW561" s="6">
        <v>21030020</v>
      </c>
      <c r="AX561" s="7" t="s">
        <v>160</v>
      </c>
      <c r="AY561" s="7" t="s">
        <v>158</v>
      </c>
      <c r="AZ561" s="6">
        <v>0</v>
      </c>
      <c r="BA561" s="6">
        <v>0</v>
      </c>
      <c r="BB561" s="112" t="s">
        <v>769</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759</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770</v>
      </c>
      <c r="AS562" s="6" t="s">
        <v>158</v>
      </c>
      <c r="AT562" s="7" t="s">
        <v>761</v>
      </c>
      <c r="AU562" s="6" t="s">
        <v>737</v>
      </c>
      <c r="AV562" s="6">
        <v>0</v>
      </c>
      <c r="AW562" s="6">
        <v>21030020</v>
      </c>
      <c r="AX562" s="7" t="s">
        <v>160</v>
      </c>
      <c r="AY562" s="7" t="s">
        <v>158</v>
      </c>
      <c r="AZ562" s="6">
        <v>0</v>
      </c>
      <c r="BA562" s="6">
        <v>0</v>
      </c>
      <c r="BB562" s="112" t="s">
        <v>771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772</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728</v>
      </c>
      <c r="AV563" s="14">
        <v>10004004</v>
      </c>
      <c r="AW563" s="14">
        <v>21030030</v>
      </c>
      <c r="AX563" s="15" t="s">
        <v>773</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772</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728</v>
      </c>
      <c r="AV564" s="14">
        <v>10004004</v>
      </c>
      <c r="AW564" s="14">
        <v>21030030</v>
      </c>
      <c r="AX564" s="15" t="s">
        <v>773</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772</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728</v>
      </c>
      <c r="AV565" s="14">
        <v>10004004</v>
      </c>
      <c r="AW565" s="14">
        <v>21030030</v>
      </c>
      <c r="AX565" s="15" t="s">
        <v>773</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772</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728</v>
      </c>
      <c r="AV566" s="14">
        <v>10004004</v>
      </c>
      <c r="AW566" s="14">
        <v>21030030</v>
      </c>
      <c r="AX566" s="15" t="s">
        <v>773</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772</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728</v>
      </c>
      <c r="AV567" s="14">
        <v>10004004</v>
      </c>
      <c r="AW567" s="14">
        <v>21030030</v>
      </c>
      <c r="AX567" s="15" t="s">
        <v>773</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772</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728</v>
      </c>
      <c r="AV568" s="14">
        <v>10004004</v>
      </c>
      <c r="AW568" s="14">
        <v>21030030</v>
      </c>
      <c r="AX568" s="15" t="s">
        <v>773</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774</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775</v>
      </c>
      <c r="AT569" s="15" t="s">
        <v>727</v>
      </c>
      <c r="AU569" s="14" t="s">
        <v>737</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774</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775</v>
      </c>
      <c r="AT570" s="15" t="s">
        <v>727</v>
      </c>
      <c r="AU570" s="14" t="s">
        <v>737</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774</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776</v>
      </c>
      <c r="AT571" s="15" t="s">
        <v>727</v>
      </c>
      <c r="AU571" s="14" t="s">
        <v>737</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774</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777</v>
      </c>
      <c r="AT572" s="15" t="s">
        <v>727</v>
      </c>
      <c r="AU572" s="14" t="s">
        <v>737</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774</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778</v>
      </c>
      <c r="AT573" s="15" t="s">
        <v>727</v>
      </c>
      <c r="AU573" s="14" t="s">
        <v>737</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774</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779</v>
      </c>
      <c r="AT574" s="15" t="s">
        <v>727</v>
      </c>
      <c r="AU574" s="14" t="s">
        <v>737</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780</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780</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780</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780</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780</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780</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781</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782</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781</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782</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781</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782</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781</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782</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781</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782</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781</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782</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728</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728</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728</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728</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728</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728</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783</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737</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783</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737</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783</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737</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783</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737</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783</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737</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783</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737</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784</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784</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784</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784</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784</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784</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720</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720</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720</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720</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720</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720</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2178</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246</v>
      </c>
      <c r="AV617" s="61">
        <v>0</v>
      </c>
      <c r="AW617" s="61">
        <v>0</v>
      </c>
      <c r="AX617" s="61" t="s">
        <v>160</v>
      </c>
      <c r="AY617" s="61" t="s">
        <v>158</v>
      </c>
      <c r="AZ617" s="61">
        <v>0</v>
      </c>
      <c r="BA617" s="61">
        <v>0</v>
      </c>
      <c r="BB617" s="207" t="s">
        <v>785</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2178</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246</v>
      </c>
      <c r="AV618" s="61">
        <v>0</v>
      </c>
      <c r="AW618" s="61">
        <v>0</v>
      </c>
      <c r="AX618" s="61" t="s">
        <v>160</v>
      </c>
      <c r="AY618" s="61" t="s">
        <v>158</v>
      </c>
      <c r="AZ618" s="61">
        <v>0</v>
      </c>
      <c r="BA618" s="61">
        <v>0</v>
      </c>
      <c r="BB618" s="207" t="s">
        <v>785</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2178</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246</v>
      </c>
      <c r="AV619" s="61">
        <v>0</v>
      </c>
      <c r="AW619" s="61">
        <v>0</v>
      </c>
      <c r="AX619" s="61" t="s">
        <v>160</v>
      </c>
      <c r="AY619" s="61" t="s">
        <v>158</v>
      </c>
      <c r="AZ619" s="61">
        <v>0</v>
      </c>
      <c r="BA619" s="61">
        <v>0</v>
      </c>
      <c r="BB619" s="207" t="s">
        <v>786</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2178</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246</v>
      </c>
      <c r="AV620" s="61">
        <v>0</v>
      </c>
      <c r="AW620" s="61">
        <v>0</v>
      </c>
      <c r="AX620" s="61" t="s">
        <v>160</v>
      </c>
      <c r="AY620" s="61" t="s">
        <v>158</v>
      </c>
      <c r="AZ620" s="61">
        <v>0</v>
      </c>
      <c r="BA620" s="61">
        <v>0</v>
      </c>
      <c r="BB620" s="207" t="s">
        <v>787</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2178</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246</v>
      </c>
      <c r="AV621" s="61">
        <v>0</v>
      </c>
      <c r="AW621" s="61">
        <v>0</v>
      </c>
      <c r="AX621" s="61" t="s">
        <v>160</v>
      </c>
      <c r="AY621" s="61" t="s">
        <v>158</v>
      </c>
      <c r="AZ621" s="61">
        <v>0</v>
      </c>
      <c r="BA621" s="61">
        <v>0</v>
      </c>
      <c r="BB621" s="207" t="s">
        <v>247</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2178</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246</v>
      </c>
      <c r="AV622" s="61">
        <v>0</v>
      </c>
      <c r="AW622" s="61">
        <v>0</v>
      </c>
      <c r="AX622" s="61" t="s">
        <v>160</v>
      </c>
      <c r="AY622" s="61" t="s">
        <v>158</v>
      </c>
      <c r="AZ622" s="61">
        <v>0</v>
      </c>
      <c r="BA622" s="61">
        <v>0</v>
      </c>
      <c r="BB622" s="207" t="s">
        <v>788</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2173</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722</v>
      </c>
      <c r="AT623" s="196" t="s">
        <v>723</v>
      </c>
      <c r="AU623" s="198" t="s">
        <v>724</v>
      </c>
      <c r="AV623" s="198">
        <v>10000006</v>
      </c>
      <c r="AW623" s="198">
        <v>21101022</v>
      </c>
      <c r="AX623" s="202" t="s">
        <v>725</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2173</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722</v>
      </c>
      <c r="AT624" s="196" t="s">
        <v>723</v>
      </c>
      <c r="AU624" s="198" t="s">
        <v>724</v>
      </c>
      <c r="AV624" s="198">
        <v>10000006</v>
      </c>
      <c r="AW624" s="198">
        <v>21101022</v>
      </c>
      <c r="AX624" s="202" t="s">
        <v>725</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2173</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722</v>
      </c>
      <c r="AT625" s="196" t="s">
        <v>723</v>
      </c>
      <c r="AU625" s="198" t="s">
        <v>724</v>
      </c>
      <c r="AV625" s="198">
        <v>10000006</v>
      </c>
      <c r="AW625" s="198">
        <v>21101022</v>
      </c>
      <c r="AX625" s="202" t="s">
        <v>725</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2173</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722</v>
      </c>
      <c r="AT626" s="196" t="s">
        <v>723</v>
      </c>
      <c r="AU626" s="198" t="s">
        <v>724</v>
      </c>
      <c r="AV626" s="198">
        <v>10000006</v>
      </c>
      <c r="AW626" s="198">
        <v>21101022</v>
      </c>
      <c r="AX626" s="202" t="s">
        <v>725</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2173</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722</v>
      </c>
      <c r="AT627" s="196" t="s">
        <v>723</v>
      </c>
      <c r="AU627" s="198" t="s">
        <v>724</v>
      </c>
      <c r="AV627" s="198">
        <v>10000006</v>
      </c>
      <c r="AW627" s="198">
        <v>21101022</v>
      </c>
      <c r="AX627" s="202" t="s">
        <v>725</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2173</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722</v>
      </c>
      <c r="AT628" s="196" t="s">
        <v>723</v>
      </c>
      <c r="AU628" s="198" t="s">
        <v>724</v>
      </c>
      <c r="AV628" s="198">
        <v>10000006</v>
      </c>
      <c r="AW628" s="198">
        <v>21101022</v>
      </c>
      <c r="AX628" s="202" t="s">
        <v>725</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2190</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355</v>
      </c>
      <c r="AV629" s="14">
        <v>10003002</v>
      </c>
      <c r="AW629" s="14">
        <v>21101030</v>
      </c>
      <c r="AX629" s="15" t="s">
        <v>379</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355</v>
      </c>
      <c r="AV630" s="14">
        <v>10003002</v>
      </c>
      <c r="AW630" s="14">
        <v>21101030</v>
      </c>
      <c r="AX630" s="15" t="s">
        <v>379</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355</v>
      </c>
      <c r="AV631" s="14">
        <v>10003002</v>
      </c>
      <c r="AW631" s="14">
        <v>21101030</v>
      </c>
      <c r="AX631" s="15" t="s">
        <v>379</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355</v>
      </c>
      <c r="AV632" s="14">
        <v>10003002</v>
      </c>
      <c r="AW632" s="14">
        <v>21101030</v>
      </c>
      <c r="AX632" s="15" t="s">
        <v>379</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355</v>
      </c>
      <c r="AV633" s="14">
        <v>10003002</v>
      </c>
      <c r="AW633" s="14">
        <v>21101030</v>
      </c>
      <c r="AX633" s="15" t="s">
        <v>379</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355</v>
      </c>
      <c r="AV634" s="14">
        <v>10003002</v>
      </c>
      <c r="AW634" s="14">
        <v>21101030</v>
      </c>
      <c r="AX634" s="15" t="s">
        <v>379</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789</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789</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789</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789</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789</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789</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790</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355</v>
      </c>
      <c r="AV641" s="14">
        <v>0</v>
      </c>
      <c r="AW641" s="14">
        <v>21101051</v>
      </c>
      <c r="AX641" s="12" t="s">
        <v>791</v>
      </c>
      <c r="AY641" s="183" t="s">
        <v>792</v>
      </c>
      <c r="AZ641" s="13">
        <v>0</v>
      </c>
      <c r="BA641" s="13">
        <v>0</v>
      </c>
      <c r="BB641" s="37" t="s">
        <v>793</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790</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355</v>
      </c>
      <c r="AV642" s="14">
        <v>0</v>
      </c>
      <c r="AW642" s="14">
        <v>21101051</v>
      </c>
      <c r="AX642" s="12" t="s">
        <v>791</v>
      </c>
      <c r="AY642" s="183" t="s">
        <v>792</v>
      </c>
      <c r="AZ642" s="13">
        <v>0</v>
      </c>
      <c r="BA642" s="13">
        <v>0</v>
      </c>
      <c r="BB642" s="37" t="s">
        <v>793</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790</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355</v>
      </c>
      <c r="AV643" s="14">
        <v>0</v>
      </c>
      <c r="AW643" s="14">
        <v>21101051</v>
      </c>
      <c r="AX643" s="12" t="s">
        <v>791</v>
      </c>
      <c r="AY643" s="183" t="s">
        <v>794</v>
      </c>
      <c r="AZ643" s="13">
        <v>0</v>
      </c>
      <c r="BA643" s="13">
        <v>0</v>
      </c>
      <c r="BB643" s="37" t="s">
        <v>795</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790</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355</v>
      </c>
      <c r="AV644" s="14">
        <v>0</v>
      </c>
      <c r="AW644" s="14">
        <v>21101051</v>
      </c>
      <c r="AX644" s="12" t="s">
        <v>791</v>
      </c>
      <c r="AY644" s="183" t="s">
        <v>796</v>
      </c>
      <c r="AZ644" s="13">
        <v>0</v>
      </c>
      <c r="BA644" s="13">
        <v>0</v>
      </c>
      <c r="BB644" s="37" t="s">
        <v>797</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790</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355</v>
      </c>
      <c r="AV645" s="14">
        <v>0</v>
      </c>
      <c r="AW645" s="14">
        <v>21101051</v>
      </c>
      <c r="AX645" s="12" t="s">
        <v>791</v>
      </c>
      <c r="AY645" s="183" t="s">
        <v>798</v>
      </c>
      <c r="AZ645" s="13">
        <v>0</v>
      </c>
      <c r="BA645" s="13">
        <v>0</v>
      </c>
      <c r="BB645" s="37" t="s">
        <v>799</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790</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355</v>
      </c>
      <c r="AV646" s="14">
        <v>0</v>
      </c>
      <c r="AW646" s="14">
        <v>21101051</v>
      </c>
      <c r="AX646" s="12" t="s">
        <v>791</v>
      </c>
      <c r="AY646" s="183" t="s">
        <v>800</v>
      </c>
      <c r="AZ646" s="13">
        <v>0</v>
      </c>
      <c r="BA646" s="13">
        <v>0</v>
      </c>
      <c r="BB646" s="37" t="s">
        <v>801</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802</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246</v>
      </c>
      <c r="AV647" s="14">
        <v>0</v>
      </c>
      <c r="AW647" s="14">
        <v>21101050</v>
      </c>
      <c r="AX647" s="15" t="s">
        <v>160</v>
      </c>
      <c r="AY647" s="15" t="s">
        <v>158</v>
      </c>
      <c r="AZ647" s="13">
        <v>0</v>
      </c>
      <c r="BA647" s="13">
        <v>0</v>
      </c>
      <c r="BB647" s="110"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803</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355</v>
      </c>
      <c r="AV648" s="14">
        <v>10003002</v>
      </c>
      <c r="AW648" s="14">
        <v>21101030</v>
      </c>
      <c r="AX648" s="15" t="s">
        <v>379</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804</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780</v>
      </c>
      <c r="AV649" s="14">
        <v>10000006</v>
      </c>
      <c r="AW649" s="14">
        <v>21100010</v>
      </c>
      <c r="AX649" s="15" t="s">
        <v>160</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805</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806</v>
      </c>
      <c r="AT650" s="7" t="s">
        <v>196</v>
      </c>
      <c r="AU650" s="6" t="s">
        <v>780</v>
      </c>
      <c r="AV650" s="6">
        <v>21102010</v>
      </c>
      <c r="AW650" s="6">
        <v>0</v>
      </c>
      <c r="AX650" s="7" t="s">
        <v>160</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805</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806</v>
      </c>
      <c r="AT651" s="7" t="s">
        <v>196</v>
      </c>
      <c r="AU651" s="6" t="s">
        <v>780</v>
      </c>
      <c r="AV651" s="6">
        <v>21102010</v>
      </c>
      <c r="AW651" s="6">
        <v>0</v>
      </c>
      <c r="AX651" s="7" t="s">
        <v>160</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805</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806</v>
      </c>
      <c r="AT652" s="7" t="s">
        <v>196</v>
      </c>
      <c r="AU652" s="6" t="s">
        <v>780</v>
      </c>
      <c r="AV652" s="6">
        <v>21102010</v>
      </c>
      <c r="AW652" s="6">
        <v>0</v>
      </c>
      <c r="AX652" s="7" t="s">
        <v>160</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805</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806</v>
      </c>
      <c r="AT653" s="7" t="s">
        <v>196</v>
      </c>
      <c r="AU653" s="6" t="s">
        <v>780</v>
      </c>
      <c r="AV653" s="6">
        <v>21102010</v>
      </c>
      <c r="AW653" s="6">
        <v>0</v>
      </c>
      <c r="AX653" s="7" t="s">
        <v>160</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805</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806</v>
      </c>
      <c r="AT654" s="7" t="s">
        <v>196</v>
      </c>
      <c r="AU654" s="6" t="s">
        <v>780</v>
      </c>
      <c r="AV654" s="6">
        <v>21102010</v>
      </c>
      <c r="AW654" s="6">
        <v>0</v>
      </c>
      <c r="AX654" s="7" t="s">
        <v>160</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805</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806</v>
      </c>
      <c r="AT655" s="7" t="s">
        <v>196</v>
      </c>
      <c r="AU655" s="6" t="s">
        <v>780</v>
      </c>
      <c r="AV655" s="6">
        <v>21102010</v>
      </c>
      <c r="AW655" s="6">
        <v>0</v>
      </c>
      <c r="AX655" s="7" t="s">
        <v>160</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807</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737</v>
      </c>
      <c r="AV656" s="14">
        <v>10002001</v>
      </c>
      <c r="AW656" s="14">
        <v>21102020</v>
      </c>
      <c r="AX656" s="15" t="s">
        <v>229</v>
      </c>
      <c r="AY656" s="15" t="s">
        <v>259</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807</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737</v>
      </c>
      <c r="AV657" s="14">
        <v>10002001</v>
      </c>
      <c r="AW657" s="14">
        <v>21102020</v>
      </c>
      <c r="AX657" s="15" t="s">
        <v>229</v>
      </c>
      <c r="AY657" s="15" t="s">
        <v>259</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807</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737</v>
      </c>
      <c r="AV658" s="14">
        <v>10002001</v>
      </c>
      <c r="AW658" s="14">
        <v>21102020</v>
      </c>
      <c r="AX658" s="15" t="s">
        <v>229</v>
      </c>
      <c r="AY658" s="15" t="s">
        <v>259</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807</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737</v>
      </c>
      <c r="AV659" s="14">
        <v>10002001</v>
      </c>
      <c r="AW659" s="14">
        <v>21102020</v>
      </c>
      <c r="AX659" s="15" t="s">
        <v>229</v>
      </c>
      <c r="AY659" s="15" t="s">
        <v>259</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807</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737</v>
      </c>
      <c r="AV660" s="14">
        <v>10002001</v>
      </c>
      <c r="AW660" s="14">
        <v>21102020</v>
      </c>
      <c r="AX660" s="15" t="s">
        <v>229</v>
      </c>
      <c r="AY660" s="15" t="s">
        <v>259</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807</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737</v>
      </c>
      <c r="AV661" s="14">
        <v>10002001</v>
      </c>
      <c r="AW661" s="14">
        <v>21102020</v>
      </c>
      <c r="AX661" s="15" t="s">
        <v>229</v>
      </c>
      <c r="AY661" s="15" t="s">
        <v>259</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808</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2165</v>
      </c>
      <c r="AT662" s="7" t="s">
        <v>196</v>
      </c>
      <c r="AU662" s="6" t="s">
        <v>810</v>
      </c>
      <c r="AV662" s="6" t="s">
        <v>158</v>
      </c>
      <c r="AW662" s="6">
        <v>0</v>
      </c>
      <c r="AX662" s="7" t="s">
        <v>160</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808</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809</v>
      </c>
      <c r="AT663" s="7" t="s">
        <v>196</v>
      </c>
      <c r="AU663" s="6" t="s">
        <v>810</v>
      </c>
      <c r="AV663" s="6" t="s">
        <v>158</v>
      </c>
      <c r="AW663" s="6">
        <v>0</v>
      </c>
      <c r="AX663" s="7" t="s">
        <v>160</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808</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811</v>
      </c>
      <c r="AT664" s="7" t="s">
        <v>196</v>
      </c>
      <c r="AU664" s="6" t="s">
        <v>810</v>
      </c>
      <c r="AV664" s="6" t="s">
        <v>158</v>
      </c>
      <c r="AW664" s="6">
        <v>0</v>
      </c>
      <c r="AX664" s="7" t="s">
        <v>160</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808</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812</v>
      </c>
      <c r="AT665" s="7" t="s">
        <v>196</v>
      </c>
      <c r="AU665" s="6" t="s">
        <v>810</v>
      </c>
      <c r="AV665" s="6" t="s">
        <v>158</v>
      </c>
      <c r="AW665" s="6">
        <v>0</v>
      </c>
      <c r="AX665" s="7" t="s">
        <v>160</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808</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813</v>
      </c>
      <c r="AT666" s="7" t="s">
        <v>196</v>
      </c>
      <c r="AU666" s="6" t="s">
        <v>810</v>
      </c>
      <c r="AV666" s="6" t="s">
        <v>158</v>
      </c>
      <c r="AW666" s="6">
        <v>0</v>
      </c>
      <c r="AX666" s="7" t="s">
        <v>160</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808</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814</v>
      </c>
      <c r="AT667" s="7" t="s">
        <v>196</v>
      </c>
      <c r="AU667" s="6" t="s">
        <v>810</v>
      </c>
      <c r="AV667" s="6" t="s">
        <v>158</v>
      </c>
      <c r="AW667" s="6">
        <v>0</v>
      </c>
      <c r="AX667" s="7" t="s">
        <v>160</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815</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816</v>
      </c>
      <c r="AV668" s="14">
        <v>10003002</v>
      </c>
      <c r="AW668" s="14">
        <v>21102031</v>
      </c>
      <c r="AX668" s="15" t="s">
        <v>160</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815</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816</v>
      </c>
      <c r="AV669" s="14">
        <v>10003002</v>
      </c>
      <c r="AW669" s="14">
        <v>21102031</v>
      </c>
      <c r="AX669" s="15" t="s">
        <v>160</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815</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816</v>
      </c>
      <c r="AV670" s="14">
        <v>10003002</v>
      </c>
      <c r="AW670" s="14">
        <v>21102031</v>
      </c>
      <c r="AX670" s="15" t="s">
        <v>160</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815</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816</v>
      </c>
      <c r="AV671" s="14">
        <v>10003002</v>
      </c>
      <c r="AW671" s="14">
        <v>21102031</v>
      </c>
      <c r="AX671" s="15" t="s">
        <v>160</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815</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816</v>
      </c>
      <c r="AV672" s="14">
        <v>10003002</v>
      </c>
      <c r="AW672" s="14">
        <v>21102031</v>
      </c>
      <c r="AX672" s="15" t="s">
        <v>160</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817</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816</v>
      </c>
      <c r="AV673" s="14">
        <v>10003002</v>
      </c>
      <c r="AW673" s="14">
        <v>21102031</v>
      </c>
      <c r="AX673" s="15" t="s">
        <v>160</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817</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816</v>
      </c>
      <c r="AV674" s="14">
        <v>10003002</v>
      </c>
      <c r="AW674" s="14">
        <v>21102040</v>
      </c>
      <c r="AX674" s="15" t="s">
        <v>160</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817</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816</v>
      </c>
      <c r="AV675" s="14">
        <v>10003002</v>
      </c>
      <c r="AW675" s="14">
        <v>21102040</v>
      </c>
      <c r="AX675" s="15" t="s">
        <v>160</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817</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816</v>
      </c>
      <c r="AV676" s="14">
        <v>10003002</v>
      </c>
      <c r="AW676" s="14">
        <v>21102040</v>
      </c>
      <c r="AX676" s="15" t="s">
        <v>160</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817</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816</v>
      </c>
      <c r="AV677" s="14">
        <v>10003002</v>
      </c>
      <c r="AW677" s="14">
        <v>21102040</v>
      </c>
      <c r="AX677" s="15" t="s">
        <v>160</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817</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816</v>
      </c>
      <c r="AV678" s="14">
        <v>10003002</v>
      </c>
      <c r="AW678" s="14">
        <v>21102040</v>
      </c>
      <c r="AX678" s="15" t="s">
        <v>160</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818</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819</v>
      </c>
      <c r="AV679" s="24">
        <v>0</v>
      </c>
      <c r="AW679" s="24">
        <v>21103010</v>
      </c>
      <c r="AX679" s="38" t="s">
        <v>160</v>
      </c>
      <c r="AY679" s="38" t="s">
        <v>158</v>
      </c>
      <c r="AZ679" s="24">
        <v>0</v>
      </c>
      <c r="BA679" s="24">
        <v>0</v>
      </c>
      <c r="BB679" s="118" t="s">
        <v>820</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818</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819</v>
      </c>
      <c r="AV680" s="24">
        <v>0</v>
      </c>
      <c r="AW680" s="24">
        <v>21103010</v>
      </c>
      <c r="AX680" s="38" t="s">
        <v>160</v>
      </c>
      <c r="AY680" s="38" t="s">
        <v>158</v>
      </c>
      <c r="AZ680" s="24">
        <v>0</v>
      </c>
      <c r="BA680" s="24">
        <v>0</v>
      </c>
      <c r="BB680" s="118" t="s">
        <v>820</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818</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819</v>
      </c>
      <c r="AV681" s="24">
        <v>0</v>
      </c>
      <c r="AW681" s="24">
        <v>21103010</v>
      </c>
      <c r="AX681" s="38" t="s">
        <v>160</v>
      </c>
      <c r="AY681" s="38" t="s">
        <v>158</v>
      </c>
      <c r="AZ681" s="24">
        <v>0</v>
      </c>
      <c r="BA681" s="24">
        <v>0</v>
      </c>
      <c r="BB681" s="118" t="s">
        <v>821</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818</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819</v>
      </c>
      <c r="AV682" s="24">
        <v>0</v>
      </c>
      <c r="AW682" s="24">
        <v>21103010</v>
      </c>
      <c r="AX682" s="38" t="s">
        <v>160</v>
      </c>
      <c r="AY682" s="38" t="s">
        <v>158</v>
      </c>
      <c r="AZ682" s="24">
        <v>0</v>
      </c>
      <c r="BA682" s="24">
        <v>0</v>
      </c>
      <c r="BB682" s="118" t="s">
        <v>822</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818</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819</v>
      </c>
      <c r="AV683" s="24">
        <v>0</v>
      </c>
      <c r="AW683" s="24">
        <v>21103010</v>
      </c>
      <c r="AX683" s="38" t="s">
        <v>160</v>
      </c>
      <c r="AY683" s="38" t="s">
        <v>158</v>
      </c>
      <c r="AZ683" s="24">
        <v>0</v>
      </c>
      <c r="BA683" s="24">
        <v>0</v>
      </c>
      <c r="BB683" s="118" t="s">
        <v>823</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818</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819</v>
      </c>
      <c r="AV684" s="24">
        <v>0</v>
      </c>
      <c r="AW684" s="24">
        <v>21103010</v>
      </c>
      <c r="AX684" s="38" t="s">
        <v>160</v>
      </c>
      <c r="AY684" s="38" t="s">
        <v>158</v>
      </c>
      <c r="AZ684" s="24">
        <v>0</v>
      </c>
      <c r="BA684" s="24">
        <v>0</v>
      </c>
      <c r="BB684" s="118" t="s">
        <v>824</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246</v>
      </c>
      <c r="AV685" s="14">
        <v>0</v>
      </c>
      <c r="AW685" s="14">
        <v>0</v>
      </c>
      <c r="AX685" s="15" t="s">
        <v>160</v>
      </c>
      <c r="AY685" s="15" t="s">
        <v>158</v>
      </c>
      <c r="AZ685" s="13">
        <v>0</v>
      </c>
      <c r="BA685" s="13">
        <v>0</v>
      </c>
      <c r="BB685" s="68" t="s">
        <v>2185</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246</v>
      </c>
      <c r="AV686" s="14">
        <v>0</v>
      </c>
      <c r="AW686" s="14">
        <v>0</v>
      </c>
      <c r="AX686" s="15" t="s">
        <v>160</v>
      </c>
      <c r="AY686" s="15" t="s">
        <v>158</v>
      </c>
      <c r="AZ686" s="13">
        <v>0</v>
      </c>
      <c r="BA686" s="13">
        <v>0</v>
      </c>
      <c r="BB686" s="68" t="s">
        <v>2185</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246</v>
      </c>
      <c r="AV687" s="14">
        <v>0</v>
      </c>
      <c r="AW687" s="14">
        <v>0</v>
      </c>
      <c r="AX687" s="15" t="s">
        <v>160</v>
      </c>
      <c r="AY687" s="15" t="s">
        <v>158</v>
      </c>
      <c r="AZ687" s="13">
        <v>0</v>
      </c>
      <c r="BA687" s="13">
        <v>0</v>
      </c>
      <c r="BB687" s="68" t="s">
        <v>2186</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246</v>
      </c>
      <c r="AV688" s="14">
        <v>0</v>
      </c>
      <c r="AW688" s="14">
        <v>0</v>
      </c>
      <c r="AX688" s="15" t="s">
        <v>160</v>
      </c>
      <c r="AY688" s="15" t="s">
        <v>158</v>
      </c>
      <c r="AZ688" s="13">
        <v>0</v>
      </c>
      <c r="BA688" s="13">
        <v>0</v>
      </c>
      <c r="BB688" s="68" t="s">
        <v>2187</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246</v>
      </c>
      <c r="AV689" s="14">
        <v>0</v>
      </c>
      <c r="AW689" s="14">
        <v>0</v>
      </c>
      <c r="AX689" s="15" t="s">
        <v>160</v>
      </c>
      <c r="AY689" s="15" t="s">
        <v>158</v>
      </c>
      <c r="AZ689" s="13">
        <v>0</v>
      </c>
      <c r="BA689" s="13">
        <v>0</v>
      </c>
      <c r="BB689" s="68" t="s">
        <v>2188</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246</v>
      </c>
      <c r="AV690" s="14">
        <v>0</v>
      </c>
      <c r="AW690" s="14">
        <v>0</v>
      </c>
      <c r="AX690" s="15" t="s">
        <v>160</v>
      </c>
      <c r="AY690" s="15" t="s">
        <v>158</v>
      </c>
      <c r="AZ690" s="13">
        <v>0</v>
      </c>
      <c r="BA690" s="13">
        <v>0</v>
      </c>
      <c r="BB690" s="68" t="s">
        <v>2189</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825</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826</v>
      </c>
      <c r="AV691" s="14">
        <v>10002001</v>
      </c>
      <c r="AW691" s="14">
        <v>21103020</v>
      </c>
      <c r="AX691" s="15" t="s">
        <v>229</v>
      </c>
      <c r="AY691" s="15" t="s">
        <v>259</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825</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826</v>
      </c>
      <c r="AV692" s="14">
        <v>10002001</v>
      </c>
      <c r="AW692" s="14">
        <v>21103020</v>
      </c>
      <c r="AX692" s="15" t="s">
        <v>229</v>
      </c>
      <c r="AY692" s="15" t="s">
        <v>259</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825</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826</v>
      </c>
      <c r="AV693" s="14">
        <v>10002001</v>
      </c>
      <c r="AW693" s="14">
        <v>21103020</v>
      </c>
      <c r="AX693" s="15" t="s">
        <v>229</v>
      </c>
      <c r="AY693" s="15" t="s">
        <v>259</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825</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826</v>
      </c>
      <c r="AV694" s="14">
        <v>10002001</v>
      </c>
      <c r="AW694" s="14">
        <v>21103020</v>
      </c>
      <c r="AX694" s="15" t="s">
        <v>229</v>
      </c>
      <c r="AY694" s="15" t="s">
        <v>259</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825</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826</v>
      </c>
      <c r="AV695" s="14">
        <v>10002001</v>
      </c>
      <c r="AW695" s="14">
        <v>21103020</v>
      </c>
      <c r="AX695" s="15" t="s">
        <v>229</v>
      </c>
      <c r="AY695" s="15" t="s">
        <v>259</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825</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826</v>
      </c>
      <c r="AV696" s="14">
        <v>10002001</v>
      </c>
      <c r="AW696" s="14">
        <v>21103020</v>
      </c>
      <c r="AX696" s="15" t="s">
        <v>229</v>
      </c>
      <c r="AY696" s="15" t="s">
        <v>259</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827</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828</v>
      </c>
      <c r="AT697" s="15" t="s">
        <v>159</v>
      </c>
      <c r="AU697" s="14" t="s">
        <v>829</v>
      </c>
      <c r="AV697" s="14">
        <v>10003002</v>
      </c>
      <c r="AW697" s="14">
        <v>21103030</v>
      </c>
      <c r="AX697" s="15" t="s">
        <v>160</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827</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828</v>
      </c>
      <c r="AT698" s="15" t="s">
        <v>159</v>
      </c>
      <c r="AU698" s="14" t="s">
        <v>829</v>
      </c>
      <c r="AV698" s="14">
        <v>10003002</v>
      </c>
      <c r="AW698" s="14">
        <v>21103030</v>
      </c>
      <c r="AX698" s="15" t="s">
        <v>160</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827</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828</v>
      </c>
      <c r="AT699" s="15" t="s">
        <v>159</v>
      </c>
      <c r="AU699" s="14" t="s">
        <v>829</v>
      </c>
      <c r="AV699" s="14">
        <v>10003002</v>
      </c>
      <c r="AW699" s="14">
        <v>21103030</v>
      </c>
      <c r="AX699" s="15" t="s">
        <v>160</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827</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828</v>
      </c>
      <c r="AT700" s="15" t="s">
        <v>159</v>
      </c>
      <c r="AU700" s="14" t="s">
        <v>829</v>
      </c>
      <c r="AV700" s="14">
        <v>10003002</v>
      </c>
      <c r="AW700" s="14">
        <v>21103030</v>
      </c>
      <c r="AX700" s="15" t="s">
        <v>160</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827</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828</v>
      </c>
      <c r="AT701" s="15" t="s">
        <v>159</v>
      </c>
      <c r="AU701" s="14" t="s">
        <v>829</v>
      </c>
      <c r="AV701" s="14">
        <v>10003002</v>
      </c>
      <c r="AW701" s="14">
        <v>21103030</v>
      </c>
      <c r="AX701" s="15" t="s">
        <v>160</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827</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828</v>
      </c>
      <c r="AT702" s="15" t="s">
        <v>159</v>
      </c>
      <c r="AU702" s="14" t="s">
        <v>829</v>
      </c>
      <c r="AV702" s="14">
        <v>10003002</v>
      </c>
      <c r="AW702" s="14">
        <v>21103030</v>
      </c>
      <c r="AX702" s="15" t="s">
        <v>160</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830</v>
      </c>
      <c r="AT703" s="7" t="s">
        <v>196</v>
      </c>
      <c r="AU703" s="6" t="s">
        <v>831</v>
      </c>
      <c r="AV703" s="6" t="s">
        <v>158</v>
      </c>
      <c r="AW703" s="6">
        <v>21103040</v>
      </c>
      <c r="AX703" s="7" t="s">
        <v>160</v>
      </c>
      <c r="AY703" s="6">
        <v>0</v>
      </c>
      <c r="AZ703" s="6">
        <v>0</v>
      </c>
      <c r="BA703" s="6">
        <v>0</v>
      </c>
      <c r="BB703" s="33" t="s">
        <v>832</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830</v>
      </c>
      <c r="AT704" s="7" t="s">
        <v>196</v>
      </c>
      <c r="AU704" s="6" t="s">
        <v>831</v>
      </c>
      <c r="AV704" s="6" t="s">
        <v>158</v>
      </c>
      <c r="AW704" s="6">
        <v>21103040</v>
      </c>
      <c r="AX704" s="7" t="s">
        <v>160</v>
      </c>
      <c r="AY704" s="6">
        <v>0</v>
      </c>
      <c r="AZ704" s="6">
        <v>0</v>
      </c>
      <c r="BA704" s="6">
        <v>0</v>
      </c>
      <c r="BB704" s="33" t="s">
        <v>832</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833</v>
      </c>
      <c r="AT705" s="7" t="s">
        <v>196</v>
      </c>
      <c r="AU705" s="6" t="s">
        <v>831</v>
      </c>
      <c r="AV705" s="6" t="s">
        <v>158</v>
      </c>
      <c r="AW705" s="6">
        <v>21103040</v>
      </c>
      <c r="AX705" s="7" t="s">
        <v>160</v>
      </c>
      <c r="AY705" s="6">
        <v>0</v>
      </c>
      <c r="AZ705" s="6">
        <v>0</v>
      </c>
      <c r="BA705" s="6">
        <v>0</v>
      </c>
      <c r="BB705" s="33" t="s">
        <v>834</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835</v>
      </c>
      <c r="AT706" s="7" t="s">
        <v>196</v>
      </c>
      <c r="AU706" s="6" t="s">
        <v>831</v>
      </c>
      <c r="AV706" s="6" t="s">
        <v>158</v>
      </c>
      <c r="AW706" s="6">
        <v>21103040</v>
      </c>
      <c r="AX706" s="7" t="s">
        <v>160</v>
      </c>
      <c r="AY706" s="6">
        <v>0</v>
      </c>
      <c r="AZ706" s="6">
        <v>0</v>
      </c>
      <c r="BA706" s="6">
        <v>0</v>
      </c>
      <c r="BB706" s="33" t="s">
        <v>836</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837</v>
      </c>
      <c r="AT707" s="7" t="s">
        <v>196</v>
      </c>
      <c r="AU707" s="6" t="s">
        <v>831</v>
      </c>
      <c r="AV707" s="6" t="s">
        <v>158</v>
      </c>
      <c r="AW707" s="6">
        <v>21103040</v>
      </c>
      <c r="AX707" s="7" t="s">
        <v>160</v>
      </c>
      <c r="AY707" s="6">
        <v>0</v>
      </c>
      <c r="AZ707" s="6">
        <v>0</v>
      </c>
      <c r="BA707" s="6">
        <v>0</v>
      </c>
      <c r="BB707" s="33" t="s">
        <v>838</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839</v>
      </c>
      <c r="AT708" s="7" t="s">
        <v>196</v>
      </c>
      <c r="AU708" s="6" t="s">
        <v>831</v>
      </c>
      <c r="AV708" s="6" t="s">
        <v>158</v>
      </c>
      <c r="AW708" s="6">
        <v>21103040</v>
      </c>
      <c r="AX708" s="7" t="s">
        <v>160</v>
      </c>
      <c r="AY708" s="6">
        <v>0</v>
      </c>
      <c r="AZ708" s="6">
        <v>0</v>
      </c>
      <c r="BA708" s="6">
        <v>0</v>
      </c>
      <c r="BB708" s="33" t="s">
        <v>840</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695</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159</v>
      </c>
      <c r="AU709" s="100" t="s">
        <v>2155</v>
      </c>
      <c r="AV709" s="100">
        <v>10003002</v>
      </c>
      <c r="AW709" s="100">
        <v>21200010</v>
      </c>
      <c r="AX709" s="116" t="s">
        <v>379</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695</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159</v>
      </c>
      <c r="AU710" s="100" t="s">
        <v>2155</v>
      </c>
      <c r="AV710" s="100">
        <v>10003002</v>
      </c>
      <c r="AW710" s="100">
        <v>21200010</v>
      </c>
      <c r="AX710" s="116" t="s">
        <v>379</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695</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159</v>
      </c>
      <c r="AU711" s="100" t="s">
        <v>2155</v>
      </c>
      <c r="AV711" s="100">
        <v>10003002</v>
      </c>
      <c r="AW711" s="100">
        <v>21200010</v>
      </c>
      <c r="AX711" s="116" t="s">
        <v>379</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695</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159</v>
      </c>
      <c r="AU712" s="100" t="s">
        <v>2155</v>
      </c>
      <c r="AV712" s="100">
        <v>10003002</v>
      </c>
      <c r="AW712" s="100">
        <v>21200010</v>
      </c>
      <c r="AX712" s="116" t="s">
        <v>379</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695</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159</v>
      </c>
      <c r="AU713" s="100" t="s">
        <v>2155</v>
      </c>
      <c r="AV713" s="100">
        <v>10003002</v>
      </c>
      <c r="AW713" s="100">
        <v>21200010</v>
      </c>
      <c r="AX713" s="116" t="s">
        <v>379</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695</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159</v>
      </c>
      <c r="AU714" s="100" t="s">
        <v>2155</v>
      </c>
      <c r="AV714" s="100">
        <v>10003002</v>
      </c>
      <c r="AW714" s="100">
        <v>21200010</v>
      </c>
      <c r="AX714" s="116" t="s">
        <v>379</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841</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1" t="s">
        <v>2146</v>
      </c>
      <c r="AU715" s="101" t="s">
        <v>782</v>
      </c>
      <c r="AV715" s="101">
        <v>10003002</v>
      </c>
      <c r="AW715" s="101">
        <v>21200110</v>
      </c>
      <c r="AX715" s="121" t="s">
        <v>842</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841</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1" t="s">
        <v>2146</v>
      </c>
      <c r="AU716" s="101" t="s">
        <v>782</v>
      </c>
      <c r="AV716" s="101">
        <v>10003002</v>
      </c>
      <c r="AW716" s="101">
        <v>21200110</v>
      </c>
      <c r="AX716" s="121" t="s">
        <v>2145</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841</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1" t="s">
        <v>2146</v>
      </c>
      <c r="AU717" s="101" t="s">
        <v>782</v>
      </c>
      <c r="AV717" s="101">
        <v>10003002</v>
      </c>
      <c r="AW717" s="101">
        <v>21200110</v>
      </c>
      <c r="AX717" s="121" t="s">
        <v>842</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841</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1" t="s">
        <v>2146</v>
      </c>
      <c r="AU718" s="101" t="s">
        <v>782</v>
      </c>
      <c r="AV718" s="101">
        <v>10003002</v>
      </c>
      <c r="AW718" s="101">
        <v>21200110</v>
      </c>
      <c r="AX718" s="121" t="s">
        <v>842</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841</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1" t="s">
        <v>2146</v>
      </c>
      <c r="AU719" s="101" t="s">
        <v>782</v>
      </c>
      <c r="AV719" s="101">
        <v>10003002</v>
      </c>
      <c r="AW719" s="101">
        <v>21200110</v>
      </c>
      <c r="AX719" s="121" t="s">
        <v>842</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841</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1" t="s">
        <v>2146</v>
      </c>
      <c r="AU720" s="101" t="s">
        <v>782</v>
      </c>
      <c r="AV720" s="101">
        <v>10003002</v>
      </c>
      <c r="AW720" s="101">
        <v>21200110</v>
      </c>
      <c r="AX720" s="121" t="s">
        <v>842</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696</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2121</v>
      </c>
      <c r="AU721" s="97" t="s">
        <v>2158</v>
      </c>
      <c r="AV721" s="101">
        <v>0</v>
      </c>
      <c r="AW721" s="101">
        <v>21101051</v>
      </c>
      <c r="AX721" s="98" t="s">
        <v>791</v>
      </c>
      <c r="AY721" s="184" t="s">
        <v>2201</v>
      </c>
      <c r="AZ721" s="100">
        <v>0</v>
      </c>
      <c r="BA721" s="100">
        <v>0</v>
      </c>
      <c r="BB721" s="124" t="s">
        <v>843</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696</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2121</v>
      </c>
      <c r="AU722" s="97" t="s">
        <v>2158</v>
      </c>
      <c r="AV722" s="101">
        <v>0</v>
      </c>
      <c r="AW722" s="101">
        <v>21101051</v>
      </c>
      <c r="AX722" s="98" t="s">
        <v>791</v>
      </c>
      <c r="AY722" s="184" t="s">
        <v>2201</v>
      </c>
      <c r="AZ722" s="100">
        <v>0</v>
      </c>
      <c r="BA722" s="100">
        <v>0</v>
      </c>
      <c r="BB722" s="124" t="s">
        <v>843</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696</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2121</v>
      </c>
      <c r="AU723" s="97" t="s">
        <v>2158</v>
      </c>
      <c r="AV723" s="101">
        <v>0</v>
      </c>
      <c r="AW723" s="101">
        <v>21101051</v>
      </c>
      <c r="AX723" s="98" t="s">
        <v>791</v>
      </c>
      <c r="AY723" s="184" t="s">
        <v>2202</v>
      </c>
      <c r="AZ723" s="100">
        <v>0</v>
      </c>
      <c r="BA723" s="100">
        <v>0</v>
      </c>
      <c r="BB723" s="124" t="s">
        <v>844</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696</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2121</v>
      </c>
      <c r="AU724" s="97" t="s">
        <v>2158</v>
      </c>
      <c r="AV724" s="101">
        <v>0</v>
      </c>
      <c r="AW724" s="101">
        <v>21101051</v>
      </c>
      <c r="AX724" s="98" t="s">
        <v>791</v>
      </c>
      <c r="AY724" s="184" t="s">
        <v>2203</v>
      </c>
      <c r="AZ724" s="100">
        <v>0</v>
      </c>
      <c r="BA724" s="100">
        <v>0</v>
      </c>
      <c r="BB724" s="124" t="s">
        <v>845</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696</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2121</v>
      </c>
      <c r="AU725" s="97" t="s">
        <v>2158</v>
      </c>
      <c r="AV725" s="101">
        <v>0</v>
      </c>
      <c r="AW725" s="101">
        <v>21101051</v>
      </c>
      <c r="AX725" s="98" t="s">
        <v>791</v>
      </c>
      <c r="AY725" s="184" t="s">
        <v>2204</v>
      </c>
      <c r="AZ725" s="100">
        <v>0</v>
      </c>
      <c r="BA725" s="100">
        <v>0</v>
      </c>
      <c r="BB725" s="124" t="s">
        <v>846</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696</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2121</v>
      </c>
      <c r="AU726" s="97" t="s">
        <v>2158</v>
      </c>
      <c r="AV726" s="101">
        <v>0</v>
      </c>
      <c r="AW726" s="101">
        <v>21101051</v>
      </c>
      <c r="AX726" s="98" t="s">
        <v>791</v>
      </c>
      <c r="AY726" s="184" t="s">
        <v>2205</v>
      </c>
      <c r="AZ726" s="100">
        <v>0</v>
      </c>
      <c r="BA726" s="100">
        <v>0</v>
      </c>
      <c r="BB726" s="124" t="s">
        <v>847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217</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848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849</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23000040</v>
      </c>
      <c r="AX728" s="12" t="s">
        <v>160</v>
      </c>
      <c r="AY728" s="11">
        <v>0</v>
      </c>
      <c r="AZ728" s="13">
        <v>0</v>
      </c>
      <c r="BA728" s="13">
        <v>1</v>
      </c>
      <c r="BB728" s="37" t="s">
        <v>850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851</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780</v>
      </c>
      <c r="AV729" s="6" t="s">
        <v>158</v>
      </c>
      <c r="AW729" s="6" t="s">
        <v>852</v>
      </c>
      <c r="AX729" s="7" t="s">
        <v>160</v>
      </c>
      <c r="AY729" s="6">
        <v>0</v>
      </c>
      <c r="AZ729" s="13">
        <v>0</v>
      </c>
      <c r="BA729" s="13">
        <v>0</v>
      </c>
      <c r="BB729" s="33" t="s">
        <v>853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854</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2160</v>
      </c>
      <c r="AZ730" s="13">
        <v>0</v>
      </c>
      <c r="BA730" s="13">
        <v>0</v>
      </c>
      <c r="BB730" s="37" t="s">
        <v>855</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400</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737</v>
      </c>
      <c r="AV731" s="66">
        <v>10000009</v>
      </c>
      <c r="AW731" s="66">
        <v>70405005</v>
      </c>
      <c r="AX731" s="82" t="s">
        <v>229</v>
      </c>
      <c r="AY731" s="82" t="s">
        <v>259</v>
      </c>
      <c r="AZ731" s="73">
        <v>0</v>
      </c>
      <c r="BA731" s="73">
        <v>0</v>
      </c>
      <c r="BB731" s="125" t="s">
        <v>856</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63011321</v>
      </c>
      <c r="D732" s="98" t="s">
        <v>696</v>
      </c>
      <c r="E732" s="101">
        <v>0</v>
      </c>
      <c r="F732" s="97">
        <v>63011301</v>
      </c>
      <c r="G732" s="97">
        <f t="shared" ref="G732:G734" si="77">C733</f>
        <v>63011322</v>
      </c>
      <c r="H732" s="122">
        <v>5</v>
      </c>
      <c r="I732" s="11">
        <v>5</v>
      </c>
      <c r="J732" s="11">
        <v>5</v>
      </c>
      <c r="K732" s="101">
        <v>0</v>
      </c>
      <c r="L732" s="97">
        <v>0</v>
      </c>
      <c r="M732" s="97">
        <v>0</v>
      </c>
      <c r="N732" s="97">
        <v>1</v>
      </c>
      <c r="O732" s="97">
        <v>0</v>
      </c>
      <c r="P732" s="97">
        <v>0</v>
      </c>
      <c r="Q732" s="97">
        <v>0</v>
      </c>
      <c r="R732" s="100">
        <v>0</v>
      </c>
      <c r="S732" s="97">
        <v>0</v>
      </c>
      <c r="T732" s="97">
        <v>1</v>
      </c>
      <c r="U732" s="97">
        <v>2</v>
      </c>
      <c r="V732" s="97">
        <v>0</v>
      </c>
      <c r="W732" s="97">
        <v>0</v>
      </c>
      <c r="X732" s="97">
        <v>0</v>
      </c>
      <c r="Y732" s="97">
        <v>0</v>
      </c>
      <c r="Z732" s="97">
        <v>50</v>
      </c>
      <c r="AA732" s="97">
        <v>0</v>
      </c>
      <c r="AB732" s="97">
        <v>0</v>
      </c>
      <c r="AC732" s="97">
        <v>0</v>
      </c>
      <c r="AD732" s="97">
        <v>50</v>
      </c>
      <c r="AE732" s="97">
        <v>0</v>
      </c>
      <c r="AF732" s="97">
        <v>0</v>
      </c>
      <c r="AG732" s="100">
        <v>1</v>
      </c>
      <c r="AH732" s="100">
        <v>0</v>
      </c>
      <c r="AI732" s="100">
        <v>0</v>
      </c>
      <c r="AJ732" s="100">
        <v>1.5</v>
      </c>
      <c r="AK732" s="97">
        <v>0</v>
      </c>
      <c r="AL732" s="97">
        <v>0.5</v>
      </c>
      <c r="AM732" s="97">
        <v>0</v>
      </c>
      <c r="AN732" s="101">
        <v>0.25</v>
      </c>
      <c r="AO732" s="97">
        <v>3000</v>
      </c>
      <c r="AP732" s="97">
        <v>0</v>
      </c>
      <c r="AQ732" s="97">
        <v>0</v>
      </c>
      <c r="AR732" s="100">
        <v>0</v>
      </c>
      <c r="AS732" s="97" t="s">
        <v>158</v>
      </c>
      <c r="AT732" s="98" t="s">
        <v>159</v>
      </c>
      <c r="AU732" s="97" t="s">
        <v>2158</v>
      </c>
      <c r="AV732" s="101">
        <v>0</v>
      </c>
      <c r="AW732" s="101">
        <v>21101051</v>
      </c>
      <c r="AX732" s="98" t="s">
        <v>791</v>
      </c>
      <c r="AY732" s="184" t="s">
        <v>2196</v>
      </c>
      <c r="AZ732" s="100">
        <v>0</v>
      </c>
      <c r="BA732" s="100">
        <v>0</v>
      </c>
      <c r="BB732" s="124" t="s">
        <v>843</v>
      </c>
      <c r="BC732" s="97">
        <v>0</v>
      </c>
      <c r="BD732" s="97">
        <v>0</v>
      </c>
      <c r="BE732" s="97">
        <v>0</v>
      </c>
      <c r="BF732" s="97">
        <v>0</v>
      </c>
      <c r="BG732" s="97">
        <v>0</v>
      </c>
      <c r="BH732" s="97">
        <v>0</v>
      </c>
      <c r="BI732" s="103">
        <v>0</v>
      </c>
      <c r="BJ732" s="100">
        <v>0</v>
      </c>
      <c r="BK732" s="100">
        <v>0</v>
      </c>
      <c r="BL732" s="100">
        <v>0</v>
      </c>
      <c r="BM732" s="100">
        <v>0</v>
      </c>
      <c r="BN732" s="100">
        <v>0</v>
      </c>
      <c r="BO732" s="100">
        <v>0</v>
      </c>
    </row>
    <row r="733" spans="3:67" ht="20.100000000000001" customHeight="1">
      <c r="C733" s="97">
        <v>63011322</v>
      </c>
      <c r="D733" s="98" t="s">
        <v>696</v>
      </c>
      <c r="E733" s="101">
        <v>1</v>
      </c>
      <c r="F733" s="97">
        <v>63011301</v>
      </c>
      <c r="G733" s="97">
        <f t="shared" si="77"/>
        <v>63011323</v>
      </c>
      <c r="H733" s="122">
        <v>5</v>
      </c>
      <c r="I733" s="11">
        <v>5</v>
      </c>
      <c r="J733" s="11">
        <v>2</v>
      </c>
      <c r="K733" s="101">
        <v>0</v>
      </c>
      <c r="L733" s="97">
        <v>0</v>
      </c>
      <c r="M733" s="97">
        <v>0</v>
      </c>
      <c r="N733" s="97">
        <v>1</v>
      </c>
      <c r="O733" s="97">
        <v>0</v>
      </c>
      <c r="P733" s="97">
        <v>0</v>
      </c>
      <c r="Q733" s="97">
        <v>0</v>
      </c>
      <c r="R733" s="100">
        <v>0</v>
      </c>
      <c r="S733" s="97">
        <v>0</v>
      </c>
      <c r="T733" s="97">
        <v>1</v>
      </c>
      <c r="U733" s="97">
        <v>2</v>
      </c>
      <c r="V733" s="97">
        <v>0</v>
      </c>
      <c r="W733" s="97">
        <v>0</v>
      </c>
      <c r="X733" s="97">
        <v>0</v>
      </c>
      <c r="Y733" s="97">
        <v>0</v>
      </c>
      <c r="Z733" s="97">
        <v>50</v>
      </c>
      <c r="AA733" s="97">
        <v>0</v>
      </c>
      <c r="AB733" s="97">
        <v>0</v>
      </c>
      <c r="AC733" s="97">
        <v>0</v>
      </c>
      <c r="AD733" s="97">
        <v>50</v>
      </c>
      <c r="AE733" s="97">
        <v>0</v>
      </c>
      <c r="AF733" s="97">
        <v>0</v>
      </c>
      <c r="AG733" s="100">
        <v>1</v>
      </c>
      <c r="AH733" s="100">
        <v>0</v>
      </c>
      <c r="AI733" s="100">
        <v>0</v>
      </c>
      <c r="AJ733" s="100">
        <v>1.5</v>
      </c>
      <c r="AK733" s="97">
        <v>0</v>
      </c>
      <c r="AL733" s="97">
        <v>0.5</v>
      </c>
      <c r="AM733" s="97">
        <v>0</v>
      </c>
      <c r="AN733" s="101">
        <v>0.25</v>
      </c>
      <c r="AO733" s="97">
        <v>3000</v>
      </c>
      <c r="AP733" s="97">
        <v>0</v>
      </c>
      <c r="AQ733" s="97">
        <v>0</v>
      </c>
      <c r="AR733" s="100">
        <v>0</v>
      </c>
      <c r="AS733" s="97" t="s">
        <v>158</v>
      </c>
      <c r="AT733" s="98" t="s">
        <v>159</v>
      </c>
      <c r="AU733" s="97" t="s">
        <v>2158</v>
      </c>
      <c r="AV733" s="101">
        <v>0</v>
      </c>
      <c r="AW733" s="101">
        <v>21101051</v>
      </c>
      <c r="AX733" s="98" t="s">
        <v>791</v>
      </c>
      <c r="AY733" s="184" t="s">
        <v>2196</v>
      </c>
      <c r="AZ733" s="100">
        <v>0</v>
      </c>
      <c r="BA733" s="100">
        <v>0</v>
      </c>
      <c r="BB733" s="124" t="s">
        <v>843</v>
      </c>
      <c r="BC733" s="97">
        <v>0</v>
      </c>
      <c r="BD733" s="97">
        <v>0</v>
      </c>
      <c r="BE733" s="97">
        <v>0</v>
      </c>
      <c r="BF733" s="97">
        <v>0</v>
      </c>
      <c r="BG733" s="97">
        <v>0</v>
      </c>
      <c r="BH733" s="97">
        <v>0</v>
      </c>
      <c r="BI733" s="103">
        <v>0</v>
      </c>
      <c r="BJ733" s="100">
        <v>0</v>
      </c>
      <c r="BK733" s="100">
        <v>0</v>
      </c>
      <c r="BL733" s="100">
        <v>0</v>
      </c>
      <c r="BM733" s="100">
        <v>0</v>
      </c>
      <c r="BN733" s="100">
        <v>0</v>
      </c>
      <c r="BO733" s="100">
        <v>0</v>
      </c>
    </row>
    <row r="734" spans="3:67" ht="20.100000000000001" customHeight="1">
      <c r="C734" s="97">
        <v>63011323</v>
      </c>
      <c r="D734" s="98" t="s">
        <v>696</v>
      </c>
      <c r="E734" s="101">
        <v>2</v>
      </c>
      <c r="F734" s="97">
        <v>63011301</v>
      </c>
      <c r="G734" s="97">
        <f t="shared" si="77"/>
        <v>63011324</v>
      </c>
      <c r="H734" s="122">
        <v>5</v>
      </c>
      <c r="I734" s="11">
        <v>5</v>
      </c>
      <c r="J734" s="11">
        <v>2</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2158</v>
      </c>
      <c r="AV734" s="101">
        <v>0</v>
      </c>
      <c r="AW734" s="101">
        <v>21101051</v>
      </c>
      <c r="AX734" s="98" t="s">
        <v>791</v>
      </c>
      <c r="AY734" s="184" t="s">
        <v>2197</v>
      </c>
      <c r="AZ734" s="100">
        <v>0</v>
      </c>
      <c r="BA734" s="100">
        <v>0</v>
      </c>
      <c r="BB734" s="124" t="s">
        <v>844</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19.5" customHeight="1">
      <c r="C735" s="97">
        <v>63011324</v>
      </c>
      <c r="D735" s="98" t="s">
        <v>696</v>
      </c>
      <c r="E735" s="101">
        <v>3</v>
      </c>
      <c r="F735" s="97">
        <v>63011301</v>
      </c>
      <c r="G735" s="97">
        <v>0</v>
      </c>
      <c r="H735" s="122">
        <v>5</v>
      </c>
      <c r="I735" s="11">
        <v>5</v>
      </c>
      <c r="J735" s="11">
        <v>0</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2158</v>
      </c>
      <c r="AV735" s="101">
        <v>0</v>
      </c>
      <c r="AW735" s="101">
        <v>21101051</v>
      </c>
      <c r="AX735" s="98" t="s">
        <v>791</v>
      </c>
      <c r="AY735" s="184" t="s">
        <v>2198</v>
      </c>
      <c r="AZ735" s="100">
        <v>0</v>
      </c>
      <c r="BA735" s="100">
        <v>0</v>
      </c>
      <c r="BB735" s="124" t="s">
        <v>845</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19.5" customHeight="1">
      <c r="C736" s="97">
        <v>63011325</v>
      </c>
      <c r="D736" s="98" t="s">
        <v>696</v>
      </c>
      <c r="E736" s="101">
        <v>4</v>
      </c>
      <c r="F736" s="97">
        <v>63011301</v>
      </c>
      <c r="G736" s="97">
        <v>0</v>
      </c>
      <c r="H736" s="122">
        <v>5</v>
      </c>
      <c r="I736" s="11">
        <v>5</v>
      </c>
      <c r="J736" s="11">
        <v>0</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2158</v>
      </c>
      <c r="AV736" s="101">
        <v>0</v>
      </c>
      <c r="AW736" s="101">
        <v>21101051</v>
      </c>
      <c r="AX736" s="98" t="s">
        <v>791</v>
      </c>
      <c r="AY736" s="184" t="s">
        <v>2199</v>
      </c>
      <c r="AZ736" s="100">
        <v>0</v>
      </c>
      <c r="BA736" s="100">
        <v>0</v>
      </c>
      <c r="BB736" s="124" t="s">
        <v>846</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63011326</v>
      </c>
      <c r="D737" s="98" t="s">
        <v>696</v>
      </c>
      <c r="E737" s="101">
        <v>5</v>
      </c>
      <c r="F737" s="97">
        <v>63011301</v>
      </c>
      <c r="G737" s="101">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2158</v>
      </c>
      <c r="AV737" s="101">
        <v>0</v>
      </c>
      <c r="AW737" s="101">
        <v>21101051</v>
      </c>
      <c r="AX737" s="98" t="s">
        <v>791</v>
      </c>
      <c r="AY737" s="184" t="s">
        <v>2200</v>
      </c>
      <c r="AZ737" s="100">
        <v>0</v>
      </c>
      <c r="BA737" s="100">
        <v>0</v>
      </c>
      <c r="BB737" s="124" t="s">
        <v>847</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63012101</v>
      </c>
      <c r="D738" s="121" t="s">
        <v>2142</v>
      </c>
      <c r="E738" s="101">
        <v>0</v>
      </c>
      <c r="F738" s="101">
        <v>63012101</v>
      </c>
      <c r="G738" s="97">
        <f t="shared" ref="G738:G740" si="78">C739</f>
        <v>63012102</v>
      </c>
      <c r="H738" s="99">
        <v>1</v>
      </c>
      <c r="I738" s="11">
        <v>1</v>
      </c>
      <c r="J738" s="11">
        <v>5</v>
      </c>
      <c r="K738" s="97">
        <v>0</v>
      </c>
      <c r="L738" s="101">
        <v>0</v>
      </c>
      <c r="M738" s="101">
        <v>0</v>
      </c>
      <c r="N738" s="101">
        <v>1</v>
      </c>
      <c r="O738" s="101">
        <v>0</v>
      </c>
      <c r="P738" s="101">
        <v>0</v>
      </c>
      <c r="Q738" s="101">
        <v>0</v>
      </c>
      <c r="R738" s="100">
        <v>0</v>
      </c>
      <c r="S738" s="101">
        <v>0</v>
      </c>
      <c r="T738" s="97">
        <v>1</v>
      </c>
      <c r="U738" s="101">
        <v>1</v>
      </c>
      <c r="V738" s="101">
        <v>0</v>
      </c>
      <c r="W738" s="101">
        <v>2.5</v>
      </c>
      <c r="X738" s="100">
        <v>900</v>
      </c>
      <c r="Y738" s="101">
        <v>0</v>
      </c>
      <c r="Z738" s="101">
        <v>30</v>
      </c>
      <c r="AA738" s="101">
        <v>0</v>
      </c>
      <c r="AB738" s="101">
        <v>1</v>
      </c>
      <c r="AC738" s="101">
        <v>0</v>
      </c>
      <c r="AD738" s="101">
        <v>9</v>
      </c>
      <c r="AE738" s="101">
        <v>0</v>
      </c>
      <c r="AF738" s="101">
        <v>0</v>
      </c>
      <c r="AG738" s="100">
        <v>7</v>
      </c>
      <c r="AH738" s="100">
        <v>0</v>
      </c>
      <c r="AI738" s="100">
        <v>0</v>
      </c>
      <c r="AJ738" s="100">
        <v>6</v>
      </c>
      <c r="AK738" s="101">
        <v>0</v>
      </c>
      <c r="AL738" s="101">
        <v>0</v>
      </c>
      <c r="AM738" s="123">
        <v>0</v>
      </c>
      <c r="AN738" s="97">
        <v>0.1</v>
      </c>
      <c r="AO738" s="101">
        <v>3000</v>
      </c>
      <c r="AP738" s="101">
        <v>0.2</v>
      </c>
      <c r="AQ738" s="101">
        <v>20</v>
      </c>
      <c r="AR738" s="100">
        <v>0</v>
      </c>
      <c r="AS738" s="101" t="s">
        <v>158</v>
      </c>
      <c r="AT738" s="98" t="s">
        <v>468</v>
      </c>
      <c r="AU738" s="101" t="s">
        <v>192</v>
      </c>
      <c r="AV738" s="101">
        <v>21200120</v>
      </c>
      <c r="AW738" s="101">
        <v>0</v>
      </c>
      <c r="AX738" s="121" t="s">
        <v>193</v>
      </c>
      <c r="AY738" s="121" t="s">
        <v>158</v>
      </c>
      <c r="AZ738" s="100">
        <v>0</v>
      </c>
      <c r="BA738" s="100">
        <v>0</v>
      </c>
      <c r="BB738" s="119" t="str">
        <f>"对于当前目标造成"&amp;W738*100&amp;"%攻击伤害+"&amp;X738&amp;"点固定伤害"&amp;",如目标生命低于30%的则造成伤害提升50%"</f>
        <v>对于当前目标造成250%攻击伤害+900点固定伤害,如目标生命低于30%的则造成伤害提升50%</v>
      </c>
      <c r="BC738" s="101">
        <v>0</v>
      </c>
      <c r="BD738" s="101">
        <v>0</v>
      </c>
      <c r="BE738" s="101">
        <v>0</v>
      </c>
      <c r="BF738" s="101">
        <v>0</v>
      </c>
      <c r="BG738" s="101">
        <v>0</v>
      </c>
      <c r="BH738" s="101">
        <v>0</v>
      </c>
      <c r="BI738" s="101">
        <v>0</v>
      </c>
      <c r="BJ738" s="100">
        <v>0</v>
      </c>
      <c r="BK738" s="100">
        <v>0</v>
      </c>
      <c r="BL738" s="100">
        <v>0</v>
      </c>
      <c r="BM738" s="100">
        <v>0</v>
      </c>
      <c r="BN738" s="100">
        <v>0</v>
      </c>
      <c r="BO738" s="100">
        <v>0</v>
      </c>
    </row>
    <row r="739" spans="3:67" ht="20.100000000000001" customHeight="1">
      <c r="C739" s="97">
        <v>63012102</v>
      </c>
      <c r="D739" s="121" t="s">
        <v>2144</v>
      </c>
      <c r="E739" s="101">
        <v>1</v>
      </c>
      <c r="F739" s="101">
        <v>63012101</v>
      </c>
      <c r="G739" s="97">
        <f t="shared" si="78"/>
        <v>63012103</v>
      </c>
      <c r="H739" s="99">
        <v>1</v>
      </c>
      <c r="I739" s="11">
        <v>1</v>
      </c>
      <c r="J739" s="11">
        <v>2</v>
      </c>
      <c r="K739" s="97">
        <v>0</v>
      </c>
      <c r="L739" s="101">
        <v>0</v>
      </c>
      <c r="M739" s="101">
        <v>0</v>
      </c>
      <c r="N739" s="101">
        <v>1</v>
      </c>
      <c r="O739" s="101">
        <v>0</v>
      </c>
      <c r="P739" s="101">
        <v>0</v>
      </c>
      <c r="Q739" s="101">
        <v>0</v>
      </c>
      <c r="R739" s="100">
        <v>0</v>
      </c>
      <c r="S739" s="101">
        <v>0</v>
      </c>
      <c r="T739" s="97">
        <v>1</v>
      </c>
      <c r="U739" s="101">
        <v>1</v>
      </c>
      <c r="V739" s="101">
        <v>0</v>
      </c>
      <c r="W739" s="101">
        <v>2.5</v>
      </c>
      <c r="X739" s="100">
        <v>900</v>
      </c>
      <c r="Y739" s="101">
        <v>0</v>
      </c>
      <c r="Z739" s="101">
        <v>30</v>
      </c>
      <c r="AA739" s="101">
        <v>0</v>
      </c>
      <c r="AB739" s="101">
        <v>1</v>
      </c>
      <c r="AC739" s="101">
        <v>0</v>
      </c>
      <c r="AD739" s="101">
        <v>9</v>
      </c>
      <c r="AE739" s="101">
        <v>0</v>
      </c>
      <c r="AF739" s="101">
        <v>0</v>
      </c>
      <c r="AG739" s="100">
        <v>7</v>
      </c>
      <c r="AH739" s="100">
        <v>0</v>
      </c>
      <c r="AI739" s="100">
        <v>0</v>
      </c>
      <c r="AJ739" s="100">
        <v>6</v>
      </c>
      <c r="AK739" s="101">
        <v>0</v>
      </c>
      <c r="AL739" s="101">
        <v>0</v>
      </c>
      <c r="AM739" s="123">
        <v>0</v>
      </c>
      <c r="AN739" s="97">
        <v>0.1</v>
      </c>
      <c r="AO739" s="101">
        <v>3000</v>
      </c>
      <c r="AP739" s="101">
        <v>0.2</v>
      </c>
      <c r="AQ739" s="101">
        <v>20</v>
      </c>
      <c r="AR739" s="100">
        <v>0</v>
      </c>
      <c r="AS739" s="101" t="s">
        <v>158</v>
      </c>
      <c r="AT739" s="98" t="s">
        <v>468</v>
      </c>
      <c r="AU739" s="101" t="s">
        <v>192</v>
      </c>
      <c r="AV739" s="101">
        <v>21200120</v>
      </c>
      <c r="AW739" s="101">
        <v>0</v>
      </c>
      <c r="AX739" s="121" t="s">
        <v>193</v>
      </c>
      <c r="AY739" s="121" t="s">
        <v>158</v>
      </c>
      <c r="AZ739" s="100">
        <v>0</v>
      </c>
      <c r="BA739" s="100">
        <v>0</v>
      </c>
      <c r="BB739" s="119" t="str">
        <f t="shared" ref="BB739:BB743" si="79">"对于当前目标造成"&amp;W739*100&amp;"%攻击伤害+"&amp;X739&amp;"点固定伤害"&amp;",如目标生命低于30%的则造成伤害提升50%"</f>
        <v>对于当前目标造成250%攻击伤害+900点固定伤害,如目标生命低于30%的则造成伤害提升50%</v>
      </c>
      <c r="BC739" s="101">
        <v>0</v>
      </c>
      <c r="BD739" s="101">
        <v>0</v>
      </c>
      <c r="BE739" s="101">
        <v>0</v>
      </c>
      <c r="BF739" s="101">
        <v>0</v>
      </c>
      <c r="BG739" s="101">
        <v>0</v>
      </c>
      <c r="BH739" s="101">
        <v>0</v>
      </c>
      <c r="BI739" s="101">
        <v>0</v>
      </c>
      <c r="BJ739" s="100">
        <v>0</v>
      </c>
      <c r="BK739" s="100">
        <v>0</v>
      </c>
      <c r="BL739" s="100">
        <v>0</v>
      </c>
      <c r="BM739" s="100">
        <v>0</v>
      </c>
      <c r="BN739" s="100">
        <v>0</v>
      </c>
      <c r="BO739" s="100">
        <v>0</v>
      </c>
    </row>
    <row r="740" spans="3:67" ht="20.100000000000001" customHeight="1">
      <c r="C740" s="97">
        <v>63012103</v>
      </c>
      <c r="D740" s="121" t="s">
        <v>857</v>
      </c>
      <c r="E740" s="101">
        <v>2</v>
      </c>
      <c r="F740" s="101">
        <v>63012101</v>
      </c>
      <c r="G740" s="97">
        <f t="shared" si="78"/>
        <v>63012104</v>
      </c>
      <c r="H740" s="99">
        <v>1</v>
      </c>
      <c r="I740" s="11">
        <v>1</v>
      </c>
      <c r="J740" s="11">
        <v>2</v>
      </c>
      <c r="K740" s="97">
        <v>0</v>
      </c>
      <c r="L740" s="101">
        <v>0</v>
      </c>
      <c r="M740" s="101">
        <v>0</v>
      </c>
      <c r="N740" s="101">
        <v>1</v>
      </c>
      <c r="O740" s="101">
        <v>0</v>
      </c>
      <c r="P740" s="101">
        <v>0</v>
      </c>
      <c r="Q740" s="101">
        <v>0</v>
      </c>
      <c r="R740" s="100">
        <v>0</v>
      </c>
      <c r="S740" s="101">
        <v>0</v>
      </c>
      <c r="T740" s="97">
        <v>1</v>
      </c>
      <c r="U740" s="101">
        <v>1</v>
      </c>
      <c r="V740" s="101">
        <v>0</v>
      </c>
      <c r="W740" s="101">
        <v>2.75</v>
      </c>
      <c r="X740" s="100">
        <v>1800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158</v>
      </c>
      <c r="AT740" s="98" t="s">
        <v>468</v>
      </c>
      <c r="AU740" s="101" t="s">
        <v>192</v>
      </c>
      <c r="AV740" s="101">
        <v>21200120</v>
      </c>
      <c r="AW740" s="101">
        <v>0</v>
      </c>
      <c r="AX740" s="121" t="s">
        <v>193</v>
      </c>
      <c r="AY740" s="121" t="s">
        <v>158</v>
      </c>
      <c r="AZ740" s="100">
        <v>0</v>
      </c>
      <c r="BA740" s="100">
        <v>0</v>
      </c>
      <c r="BB740" s="119" t="str">
        <f t="shared" si="79"/>
        <v>对于当前目标造成275%攻击伤害+1800点固定伤害,如目标生命低于30%的则造成伤害提升50%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63012104</v>
      </c>
      <c r="D741" s="121" t="s">
        <v>857</v>
      </c>
      <c r="E741" s="101">
        <v>3</v>
      </c>
      <c r="F741" s="101">
        <v>63012101</v>
      </c>
      <c r="G741" s="97">
        <v>0</v>
      </c>
      <c r="H741" s="99">
        <v>1</v>
      </c>
      <c r="I741" s="11">
        <v>1</v>
      </c>
      <c r="J741" s="11">
        <v>0</v>
      </c>
      <c r="K741" s="97">
        <v>0</v>
      </c>
      <c r="L741" s="101">
        <v>0</v>
      </c>
      <c r="M741" s="101">
        <v>0</v>
      </c>
      <c r="N741" s="101">
        <v>1</v>
      </c>
      <c r="O741" s="101">
        <v>0</v>
      </c>
      <c r="P741" s="101">
        <v>0</v>
      </c>
      <c r="Q741" s="101">
        <v>0</v>
      </c>
      <c r="R741" s="100">
        <v>0</v>
      </c>
      <c r="S741" s="101">
        <v>0</v>
      </c>
      <c r="T741" s="97">
        <v>1</v>
      </c>
      <c r="U741" s="101">
        <v>1</v>
      </c>
      <c r="V741" s="101">
        <v>0</v>
      </c>
      <c r="W741" s="101">
        <v>3</v>
      </c>
      <c r="X741" s="100">
        <v>2800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158</v>
      </c>
      <c r="AT741" s="98" t="s">
        <v>468</v>
      </c>
      <c r="AU741" s="101" t="s">
        <v>192</v>
      </c>
      <c r="AV741" s="101">
        <v>21200120</v>
      </c>
      <c r="AW741" s="101">
        <v>0</v>
      </c>
      <c r="AX741" s="121" t="s">
        <v>193</v>
      </c>
      <c r="AY741" s="121" t="s">
        <v>158</v>
      </c>
      <c r="AZ741" s="100">
        <v>0</v>
      </c>
      <c r="BA741" s="100">
        <v>0</v>
      </c>
      <c r="BB741" s="119" t="str">
        <f t="shared" si="79"/>
        <v>对于当前目标造成300%攻击伤害+2800点固定伤害,如目标生命低于30%的则造成伤害提升50%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63012105</v>
      </c>
      <c r="D742" s="121" t="s">
        <v>857</v>
      </c>
      <c r="E742" s="101">
        <v>4</v>
      </c>
      <c r="F742" s="101">
        <v>63012101</v>
      </c>
      <c r="G742" s="97">
        <v>0</v>
      </c>
      <c r="H742" s="99">
        <v>1</v>
      </c>
      <c r="I742" s="11">
        <v>1</v>
      </c>
      <c r="J742" s="11">
        <v>0</v>
      </c>
      <c r="K742" s="97">
        <v>0</v>
      </c>
      <c r="L742" s="101">
        <v>0</v>
      </c>
      <c r="M742" s="101">
        <v>0</v>
      </c>
      <c r="N742" s="101">
        <v>1</v>
      </c>
      <c r="O742" s="101">
        <v>0</v>
      </c>
      <c r="P742" s="101">
        <v>0</v>
      </c>
      <c r="Q742" s="101">
        <v>0</v>
      </c>
      <c r="R742" s="100">
        <v>0</v>
      </c>
      <c r="S742" s="101">
        <v>0</v>
      </c>
      <c r="T742" s="97">
        <v>1</v>
      </c>
      <c r="U742" s="101">
        <v>1</v>
      </c>
      <c r="V742" s="101">
        <v>0</v>
      </c>
      <c r="W742" s="101">
        <v>3.25</v>
      </c>
      <c r="X742" s="100">
        <v>4000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158</v>
      </c>
      <c r="AT742" s="98" t="s">
        <v>468</v>
      </c>
      <c r="AU742" s="101" t="s">
        <v>192</v>
      </c>
      <c r="AV742" s="101">
        <v>21200120</v>
      </c>
      <c r="AW742" s="101">
        <v>0</v>
      </c>
      <c r="AX742" s="121" t="s">
        <v>193</v>
      </c>
      <c r="AY742" s="121" t="s">
        <v>158</v>
      </c>
      <c r="AZ742" s="100">
        <v>0</v>
      </c>
      <c r="BA742" s="100">
        <v>0</v>
      </c>
      <c r="BB742" s="119" t="str">
        <f t="shared" si="79"/>
        <v>对于当前目标造成325%攻击伤害+4000点固定伤害,如目标生命低于30%的则造成伤害提升50%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63012106</v>
      </c>
      <c r="D743" s="121" t="s">
        <v>857</v>
      </c>
      <c r="E743" s="101">
        <v>5</v>
      </c>
      <c r="F743" s="101">
        <v>63012101</v>
      </c>
      <c r="G743" s="101">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3.5</v>
      </c>
      <c r="X743" s="100">
        <v>5200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158</v>
      </c>
      <c r="AT743" s="98" t="s">
        <v>468</v>
      </c>
      <c r="AU743" s="101" t="s">
        <v>192</v>
      </c>
      <c r="AV743" s="101">
        <v>21200120</v>
      </c>
      <c r="AW743" s="101">
        <v>0</v>
      </c>
      <c r="AX743" s="121" t="s">
        <v>193</v>
      </c>
      <c r="AY743" s="121" t="s">
        <v>158</v>
      </c>
      <c r="AZ743" s="100">
        <v>0</v>
      </c>
      <c r="BA743" s="100">
        <v>0</v>
      </c>
      <c r="BB743" s="119" t="str">
        <f t="shared" si="79"/>
        <v>对于当前目标造成350%攻击伤害+5200点固定伤害,如目标生命低于30%的则造成伤害提升50%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63012201</v>
      </c>
      <c r="D744" s="116" t="s">
        <v>697</v>
      </c>
      <c r="E744" s="101">
        <v>0</v>
      </c>
      <c r="F744" s="101">
        <v>60031111</v>
      </c>
      <c r="G744" s="97">
        <f t="shared" ref="G744:G746" si="80">C745</f>
        <v>63012202</v>
      </c>
      <c r="H744" s="122">
        <v>5</v>
      </c>
      <c r="I744" s="11">
        <v>3</v>
      </c>
      <c r="J744" s="11">
        <v>5</v>
      </c>
      <c r="K744" s="101">
        <v>0</v>
      </c>
      <c r="L744" s="97">
        <v>0</v>
      </c>
      <c r="M744" s="97">
        <v>0</v>
      </c>
      <c r="N744" s="97">
        <v>1</v>
      </c>
      <c r="O744" s="97">
        <v>0</v>
      </c>
      <c r="P744" s="97">
        <v>1</v>
      </c>
      <c r="Q744" s="97">
        <v>0</v>
      </c>
      <c r="R744" s="100">
        <v>0</v>
      </c>
      <c r="S744" s="97">
        <v>0</v>
      </c>
      <c r="T744" s="97">
        <v>1</v>
      </c>
      <c r="U744" s="97">
        <v>2</v>
      </c>
      <c r="V744" s="97">
        <v>0</v>
      </c>
      <c r="W744" s="100">
        <v>1.75</v>
      </c>
      <c r="X744" s="100">
        <v>750</v>
      </c>
      <c r="Y744" s="97">
        <v>1</v>
      </c>
      <c r="Z744" s="101">
        <v>35</v>
      </c>
      <c r="AA744" s="97">
        <v>0</v>
      </c>
      <c r="AB744" s="97">
        <v>0</v>
      </c>
      <c r="AC744" s="97">
        <v>0</v>
      </c>
      <c r="AD744" s="101">
        <v>9</v>
      </c>
      <c r="AE744" s="97">
        <v>2</v>
      </c>
      <c r="AF744" s="97" t="s">
        <v>2143</v>
      </c>
      <c r="AG744" s="100">
        <v>0</v>
      </c>
      <c r="AH744" s="100">
        <v>3</v>
      </c>
      <c r="AI744" s="100">
        <v>0</v>
      </c>
      <c r="AJ744" s="100">
        <v>2</v>
      </c>
      <c r="AK744" s="97">
        <v>0</v>
      </c>
      <c r="AL744" s="97">
        <v>0</v>
      </c>
      <c r="AM744" s="97">
        <v>0</v>
      </c>
      <c r="AN744" s="97">
        <v>0.25</v>
      </c>
      <c r="AO744" s="97">
        <v>3000</v>
      </c>
      <c r="AP744" s="97">
        <v>0.5</v>
      </c>
      <c r="AQ744" s="97">
        <v>20</v>
      </c>
      <c r="AR744" s="100">
        <v>0</v>
      </c>
      <c r="AS744" s="97">
        <v>92003001</v>
      </c>
      <c r="AT744" s="98" t="s">
        <v>2119</v>
      </c>
      <c r="AU744" s="97" t="s">
        <v>2156</v>
      </c>
      <c r="AV744" s="101">
        <v>21200031</v>
      </c>
      <c r="AW744" s="101">
        <v>21200030</v>
      </c>
      <c r="AX744" s="121" t="s">
        <v>379</v>
      </c>
      <c r="AY744" s="100" t="s">
        <v>859</v>
      </c>
      <c r="AZ744" s="100">
        <v>0</v>
      </c>
      <c r="BA744" s="100">
        <v>0</v>
      </c>
      <c r="BB744" s="119" t="str">
        <f>"对前方扇形范围进行散射,造成"&amp;W744*100&amp;"%攻击伤害+"&amp;X744&amp;"点固定伤害"&amp;",并对目标触发1秒眩晕"</f>
        <v>对前方扇形范围进行散射,造成175%攻击伤害+750点固定伤害,并对目标触发1秒眩晕</v>
      </c>
      <c r="BC744" s="97">
        <v>0</v>
      </c>
      <c r="BD744" s="97">
        <v>0</v>
      </c>
      <c r="BE744" s="97">
        <v>0</v>
      </c>
      <c r="BF744" s="97">
        <v>0</v>
      </c>
      <c r="BG744" s="97">
        <v>0</v>
      </c>
      <c r="BH744" s="97">
        <v>0</v>
      </c>
      <c r="BI744" s="103">
        <v>0</v>
      </c>
      <c r="BJ744" s="100">
        <v>0</v>
      </c>
      <c r="BK744" s="100">
        <v>0</v>
      </c>
      <c r="BL744" s="100">
        <v>0</v>
      </c>
      <c r="BM744" s="100">
        <v>0</v>
      </c>
      <c r="BN744" s="100">
        <v>0</v>
      </c>
      <c r="BO744" s="100">
        <v>0</v>
      </c>
    </row>
    <row r="745" spans="3:67" ht="20.100000000000001" customHeight="1">
      <c r="C745" s="97">
        <v>63012202</v>
      </c>
      <c r="D745" s="116" t="s">
        <v>697</v>
      </c>
      <c r="E745" s="101">
        <v>1</v>
      </c>
      <c r="F745" s="101">
        <v>60031111</v>
      </c>
      <c r="G745" s="97">
        <f t="shared" si="80"/>
        <v>63012203</v>
      </c>
      <c r="H745" s="122">
        <v>5</v>
      </c>
      <c r="I745" s="11">
        <v>3</v>
      </c>
      <c r="J745" s="11">
        <v>2</v>
      </c>
      <c r="K745" s="101">
        <v>0</v>
      </c>
      <c r="L745" s="97">
        <v>0</v>
      </c>
      <c r="M745" s="97">
        <v>0</v>
      </c>
      <c r="N745" s="97">
        <v>1</v>
      </c>
      <c r="O745" s="97">
        <v>0</v>
      </c>
      <c r="P745" s="97">
        <v>1</v>
      </c>
      <c r="Q745" s="97">
        <v>0</v>
      </c>
      <c r="R745" s="100">
        <v>0</v>
      </c>
      <c r="S745" s="97">
        <v>0</v>
      </c>
      <c r="T745" s="97">
        <v>1</v>
      </c>
      <c r="U745" s="97">
        <v>2</v>
      </c>
      <c r="V745" s="97">
        <v>0</v>
      </c>
      <c r="W745" s="100">
        <v>1.75</v>
      </c>
      <c r="X745" s="100">
        <v>750</v>
      </c>
      <c r="Y745" s="97">
        <v>1</v>
      </c>
      <c r="Z745" s="101">
        <v>35</v>
      </c>
      <c r="AA745" s="97">
        <v>0</v>
      </c>
      <c r="AB745" s="97">
        <v>0</v>
      </c>
      <c r="AC745" s="97">
        <v>0</v>
      </c>
      <c r="AD745" s="101">
        <v>9</v>
      </c>
      <c r="AE745" s="97">
        <v>2</v>
      </c>
      <c r="AF745" s="97" t="s">
        <v>2143</v>
      </c>
      <c r="AG745" s="100">
        <v>0</v>
      </c>
      <c r="AH745" s="100">
        <v>3</v>
      </c>
      <c r="AI745" s="100">
        <v>0</v>
      </c>
      <c r="AJ745" s="100">
        <v>2</v>
      </c>
      <c r="AK745" s="97">
        <v>0</v>
      </c>
      <c r="AL745" s="97">
        <v>0</v>
      </c>
      <c r="AM745" s="97">
        <v>0</v>
      </c>
      <c r="AN745" s="97">
        <v>0.25</v>
      </c>
      <c r="AO745" s="97">
        <v>3000</v>
      </c>
      <c r="AP745" s="97">
        <v>0.5</v>
      </c>
      <c r="AQ745" s="97">
        <v>20</v>
      </c>
      <c r="AR745" s="100">
        <v>0</v>
      </c>
      <c r="AS745" s="97">
        <v>92003001</v>
      </c>
      <c r="AT745" s="98" t="s">
        <v>2119</v>
      </c>
      <c r="AU745" s="97" t="s">
        <v>2156</v>
      </c>
      <c r="AV745" s="101">
        <v>21200031</v>
      </c>
      <c r="AW745" s="101">
        <v>21200030</v>
      </c>
      <c r="AX745" s="121" t="s">
        <v>379</v>
      </c>
      <c r="AY745" s="100" t="s">
        <v>859</v>
      </c>
      <c r="AZ745" s="100">
        <v>0</v>
      </c>
      <c r="BA745" s="100">
        <v>0</v>
      </c>
      <c r="BB745" s="119" t="str">
        <f>"对前方扇形范围进行散射,造成"&amp;W745*100&amp;"%攻击伤害+"&amp;X745&amp;"点固定伤害"&amp;",并对目标触发1秒眩晕"</f>
        <v>对前方扇形范围进行散射,造成175%攻击伤害+750点固定伤害,并对目标触发1秒眩晕</v>
      </c>
      <c r="BC745" s="97">
        <v>0</v>
      </c>
      <c r="BD745" s="97">
        <v>0</v>
      </c>
      <c r="BE745" s="97">
        <v>0</v>
      </c>
      <c r="BF745" s="97">
        <v>0</v>
      </c>
      <c r="BG745" s="97">
        <v>0</v>
      </c>
      <c r="BH745" s="97">
        <v>0</v>
      </c>
      <c r="BI745" s="103">
        <v>0</v>
      </c>
      <c r="BJ745" s="100">
        <v>0</v>
      </c>
      <c r="BK745" s="100">
        <v>0</v>
      </c>
      <c r="BL745" s="100">
        <v>0</v>
      </c>
      <c r="BM745" s="100">
        <v>0</v>
      </c>
      <c r="BN745" s="100">
        <v>0</v>
      </c>
      <c r="BO745" s="100">
        <v>0</v>
      </c>
    </row>
    <row r="746" spans="3:67" ht="20.100000000000001" customHeight="1">
      <c r="C746" s="97">
        <v>63012203</v>
      </c>
      <c r="D746" s="116" t="s">
        <v>697</v>
      </c>
      <c r="E746" s="101">
        <v>2</v>
      </c>
      <c r="F746" s="101">
        <v>60031111</v>
      </c>
      <c r="G746" s="97">
        <f t="shared" si="80"/>
        <v>63012204</v>
      </c>
      <c r="H746" s="122">
        <v>5</v>
      </c>
      <c r="I746" s="11">
        <v>3</v>
      </c>
      <c r="J746" s="11">
        <v>2</v>
      </c>
      <c r="K746" s="101">
        <v>0</v>
      </c>
      <c r="L746" s="97">
        <v>0</v>
      </c>
      <c r="M746" s="97">
        <v>0</v>
      </c>
      <c r="N746" s="97">
        <v>1</v>
      </c>
      <c r="O746" s="97">
        <v>0</v>
      </c>
      <c r="P746" s="97">
        <v>1</v>
      </c>
      <c r="Q746" s="97">
        <v>0</v>
      </c>
      <c r="R746" s="100">
        <v>0</v>
      </c>
      <c r="S746" s="97">
        <v>0</v>
      </c>
      <c r="T746" s="97">
        <v>1</v>
      </c>
      <c r="U746" s="97">
        <v>2</v>
      </c>
      <c r="V746" s="97">
        <v>0</v>
      </c>
      <c r="W746" s="100">
        <v>2</v>
      </c>
      <c r="X746" s="100">
        <v>1500</v>
      </c>
      <c r="Y746" s="97">
        <v>1</v>
      </c>
      <c r="Z746" s="101">
        <v>35</v>
      </c>
      <c r="AA746" s="97">
        <v>0</v>
      </c>
      <c r="AB746" s="97">
        <v>0</v>
      </c>
      <c r="AC746" s="97">
        <v>0</v>
      </c>
      <c r="AD746" s="101">
        <v>9</v>
      </c>
      <c r="AE746" s="97">
        <v>2</v>
      </c>
      <c r="AF746" s="97" t="s">
        <v>2143</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2119</v>
      </c>
      <c r="AU746" s="97" t="s">
        <v>2156</v>
      </c>
      <c r="AV746" s="101">
        <v>21200031</v>
      </c>
      <c r="AW746" s="101">
        <v>21200030</v>
      </c>
      <c r="AX746" s="121" t="s">
        <v>379</v>
      </c>
      <c r="AY746" s="100" t="s">
        <v>859</v>
      </c>
      <c r="AZ746" s="100">
        <v>0</v>
      </c>
      <c r="BA746" s="100">
        <v>0</v>
      </c>
      <c r="BB746" s="119" t="str">
        <f t="shared" ref="BB746:BB749" si="81">"对前方扇形范围进行散射,造成"&amp;W746*100&amp;"%攻击伤害+"&amp;X746&amp;"点固定伤害"&amp;",并对目标触发1秒眩晕"</f>
        <v>对前方扇形范围进行散射,造成200%攻击伤害+1500点固定伤害,并对目标触发1秒眩晕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63012204</v>
      </c>
      <c r="D747" s="116" t="s">
        <v>697</v>
      </c>
      <c r="E747" s="101">
        <v>3</v>
      </c>
      <c r="F747" s="101">
        <v>60031111</v>
      </c>
      <c r="G747" s="97">
        <v>0</v>
      </c>
      <c r="H747" s="122">
        <v>5</v>
      </c>
      <c r="I747" s="11">
        <v>3</v>
      </c>
      <c r="J747" s="11">
        <v>0</v>
      </c>
      <c r="K747" s="101">
        <v>0</v>
      </c>
      <c r="L747" s="97">
        <v>0</v>
      </c>
      <c r="M747" s="97">
        <v>0</v>
      </c>
      <c r="N747" s="97">
        <v>1</v>
      </c>
      <c r="O747" s="97">
        <v>0</v>
      </c>
      <c r="P747" s="97">
        <v>1</v>
      </c>
      <c r="Q747" s="97">
        <v>0</v>
      </c>
      <c r="R747" s="100">
        <v>0</v>
      </c>
      <c r="S747" s="97">
        <v>0</v>
      </c>
      <c r="T747" s="97">
        <v>1</v>
      </c>
      <c r="U747" s="97">
        <v>2</v>
      </c>
      <c r="V747" s="97">
        <v>0</v>
      </c>
      <c r="W747" s="100">
        <v>2.25</v>
      </c>
      <c r="X747" s="100">
        <v>2250</v>
      </c>
      <c r="Y747" s="97">
        <v>1</v>
      </c>
      <c r="Z747" s="101">
        <v>35</v>
      </c>
      <c r="AA747" s="97">
        <v>0</v>
      </c>
      <c r="AB747" s="97">
        <v>0</v>
      </c>
      <c r="AC747" s="97">
        <v>0</v>
      </c>
      <c r="AD747" s="101">
        <v>9</v>
      </c>
      <c r="AE747" s="97">
        <v>2</v>
      </c>
      <c r="AF747" s="97" t="s">
        <v>2143</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2119</v>
      </c>
      <c r="AU747" s="97" t="s">
        <v>2156</v>
      </c>
      <c r="AV747" s="101">
        <v>21200031</v>
      </c>
      <c r="AW747" s="101">
        <v>21200030</v>
      </c>
      <c r="AX747" s="121" t="s">
        <v>379</v>
      </c>
      <c r="AY747" s="100" t="s">
        <v>859</v>
      </c>
      <c r="AZ747" s="100">
        <v>0</v>
      </c>
      <c r="BA747" s="100">
        <v>0</v>
      </c>
      <c r="BB747" s="119" t="str">
        <f t="shared" si="81"/>
        <v>对前方扇形范围进行散射,造成225%攻击伤害+2250点固定伤害,并对目标触发1秒眩晕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63012205</v>
      </c>
      <c r="D748" s="116" t="s">
        <v>697</v>
      </c>
      <c r="E748" s="101">
        <v>4</v>
      </c>
      <c r="F748" s="101">
        <v>60031111</v>
      </c>
      <c r="G748" s="97">
        <v>0</v>
      </c>
      <c r="H748" s="122">
        <v>5</v>
      </c>
      <c r="I748" s="11">
        <v>3</v>
      </c>
      <c r="J748" s="11">
        <v>0</v>
      </c>
      <c r="K748" s="101">
        <v>0</v>
      </c>
      <c r="L748" s="97">
        <v>0</v>
      </c>
      <c r="M748" s="97">
        <v>0</v>
      </c>
      <c r="N748" s="97">
        <v>1</v>
      </c>
      <c r="O748" s="97">
        <v>0</v>
      </c>
      <c r="P748" s="97">
        <v>1</v>
      </c>
      <c r="Q748" s="97">
        <v>0</v>
      </c>
      <c r="R748" s="100">
        <v>0</v>
      </c>
      <c r="S748" s="97">
        <v>0</v>
      </c>
      <c r="T748" s="97">
        <v>1</v>
      </c>
      <c r="U748" s="97">
        <v>2</v>
      </c>
      <c r="V748" s="97">
        <v>0</v>
      </c>
      <c r="W748" s="100">
        <v>2.5</v>
      </c>
      <c r="X748" s="100">
        <v>3250</v>
      </c>
      <c r="Y748" s="97">
        <v>1</v>
      </c>
      <c r="Z748" s="101">
        <v>35</v>
      </c>
      <c r="AA748" s="97">
        <v>0</v>
      </c>
      <c r="AB748" s="97">
        <v>0</v>
      </c>
      <c r="AC748" s="97">
        <v>0</v>
      </c>
      <c r="AD748" s="101">
        <v>9</v>
      </c>
      <c r="AE748" s="97">
        <v>2</v>
      </c>
      <c r="AF748" s="97" t="s">
        <v>2143</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2119</v>
      </c>
      <c r="AU748" s="97" t="s">
        <v>2156</v>
      </c>
      <c r="AV748" s="101">
        <v>21200031</v>
      </c>
      <c r="AW748" s="101">
        <v>21200030</v>
      </c>
      <c r="AX748" s="121" t="s">
        <v>379</v>
      </c>
      <c r="AY748" s="100" t="s">
        <v>859</v>
      </c>
      <c r="AZ748" s="100">
        <v>0</v>
      </c>
      <c r="BA748" s="100">
        <v>0</v>
      </c>
      <c r="BB748" s="119" t="str">
        <f t="shared" si="81"/>
        <v>对前方扇形范围进行散射,造成250%攻击伤害+3250点固定伤害,并对目标触发1秒眩晕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63012206</v>
      </c>
      <c r="D749" s="116" t="s">
        <v>697</v>
      </c>
      <c r="E749" s="101">
        <v>5</v>
      </c>
      <c r="F749" s="101">
        <v>60031111</v>
      </c>
      <c r="G749" s="101">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2.75</v>
      </c>
      <c r="X749" s="100">
        <v>4250</v>
      </c>
      <c r="Y749" s="97">
        <v>1</v>
      </c>
      <c r="Z749" s="101">
        <v>35</v>
      </c>
      <c r="AA749" s="97">
        <v>0</v>
      </c>
      <c r="AB749" s="97">
        <v>0</v>
      </c>
      <c r="AC749" s="97">
        <v>0</v>
      </c>
      <c r="AD749" s="101">
        <v>9</v>
      </c>
      <c r="AE749" s="97">
        <v>2</v>
      </c>
      <c r="AF749" s="97" t="s">
        <v>2143</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2119</v>
      </c>
      <c r="AU749" s="97" t="s">
        <v>2156</v>
      </c>
      <c r="AV749" s="101">
        <v>21200031</v>
      </c>
      <c r="AW749" s="101">
        <v>21200030</v>
      </c>
      <c r="AX749" s="121" t="s">
        <v>379</v>
      </c>
      <c r="AY749" s="100" t="s">
        <v>859</v>
      </c>
      <c r="AZ749" s="100">
        <v>0</v>
      </c>
      <c r="BA749" s="100">
        <v>0</v>
      </c>
      <c r="BB749" s="119" t="str">
        <f t="shared" si="81"/>
        <v>对前方扇形范围进行散射,造成275%攻击伤害+4250点固定伤害,并对目标触发1秒眩晕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19.5" customHeight="1">
      <c r="C750" s="97">
        <v>63012301</v>
      </c>
      <c r="D750" s="121" t="s">
        <v>860</v>
      </c>
      <c r="E750" s="101">
        <v>0</v>
      </c>
      <c r="F750" s="101">
        <v>63012302</v>
      </c>
      <c r="G750" s="97">
        <f t="shared" ref="G750:G752" si="82">C751</f>
        <v>63012302</v>
      </c>
      <c r="H750" s="99">
        <v>1</v>
      </c>
      <c r="I750" s="11">
        <v>5</v>
      </c>
      <c r="J750" s="11">
        <v>5</v>
      </c>
      <c r="K750" s="97">
        <v>0</v>
      </c>
      <c r="L750" s="101">
        <v>0</v>
      </c>
      <c r="M750" s="101">
        <v>0</v>
      </c>
      <c r="N750" s="101">
        <v>1</v>
      </c>
      <c r="O750" s="101">
        <v>0</v>
      </c>
      <c r="P750" s="101">
        <v>0</v>
      </c>
      <c r="Q750" s="101">
        <v>0</v>
      </c>
      <c r="R750" s="100">
        <v>0</v>
      </c>
      <c r="S750" s="99">
        <v>0</v>
      </c>
      <c r="T750" s="97">
        <v>1</v>
      </c>
      <c r="U750" s="101">
        <v>2</v>
      </c>
      <c r="V750" s="101">
        <v>0</v>
      </c>
      <c r="W750" s="101">
        <v>2.5</v>
      </c>
      <c r="X750" s="100">
        <v>900</v>
      </c>
      <c r="Y750" s="101">
        <v>0</v>
      </c>
      <c r="Z750" s="101">
        <v>35</v>
      </c>
      <c r="AA750" s="101">
        <v>0</v>
      </c>
      <c r="AB750" s="101">
        <v>0</v>
      </c>
      <c r="AC750" s="101">
        <v>0</v>
      </c>
      <c r="AD750" s="101">
        <v>9</v>
      </c>
      <c r="AE750" s="101">
        <v>1</v>
      </c>
      <c r="AF750" s="101">
        <v>3</v>
      </c>
      <c r="AG750" s="100">
        <v>0</v>
      </c>
      <c r="AH750" s="100">
        <v>2</v>
      </c>
      <c r="AI750" s="100">
        <v>0</v>
      </c>
      <c r="AJ750" s="100">
        <v>2</v>
      </c>
      <c r="AK750" s="101">
        <v>0</v>
      </c>
      <c r="AL750" s="101">
        <v>0</v>
      </c>
      <c r="AM750" s="101">
        <v>0</v>
      </c>
      <c r="AN750" s="101">
        <v>0.25</v>
      </c>
      <c r="AO750" s="97">
        <v>3000</v>
      </c>
      <c r="AP750" s="101">
        <v>0</v>
      </c>
      <c r="AQ750" s="101">
        <v>0</v>
      </c>
      <c r="AR750" s="100">
        <v>92005002</v>
      </c>
      <c r="AS750" s="101" t="s">
        <v>158</v>
      </c>
      <c r="AT750" s="121" t="s">
        <v>196</v>
      </c>
      <c r="AU750" s="97" t="s">
        <v>2157</v>
      </c>
      <c r="AV750" s="101">
        <v>10003002</v>
      </c>
      <c r="AW750" s="101">
        <v>21200130</v>
      </c>
      <c r="AX750" s="121" t="s">
        <v>160</v>
      </c>
      <c r="AY750" s="121">
        <v>0</v>
      </c>
      <c r="AZ750" s="100">
        <v>0</v>
      </c>
      <c r="BA750" s="100">
        <v>0</v>
      </c>
      <c r="BB750" s="126" t="str">
        <f>"立即对当前前方区域的怪物造成"&amp;W750*100&amp;"%攻击伤害+"&amp;X750&amp;"点固定伤害,且自身会向后方区域进行跳跃"</f>
        <v>立即对当前前方区域的怪物造成250%攻击伤害+900点固定伤害,且自身会向后方区域进行跳跃</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19.5" customHeight="1">
      <c r="C751" s="97">
        <v>63012302</v>
      </c>
      <c r="D751" s="121" t="s">
        <v>860</v>
      </c>
      <c r="E751" s="101">
        <v>1</v>
      </c>
      <c r="F751" s="101">
        <v>63012302</v>
      </c>
      <c r="G751" s="97">
        <f t="shared" si="82"/>
        <v>63012303</v>
      </c>
      <c r="H751" s="99">
        <v>1</v>
      </c>
      <c r="I751" s="11">
        <v>5</v>
      </c>
      <c r="J751" s="11">
        <v>2</v>
      </c>
      <c r="K751" s="97">
        <v>0</v>
      </c>
      <c r="L751" s="101">
        <v>0</v>
      </c>
      <c r="M751" s="101">
        <v>0</v>
      </c>
      <c r="N751" s="101">
        <v>1</v>
      </c>
      <c r="O751" s="101">
        <v>0</v>
      </c>
      <c r="P751" s="101">
        <v>0</v>
      </c>
      <c r="Q751" s="101">
        <v>0</v>
      </c>
      <c r="R751" s="100">
        <v>0</v>
      </c>
      <c r="S751" s="99">
        <v>0</v>
      </c>
      <c r="T751" s="97">
        <v>1</v>
      </c>
      <c r="U751" s="101">
        <v>2</v>
      </c>
      <c r="V751" s="101">
        <v>0</v>
      </c>
      <c r="W751" s="101">
        <v>2.5</v>
      </c>
      <c r="X751" s="100">
        <v>900</v>
      </c>
      <c r="Y751" s="101">
        <v>0</v>
      </c>
      <c r="Z751" s="101">
        <v>35</v>
      </c>
      <c r="AA751" s="101">
        <v>0</v>
      </c>
      <c r="AB751" s="101">
        <v>0</v>
      </c>
      <c r="AC751" s="101">
        <v>0</v>
      </c>
      <c r="AD751" s="101">
        <v>9</v>
      </c>
      <c r="AE751" s="101">
        <v>1</v>
      </c>
      <c r="AF751" s="101">
        <v>3</v>
      </c>
      <c r="AG751" s="100">
        <v>0</v>
      </c>
      <c r="AH751" s="100">
        <v>2</v>
      </c>
      <c r="AI751" s="100">
        <v>0</v>
      </c>
      <c r="AJ751" s="100">
        <v>2</v>
      </c>
      <c r="AK751" s="101">
        <v>0</v>
      </c>
      <c r="AL751" s="101">
        <v>0</v>
      </c>
      <c r="AM751" s="101">
        <v>0</v>
      </c>
      <c r="AN751" s="101">
        <v>0.25</v>
      </c>
      <c r="AO751" s="97">
        <v>3000</v>
      </c>
      <c r="AP751" s="101">
        <v>0</v>
      </c>
      <c r="AQ751" s="101">
        <v>0</v>
      </c>
      <c r="AR751" s="100">
        <v>92005002</v>
      </c>
      <c r="AS751" s="101" t="s">
        <v>158</v>
      </c>
      <c r="AT751" s="121" t="s">
        <v>196</v>
      </c>
      <c r="AU751" s="97" t="s">
        <v>2157</v>
      </c>
      <c r="AV751" s="101">
        <v>10003002</v>
      </c>
      <c r="AW751" s="101">
        <v>21200130</v>
      </c>
      <c r="AX751" s="121" t="s">
        <v>160</v>
      </c>
      <c r="AY751" s="121">
        <v>0</v>
      </c>
      <c r="AZ751" s="100">
        <v>0</v>
      </c>
      <c r="BA751" s="100">
        <v>0</v>
      </c>
      <c r="BB751" s="126" t="str">
        <f t="shared" ref="BB751:BB755" si="83">"立即对当前前方区域的怪物造成"&amp;W751*100&amp;"%攻击伤害+"&amp;X751&amp;"点固定伤害,且自身会向后方区域进行跳跃"</f>
        <v>立即对当前前方区域的怪物造成250%攻击伤害+900点固定伤害,且自身会向后方区域进行跳跃</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19.5" customHeight="1">
      <c r="C752" s="97">
        <v>63012303</v>
      </c>
      <c r="D752" s="121" t="s">
        <v>860</v>
      </c>
      <c r="E752" s="101">
        <v>2</v>
      </c>
      <c r="F752" s="101">
        <v>63012302</v>
      </c>
      <c r="G752" s="97">
        <f t="shared" si="82"/>
        <v>63012304</v>
      </c>
      <c r="H752" s="99">
        <v>1</v>
      </c>
      <c r="I752" s="11">
        <v>5</v>
      </c>
      <c r="J752" s="11">
        <v>2</v>
      </c>
      <c r="K752" s="97">
        <v>0</v>
      </c>
      <c r="L752" s="101">
        <v>0</v>
      </c>
      <c r="M752" s="101">
        <v>0</v>
      </c>
      <c r="N752" s="101">
        <v>1</v>
      </c>
      <c r="O752" s="101">
        <v>0</v>
      </c>
      <c r="P752" s="101">
        <v>0</v>
      </c>
      <c r="Q752" s="101">
        <v>0</v>
      </c>
      <c r="R752" s="100">
        <v>0</v>
      </c>
      <c r="S752" s="99">
        <v>0</v>
      </c>
      <c r="T752" s="97">
        <v>1</v>
      </c>
      <c r="U752" s="101">
        <v>2</v>
      </c>
      <c r="V752" s="101">
        <v>0</v>
      </c>
      <c r="W752" s="101">
        <v>2.75</v>
      </c>
      <c r="X752" s="100">
        <v>1800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1" t="s">
        <v>196</v>
      </c>
      <c r="AU752" s="97" t="s">
        <v>2157</v>
      </c>
      <c r="AV752" s="101">
        <v>10003002</v>
      </c>
      <c r="AW752" s="101">
        <v>21200130</v>
      </c>
      <c r="AX752" s="121" t="s">
        <v>160</v>
      </c>
      <c r="AY752" s="121">
        <v>0</v>
      </c>
      <c r="AZ752" s="100">
        <v>0</v>
      </c>
      <c r="BA752" s="100">
        <v>0</v>
      </c>
      <c r="BB752" s="126" t="str">
        <f t="shared" si="83"/>
        <v>立即对当前前方区域的怪物造成275%攻击伤害+1800点固定伤害,且自身会向后方区域进行跳跃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63012304</v>
      </c>
      <c r="D753" s="121" t="s">
        <v>860</v>
      </c>
      <c r="E753" s="101">
        <v>3</v>
      </c>
      <c r="F753" s="101">
        <v>63012302</v>
      </c>
      <c r="G753" s="97">
        <v>0</v>
      </c>
      <c r="H753" s="99">
        <v>1</v>
      </c>
      <c r="I753" s="11">
        <v>5</v>
      </c>
      <c r="J753" s="11">
        <v>0</v>
      </c>
      <c r="K753" s="97">
        <v>0</v>
      </c>
      <c r="L753" s="101">
        <v>0</v>
      </c>
      <c r="M753" s="101">
        <v>0</v>
      </c>
      <c r="N753" s="101">
        <v>1</v>
      </c>
      <c r="O753" s="101">
        <v>0</v>
      </c>
      <c r="P753" s="101">
        <v>0</v>
      </c>
      <c r="Q753" s="101">
        <v>0</v>
      </c>
      <c r="R753" s="100">
        <v>0</v>
      </c>
      <c r="S753" s="99">
        <v>0</v>
      </c>
      <c r="T753" s="97">
        <v>1</v>
      </c>
      <c r="U753" s="101">
        <v>2</v>
      </c>
      <c r="V753" s="101">
        <v>0</v>
      </c>
      <c r="W753" s="101">
        <v>3</v>
      </c>
      <c r="X753" s="100">
        <v>2800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1" t="s">
        <v>196</v>
      </c>
      <c r="AU753" s="97" t="s">
        <v>2157</v>
      </c>
      <c r="AV753" s="101">
        <v>10003002</v>
      </c>
      <c r="AW753" s="101">
        <v>21200130</v>
      </c>
      <c r="AX753" s="121" t="s">
        <v>160</v>
      </c>
      <c r="AY753" s="121">
        <v>0</v>
      </c>
      <c r="AZ753" s="100">
        <v>0</v>
      </c>
      <c r="BA753" s="100">
        <v>0</v>
      </c>
      <c r="BB753" s="126" t="str">
        <f t="shared" si="83"/>
        <v>立即对当前前方区域的怪物造成300%攻击伤害+2800点固定伤害,且自身会向后方区域进行跳跃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63012305</v>
      </c>
      <c r="D754" s="121" t="s">
        <v>860</v>
      </c>
      <c r="E754" s="101">
        <v>4</v>
      </c>
      <c r="F754" s="101">
        <v>63012302</v>
      </c>
      <c r="G754" s="97">
        <v>0</v>
      </c>
      <c r="H754" s="99">
        <v>1</v>
      </c>
      <c r="I754" s="11">
        <v>5</v>
      </c>
      <c r="J754" s="11">
        <v>0</v>
      </c>
      <c r="K754" s="97">
        <v>0</v>
      </c>
      <c r="L754" s="101">
        <v>0</v>
      </c>
      <c r="M754" s="101">
        <v>0</v>
      </c>
      <c r="N754" s="101">
        <v>1</v>
      </c>
      <c r="O754" s="101">
        <v>0</v>
      </c>
      <c r="P754" s="101">
        <v>0</v>
      </c>
      <c r="Q754" s="101">
        <v>0</v>
      </c>
      <c r="R754" s="100">
        <v>0</v>
      </c>
      <c r="S754" s="99">
        <v>0</v>
      </c>
      <c r="T754" s="97">
        <v>1</v>
      </c>
      <c r="U754" s="101">
        <v>2</v>
      </c>
      <c r="V754" s="101">
        <v>0</v>
      </c>
      <c r="W754" s="101">
        <v>3.25</v>
      </c>
      <c r="X754" s="100">
        <v>4000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1" t="s">
        <v>196</v>
      </c>
      <c r="AU754" s="97" t="s">
        <v>2157</v>
      </c>
      <c r="AV754" s="101">
        <v>10003002</v>
      </c>
      <c r="AW754" s="101">
        <v>21200130</v>
      </c>
      <c r="AX754" s="121" t="s">
        <v>160</v>
      </c>
      <c r="AY754" s="121">
        <v>0</v>
      </c>
      <c r="AZ754" s="100">
        <v>0</v>
      </c>
      <c r="BA754" s="100">
        <v>0</v>
      </c>
      <c r="BB754" s="126" t="str">
        <f t="shared" si="83"/>
        <v>立即对当前前方区域的怪物造成325%攻击伤害+4000点固定伤害,且自身会向后方区域进行跳跃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63012306</v>
      </c>
      <c r="D755" s="121" t="s">
        <v>860</v>
      </c>
      <c r="E755" s="101">
        <v>5</v>
      </c>
      <c r="F755" s="101">
        <v>63012302</v>
      </c>
      <c r="G755" s="101">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3.5</v>
      </c>
      <c r="X755" s="100">
        <v>5200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1" t="s">
        <v>196</v>
      </c>
      <c r="AU755" s="97" t="s">
        <v>2157</v>
      </c>
      <c r="AV755" s="101">
        <v>10003002</v>
      </c>
      <c r="AW755" s="101">
        <v>21200130</v>
      </c>
      <c r="AX755" s="121" t="s">
        <v>160</v>
      </c>
      <c r="AY755" s="121">
        <v>0</v>
      </c>
      <c r="AZ755" s="100">
        <v>0</v>
      </c>
      <c r="BA755" s="100">
        <v>0</v>
      </c>
      <c r="BB755" s="126" t="str">
        <f t="shared" si="83"/>
        <v>立即对当前前方区域的怪物造成350%攻击伤害+5200点固定伤害,且自身会向后方区域进行跳跃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20.100000000000001" customHeight="1">
      <c r="C756" s="97">
        <v>63021101</v>
      </c>
      <c r="D756" s="121" t="s">
        <v>861</v>
      </c>
      <c r="E756" s="101">
        <v>0</v>
      </c>
      <c r="F756" s="101">
        <v>63021101</v>
      </c>
      <c r="G756" s="97">
        <f t="shared" ref="G756:G758" si="84">C757</f>
        <v>63021102</v>
      </c>
      <c r="H756" s="99">
        <v>0</v>
      </c>
      <c r="I756" s="11">
        <v>18</v>
      </c>
      <c r="J756" s="11">
        <v>5</v>
      </c>
      <c r="K756" s="101">
        <v>0</v>
      </c>
      <c r="L756" s="101">
        <v>0</v>
      </c>
      <c r="M756" s="101">
        <v>0</v>
      </c>
      <c r="N756" s="101">
        <v>1</v>
      </c>
      <c r="O756" s="101">
        <v>0</v>
      </c>
      <c r="P756" s="101">
        <v>0</v>
      </c>
      <c r="Q756" s="101">
        <v>0</v>
      </c>
      <c r="R756" s="100">
        <v>0</v>
      </c>
      <c r="S756" s="99">
        <v>0</v>
      </c>
      <c r="T756" s="97">
        <v>1</v>
      </c>
      <c r="U756" s="101">
        <v>2</v>
      </c>
      <c r="V756" s="101">
        <v>0</v>
      </c>
      <c r="W756" s="101">
        <v>0</v>
      </c>
      <c r="X756" s="101">
        <v>0</v>
      </c>
      <c r="Y756" s="101">
        <v>0</v>
      </c>
      <c r="Z756" s="101">
        <v>30</v>
      </c>
      <c r="AA756" s="101">
        <v>0</v>
      </c>
      <c r="AB756" s="101">
        <v>0</v>
      </c>
      <c r="AC756" s="101">
        <v>0</v>
      </c>
      <c r="AD756" s="101">
        <v>9</v>
      </c>
      <c r="AE756" s="101">
        <v>1</v>
      </c>
      <c r="AF756" s="101">
        <v>3</v>
      </c>
      <c r="AG756" s="100">
        <v>2</v>
      </c>
      <c r="AH756" s="100">
        <v>1</v>
      </c>
      <c r="AI756" s="100">
        <v>0</v>
      </c>
      <c r="AJ756" s="100">
        <v>6</v>
      </c>
      <c r="AK756" s="101">
        <v>0</v>
      </c>
      <c r="AL756" s="101">
        <v>0</v>
      </c>
      <c r="AM756" s="101">
        <v>0</v>
      </c>
      <c r="AN756" s="101">
        <v>1</v>
      </c>
      <c r="AO756" s="101">
        <v>360000</v>
      </c>
      <c r="AP756" s="101">
        <v>0.5</v>
      </c>
      <c r="AQ756" s="101">
        <v>0</v>
      </c>
      <c r="AR756" s="100">
        <v>0</v>
      </c>
      <c r="AS756" s="101" t="s">
        <v>372</v>
      </c>
      <c r="AT756" s="121" t="s">
        <v>2120</v>
      </c>
      <c r="AU756" s="101" t="s">
        <v>829</v>
      </c>
      <c r="AV756" s="101">
        <v>10002001</v>
      </c>
      <c r="AW756" s="101">
        <v>21201010</v>
      </c>
      <c r="AX756" s="121" t="s">
        <v>791</v>
      </c>
      <c r="AY756" s="121" t="s">
        <v>862</v>
      </c>
      <c r="AZ756" s="99">
        <v>0</v>
      </c>
      <c r="BA756" s="99">
        <v>0</v>
      </c>
      <c r="BB756" s="127" t="s">
        <v>863</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20.100000000000001" customHeight="1">
      <c r="C757" s="97">
        <v>63021102</v>
      </c>
      <c r="D757" s="121" t="s">
        <v>861</v>
      </c>
      <c r="E757" s="101">
        <v>1</v>
      </c>
      <c r="F757" s="101">
        <v>63021101</v>
      </c>
      <c r="G757" s="97">
        <f t="shared" si="84"/>
        <v>63021103</v>
      </c>
      <c r="H757" s="99">
        <v>0</v>
      </c>
      <c r="I757" s="11">
        <v>27</v>
      </c>
      <c r="J757" s="11">
        <v>2</v>
      </c>
      <c r="K757" s="101">
        <v>0</v>
      </c>
      <c r="L757" s="101">
        <v>0</v>
      </c>
      <c r="M757" s="101">
        <v>0</v>
      </c>
      <c r="N757" s="101">
        <v>1</v>
      </c>
      <c r="O757" s="101">
        <v>0</v>
      </c>
      <c r="P757" s="101">
        <v>0</v>
      </c>
      <c r="Q757" s="101">
        <v>0</v>
      </c>
      <c r="R757" s="100">
        <v>0</v>
      </c>
      <c r="S757" s="99">
        <v>0</v>
      </c>
      <c r="T757" s="97">
        <v>1</v>
      </c>
      <c r="U757" s="101">
        <v>2</v>
      </c>
      <c r="V757" s="101">
        <v>0</v>
      </c>
      <c r="W757" s="101">
        <v>0</v>
      </c>
      <c r="X757" s="101">
        <v>0</v>
      </c>
      <c r="Y757" s="101">
        <v>0</v>
      </c>
      <c r="Z757" s="101">
        <v>30</v>
      </c>
      <c r="AA757" s="101">
        <v>0</v>
      </c>
      <c r="AB757" s="101">
        <v>0</v>
      </c>
      <c r="AC757" s="101">
        <v>0</v>
      </c>
      <c r="AD757" s="101">
        <v>9</v>
      </c>
      <c r="AE757" s="101">
        <v>1</v>
      </c>
      <c r="AF757" s="101">
        <v>3</v>
      </c>
      <c r="AG757" s="100">
        <v>2</v>
      </c>
      <c r="AH757" s="100">
        <v>1</v>
      </c>
      <c r="AI757" s="100">
        <v>0</v>
      </c>
      <c r="AJ757" s="100">
        <v>6</v>
      </c>
      <c r="AK757" s="101">
        <v>0</v>
      </c>
      <c r="AL757" s="101">
        <v>0</v>
      </c>
      <c r="AM757" s="101">
        <v>0</v>
      </c>
      <c r="AN757" s="101">
        <v>1</v>
      </c>
      <c r="AO757" s="101">
        <v>360000</v>
      </c>
      <c r="AP757" s="101">
        <v>0.5</v>
      </c>
      <c r="AQ757" s="101">
        <v>0</v>
      </c>
      <c r="AR757" s="100">
        <v>0</v>
      </c>
      <c r="AS757" s="101" t="s">
        <v>372</v>
      </c>
      <c r="AT757" s="121" t="s">
        <v>2120</v>
      </c>
      <c r="AU757" s="101" t="s">
        <v>829</v>
      </c>
      <c r="AV757" s="101">
        <v>10002001</v>
      </c>
      <c r="AW757" s="101">
        <v>21201010</v>
      </c>
      <c r="AX757" s="121" t="s">
        <v>791</v>
      </c>
      <c r="AY757" s="121" t="s">
        <v>862</v>
      </c>
      <c r="AZ757" s="99">
        <v>0</v>
      </c>
      <c r="BA757" s="99">
        <v>0</v>
      </c>
      <c r="BB757" s="127" t="s">
        <v>863</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63021103</v>
      </c>
      <c r="D758" s="121" t="s">
        <v>861</v>
      </c>
      <c r="E758" s="101">
        <v>2</v>
      </c>
      <c r="F758" s="101">
        <v>63021101</v>
      </c>
      <c r="G758" s="97">
        <f t="shared" si="84"/>
        <v>63021104</v>
      </c>
      <c r="H758" s="99">
        <v>0</v>
      </c>
      <c r="I758" s="11">
        <v>32</v>
      </c>
      <c r="J758" s="11">
        <v>2</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372</v>
      </c>
      <c r="AT758" s="121" t="s">
        <v>2120</v>
      </c>
      <c r="AU758" s="101" t="s">
        <v>829</v>
      </c>
      <c r="AV758" s="101">
        <v>10002001</v>
      </c>
      <c r="AW758" s="101">
        <v>21201010</v>
      </c>
      <c r="AX758" s="121" t="s">
        <v>791</v>
      </c>
      <c r="AY758" s="121" t="s">
        <v>864</v>
      </c>
      <c r="AZ758" s="99">
        <v>0</v>
      </c>
      <c r="BA758" s="99">
        <v>0</v>
      </c>
      <c r="BB758" s="127" t="s">
        <v>865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63021104</v>
      </c>
      <c r="D759" s="121" t="s">
        <v>861</v>
      </c>
      <c r="E759" s="101">
        <v>3</v>
      </c>
      <c r="F759" s="101">
        <v>63021101</v>
      </c>
      <c r="G759" s="97">
        <v>0</v>
      </c>
      <c r="H759" s="99">
        <v>0</v>
      </c>
      <c r="I759" s="11">
        <v>0</v>
      </c>
      <c r="J759" s="107">
        <v>0</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372</v>
      </c>
      <c r="AT759" s="121" t="s">
        <v>2120</v>
      </c>
      <c r="AU759" s="101" t="s">
        <v>829</v>
      </c>
      <c r="AV759" s="101">
        <v>10002001</v>
      </c>
      <c r="AW759" s="101">
        <v>21201010</v>
      </c>
      <c r="AX759" s="121" t="s">
        <v>791</v>
      </c>
      <c r="AY759" s="121" t="s">
        <v>866</v>
      </c>
      <c r="AZ759" s="99">
        <v>0</v>
      </c>
      <c r="BA759" s="99">
        <v>0</v>
      </c>
      <c r="BB759" s="127" t="s">
        <v>867</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63021105</v>
      </c>
      <c r="D760" s="121" t="s">
        <v>861</v>
      </c>
      <c r="E760" s="101">
        <v>4</v>
      </c>
      <c r="F760" s="101">
        <v>63021101</v>
      </c>
      <c r="G760" s="97">
        <v>0</v>
      </c>
      <c r="H760" s="99">
        <v>0</v>
      </c>
      <c r="I760" s="11">
        <v>0</v>
      </c>
      <c r="J760" s="11">
        <v>0</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2120</v>
      </c>
      <c r="AU760" s="101" t="s">
        <v>829</v>
      </c>
      <c r="AV760" s="101">
        <v>10002001</v>
      </c>
      <c r="AW760" s="101">
        <v>21201010</v>
      </c>
      <c r="AX760" s="121" t="s">
        <v>791</v>
      </c>
      <c r="AY760" s="121" t="s">
        <v>868</v>
      </c>
      <c r="AZ760" s="99">
        <v>0</v>
      </c>
      <c r="BA760" s="99">
        <v>0</v>
      </c>
      <c r="BB760" s="127" t="s">
        <v>869</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63021106</v>
      </c>
      <c r="D761" s="121" t="s">
        <v>861</v>
      </c>
      <c r="E761" s="101">
        <v>5</v>
      </c>
      <c r="F761" s="101">
        <v>63021101</v>
      </c>
      <c r="G761" s="101">
        <v>0</v>
      </c>
      <c r="H761" s="99">
        <v>0</v>
      </c>
      <c r="I761" s="11">
        <v>0</v>
      </c>
      <c r="J761" s="11">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2120</v>
      </c>
      <c r="AU761" s="101" t="s">
        <v>829</v>
      </c>
      <c r="AV761" s="101">
        <v>10002001</v>
      </c>
      <c r="AW761" s="101">
        <v>21201010</v>
      </c>
      <c r="AX761" s="121" t="s">
        <v>791</v>
      </c>
      <c r="AY761" s="121" t="s">
        <v>870</v>
      </c>
      <c r="AZ761" s="99">
        <v>0</v>
      </c>
      <c r="BA761" s="99">
        <v>0</v>
      </c>
      <c r="BB761" s="127" t="s">
        <v>871</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19.5" customHeight="1">
      <c r="C762" s="11">
        <v>63021111</v>
      </c>
      <c r="D762" s="15" t="s">
        <v>872</v>
      </c>
      <c r="E762" s="11">
        <v>1</v>
      </c>
      <c r="F762" s="14">
        <v>62011101</v>
      </c>
      <c r="G762" s="11">
        <v>0</v>
      </c>
      <c r="H762" s="13">
        <v>0</v>
      </c>
      <c r="I762" s="11">
        <v>1</v>
      </c>
      <c r="J762" s="11">
        <v>0</v>
      </c>
      <c r="K762" s="11">
        <v>0</v>
      </c>
      <c r="L762" s="14">
        <v>0</v>
      </c>
      <c r="M762" s="14">
        <v>0</v>
      </c>
      <c r="N762" s="14">
        <v>2</v>
      </c>
      <c r="O762" s="14">
        <v>10</v>
      </c>
      <c r="P762" s="14">
        <v>0.8</v>
      </c>
      <c r="Q762" s="14">
        <v>0</v>
      </c>
      <c r="R762" s="6">
        <v>0</v>
      </c>
      <c r="S762" s="13">
        <v>0</v>
      </c>
      <c r="T762" s="11">
        <v>1</v>
      </c>
      <c r="U762" s="14">
        <v>2</v>
      </c>
      <c r="V762" s="14">
        <v>0</v>
      </c>
      <c r="W762" s="14">
        <v>2.5</v>
      </c>
      <c r="X762" s="14">
        <v>750</v>
      </c>
      <c r="Y762" s="14">
        <v>0</v>
      </c>
      <c r="Z762" s="14">
        <v>0</v>
      </c>
      <c r="AA762" s="14">
        <v>0</v>
      </c>
      <c r="AB762" s="14">
        <v>0</v>
      </c>
      <c r="AC762" s="14">
        <v>0</v>
      </c>
      <c r="AD762" s="14">
        <v>8</v>
      </c>
      <c r="AE762" s="14">
        <v>1</v>
      </c>
      <c r="AF762" s="14">
        <v>3</v>
      </c>
      <c r="AG762" s="6">
        <v>2</v>
      </c>
      <c r="AH762" s="6">
        <v>1</v>
      </c>
      <c r="AI762" s="6">
        <v>1</v>
      </c>
      <c r="AJ762" s="100">
        <v>3</v>
      </c>
      <c r="AK762" s="14">
        <v>0</v>
      </c>
      <c r="AL762" s="14">
        <v>0</v>
      </c>
      <c r="AM762" s="14">
        <v>0</v>
      </c>
      <c r="AN762" s="14">
        <v>0</v>
      </c>
      <c r="AO762" s="14">
        <v>3000</v>
      </c>
      <c r="AP762" s="14">
        <v>0.5</v>
      </c>
      <c r="AQ762" s="14">
        <v>0</v>
      </c>
      <c r="AR762" s="6">
        <v>0</v>
      </c>
      <c r="AS762" s="6">
        <v>90000011</v>
      </c>
      <c r="AT762" s="15" t="s">
        <v>159</v>
      </c>
      <c r="AU762" s="14" t="s">
        <v>780</v>
      </c>
      <c r="AV762" s="101">
        <v>10002001</v>
      </c>
      <c r="AW762" s="101">
        <v>21201010</v>
      </c>
      <c r="AX762" s="15" t="s">
        <v>160</v>
      </c>
      <c r="AY762" s="15">
        <v>0</v>
      </c>
      <c r="AZ762" s="13">
        <v>0</v>
      </c>
      <c r="BA762" s="13">
        <v>0</v>
      </c>
      <c r="BB762" s="110" t="str">
        <f>"在指定区域释放一个冰封陷阱,2秒后陷阱开启触发机制,对触碰的敌人造成"&amp;W762*100&amp;"%攻击伤害+"&amp;X762&amp;"点固定伤害,并使其减速50%,持续5秒"</f>
        <v>在指定区域释放一个冰封陷阱,2秒后陷阱开启触发机制,对触碰的敌人造成250%攻击伤害+750点固定伤害,并使其减速50%,持续5秒</v>
      </c>
      <c r="BC762" s="14">
        <v>0</v>
      </c>
      <c r="BD762" s="11">
        <v>0</v>
      </c>
      <c r="BE762" s="14">
        <v>0</v>
      </c>
      <c r="BF762" s="14">
        <v>0</v>
      </c>
      <c r="BG762" s="14">
        <v>0</v>
      </c>
      <c r="BH762" s="14">
        <v>0</v>
      </c>
      <c r="BI762" s="9">
        <v>0</v>
      </c>
      <c r="BJ762" s="6">
        <v>0</v>
      </c>
      <c r="BK762" s="6">
        <v>0</v>
      </c>
      <c r="BL762" s="6">
        <v>0</v>
      </c>
      <c r="BM762" s="6">
        <v>0</v>
      </c>
      <c r="BN762" s="6">
        <v>0</v>
      </c>
      <c r="BO762" s="6">
        <v>0</v>
      </c>
    </row>
    <row r="763" spans="3:67" ht="19.5" customHeight="1">
      <c r="C763" s="11">
        <v>63021112</v>
      </c>
      <c r="D763" s="15" t="s">
        <v>872</v>
      </c>
      <c r="E763" s="11">
        <v>1</v>
      </c>
      <c r="F763" s="14">
        <v>62011101</v>
      </c>
      <c r="G763" s="11">
        <v>0</v>
      </c>
      <c r="H763" s="13">
        <v>0</v>
      </c>
      <c r="I763" s="11">
        <v>1</v>
      </c>
      <c r="J763" s="11">
        <v>0</v>
      </c>
      <c r="K763" s="11">
        <v>0</v>
      </c>
      <c r="L763" s="14">
        <v>0</v>
      </c>
      <c r="M763" s="14">
        <v>0</v>
      </c>
      <c r="N763" s="14">
        <v>2</v>
      </c>
      <c r="O763" s="14">
        <v>10</v>
      </c>
      <c r="P763" s="14">
        <v>0.8</v>
      </c>
      <c r="Q763" s="14">
        <v>0</v>
      </c>
      <c r="R763" s="6">
        <v>0</v>
      </c>
      <c r="S763" s="13">
        <v>0</v>
      </c>
      <c r="T763" s="11">
        <v>1</v>
      </c>
      <c r="U763" s="14">
        <v>2</v>
      </c>
      <c r="V763" s="14">
        <v>0</v>
      </c>
      <c r="W763" s="14">
        <v>2.75</v>
      </c>
      <c r="X763" s="14">
        <v>1500</v>
      </c>
      <c r="Y763" s="14">
        <v>0</v>
      </c>
      <c r="Z763" s="14">
        <v>0</v>
      </c>
      <c r="AA763" s="14">
        <v>0</v>
      </c>
      <c r="AB763" s="14">
        <v>0</v>
      </c>
      <c r="AC763" s="14">
        <v>0</v>
      </c>
      <c r="AD763" s="14">
        <v>8</v>
      </c>
      <c r="AE763" s="14">
        <v>1</v>
      </c>
      <c r="AF763" s="14">
        <v>3</v>
      </c>
      <c r="AG763" s="6">
        <v>2</v>
      </c>
      <c r="AH763" s="6">
        <v>1</v>
      </c>
      <c r="AI763" s="6">
        <v>1</v>
      </c>
      <c r="AJ763" s="100">
        <v>3</v>
      </c>
      <c r="AK763" s="14">
        <v>0</v>
      </c>
      <c r="AL763" s="14">
        <v>0</v>
      </c>
      <c r="AM763" s="14">
        <v>0</v>
      </c>
      <c r="AN763" s="14">
        <v>0</v>
      </c>
      <c r="AO763" s="14">
        <v>3000</v>
      </c>
      <c r="AP763" s="14">
        <v>0.5</v>
      </c>
      <c r="AQ763" s="14">
        <v>0</v>
      </c>
      <c r="AR763" s="6">
        <v>0</v>
      </c>
      <c r="AS763" s="6">
        <v>90000011</v>
      </c>
      <c r="AT763" s="15" t="s">
        <v>159</v>
      </c>
      <c r="AU763" s="14" t="s">
        <v>780</v>
      </c>
      <c r="AV763" s="101">
        <v>10002001</v>
      </c>
      <c r="AW763" s="101">
        <v>21201010</v>
      </c>
      <c r="AX763" s="15" t="s">
        <v>160</v>
      </c>
      <c r="AY763" s="15">
        <v>0</v>
      </c>
      <c r="AZ763" s="13">
        <v>0</v>
      </c>
      <c r="BA763" s="13">
        <v>0</v>
      </c>
      <c r="BB763" s="110" t="str">
        <f t="shared" ref="BB763:BB766" si="85">"在指定区域释放一个冰封陷阱,2秒后陷阱开启触发机制,对触碰的敌人造成"&amp;W763*100&amp;"%攻击伤害+"&amp;X763&amp;"点固定伤害,并使其减速50%,持续5秒"</f>
        <v>在指定区域释放一个冰封陷阱,2秒后陷阱开启触发机制,对触碰的敌人造成275%攻击伤害+1500点固定伤害,并使其减速50%,持续5秒</v>
      </c>
      <c r="BC763" s="14">
        <v>0</v>
      </c>
      <c r="BD763" s="11">
        <v>0</v>
      </c>
      <c r="BE763" s="14">
        <v>0</v>
      </c>
      <c r="BF763" s="14">
        <v>0</v>
      </c>
      <c r="BG763" s="14">
        <v>0</v>
      </c>
      <c r="BH763" s="14">
        <v>0</v>
      </c>
      <c r="BI763" s="9">
        <v>0</v>
      </c>
      <c r="BJ763" s="6">
        <v>0</v>
      </c>
      <c r="BK763" s="6">
        <v>0</v>
      </c>
      <c r="BL763" s="6">
        <v>0</v>
      </c>
      <c r="BM763" s="6">
        <v>0</v>
      </c>
      <c r="BN763" s="6">
        <v>0</v>
      </c>
      <c r="BO763" s="6">
        <v>0</v>
      </c>
    </row>
    <row r="764" spans="3:67" ht="19.5" customHeight="1">
      <c r="C764" s="11">
        <v>63021113</v>
      </c>
      <c r="D764" s="15" t="s">
        <v>872</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3</v>
      </c>
      <c r="X764" s="14">
        <v>2250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159</v>
      </c>
      <c r="AU764" s="14" t="s">
        <v>780</v>
      </c>
      <c r="AV764" s="101">
        <v>10002001</v>
      </c>
      <c r="AW764" s="101">
        <v>21201010</v>
      </c>
      <c r="AX764" s="15" t="s">
        <v>160</v>
      </c>
      <c r="AY764" s="15">
        <v>0</v>
      </c>
      <c r="AZ764" s="13">
        <v>0</v>
      </c>
      <c r="BA764" s="13">
        <v>0</v>
      </c>
      <c r="BB764" s="110" t="str">
        <f t="shared" si="85"/>
        <v>在指定区域释放一个冰封陷阱,2秒后陷阱开启触发机制,对触碰的敌人造成300%攻击伤害+2250点固定伤害,并使其减速50%,持续5秒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63021114</v>
      </c>
      <c r="D765" s="15" t="s">
        <v>872</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3.25</v>
      </c>
      <c r="X765" s="14">
        <v>3250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159</v>
      </c>
      <c r="AU765" s="14" t="s">
        <v>780</v>
      </c>
      <c r="AV765" s="101">
        <v>10002001</v>
      </c>
      <c r="AW765" s="101">
        <v>21201010</v>
      </c>
      <c r="AX765" s="15" t="s">
        <v>160</v>
      </c>
      <c r="AY765" s="15">
        <v>0</v>
      </c>
      <c r="AZ765" s="13">
        <v>0</v>
      </c>
      <c r="BA765" s="13">
        <v>0</v>
      </c>
      <c r="BB765" s="110" t="str">
        <f t="shared" si="85"/>
        <v>在指定区域释放一个冰封陷阱,2秒后陷阱开启触发机制,对触碰的敌人造成325%攻击伤害+3250点固定伤害,并使其减速50%,持续5秒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63021115</v>
      </c>
      <c r="D766" s="15" t="s">
        <v>872</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3.5</v>
      </c>
      <c r="X766" s="14">
        <v>4250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159</v>
      </c>
      <c r="AU766" s="14" t="s">
        <v>780</v>
      </c>
      <c r="AV766" s="101">
        <v>10002001</v>
      </c>
      <c r="AW766" s="101">
        <v>21201010</v>
      </c>
      <c r="AX766" s="15" t="s">
        <v>160</v>
      </c>
      <c r="AY766" s="15">
        <v>0</v>
      </c>
      <c r="AZ766" s="13">
        <v>0</v>
      </c>
      <c r="BA766" s="13">
        <v>0</v>
      </c>
      <c r="BB766" s="110" t="str">
        <f t="shared" si="85"/>
        <v>在指定区域释放一个冰封陷阱,2秒后陷阱开启触发机制,对触碰的敌人造成350%攻击伤害+4250点固定伤害,并使其减速50%,持续5秒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20.100000000000001" customHeight="1">
      <c r="C767" s="97">
        <v>63021201</v>
      </c>
      <c r="D767" s="121" t="s">
        <v>873</v>
      </c>
      <c r="E767" s="101">
        <v>0</v>
      </c>
      <c r="F767" s="101">
        <v>63021201</v>
      </c>
      <c r="G767" s="97">
        <f t="shared" ref="G767:G769" si="86">C768</f>
        <v>63021202</v>
      </c>
      <c r="H767" s="99">
        <v>0</v>
      </c>
      <c r="I767" s="11">
        <v>25</v>
      </c>
      <c r="J767" s="11">
        <v>5</v>
      </c>
      <c r="K767" s="101">
        <v>0</v>
      </c>
      <c r="L767" s="101">
        <v>0</v>
      </c>
      <c r="M767" s="101">
        <v>0</v>
      </c>
      <c r="N767" s="101">
        <v>1</v>
      </c>
      <c r="O767" s="101">
        <v>0</v>
      </c>
      <c r="P767" s="101">
        <v>0</v>
      </c>
      <c r="Q767" s="101">
        <v>0</v>
      </c>
      <c r="R767" s="100">
        <v>0</v>
      </c>
      <c r="S767" s="99">
        <v>0</v>
      </c>
      <c r="T767" s="97">
        <v>1</v>
      </c>
      <c r="U767" s="101">
        <v>2</v>
      </c>
      <c r="V767" s="101">
        <v>0</v>
      </c>
      <c r="W767" s="101">
        <v>0</v>
      </c>
      <c r="X767" s="101">
        <v>0</v>
      </c>
      <c r="Y767" s="101">
        <v>0</v>
      </c>
      <c r="Z767" s="101">
        <v>35</v>
      </c>
      <c r="AA767" s="101">
        <v>0</v>
      </c>
      <c r="AB767" s="101">
        <v>0</v>
      </c>
      <c r="AC767" s="101">
        <v>0</v>
      </c>
      <c r="AD767" s="101">
        <v>9</v>
      </c>
      <c r="AE767" s="101">
        <v>1</v>
      </c>
      <c r="AF767" s="101">
        <v>3</v>
      </c>
      <c r="AG767" s="100">
        <v>2</v>
      </c>
      <c r="AH767" s="100">
        <v>1</v>
      </c>
      <c r="AI767" s="100">
        <v>0</v>
      </c>
      <c r="AJ767" s="100">
        <v>6</v>
      </c>
      <c r="AK767" s="101">
        <v>0</v>
      </c>
      <c r="AL767" s="101">
        <v>0</v>
      </c>
      <c r="AM767" s="101">
        <v>0</v>
      </c>
      <c r="AN767" s="101">
        <v>1</v>
      </c>
      <c r="AO767" s="101">
        <v>360000</v>
      </c>
      <c r="AP767" s="101">
        <v>0.5</v>
      </c>
      <c r="AQ767" s="101">
        <v>0</v>
      </c>
      <c r="AR767" s="100">
        <v>0</v>
      </c>
      <c r="AS767" s="101" t="s">
        <v>372</v>
      </c>
      <c r="AT767" s="121" t="s">
        <v>2120</v>
      </c>
      <c r="AU767" s="101" t="s">
        <v>829</v>
      </c>
      <c r="AV767" s="101">
        <v>10002001</v>
      </c>
      <c r="AW767" s="101">
        <v>21201020</v>
      </c>
      <c r="AX767" s="121" t="s">
        <v>791</v>
      </c>
      <c r="AY767" s="121" t="s">
        <v>874</v>
      </c>
      <c r="AZ767" s="99">
        <v>0</v>
      </c>
      <c r="BA767" s="99">
        <v>0</v>
      </c>
      <c r="BB767" s="127" t="s">
        <v>875</v>
      </c>
      <c r="BC767" s="101">
        <v>0</v>
      </c>
      <c r="BD767" s="97">
        <v>0</v>
      </c>
      <c r="BE767" s="101">
        <v>0</v>
      </c>
      <c r="BF767" s="101">
        <v>0</v>
      </c>
      <c r="BG767" s="101">
        <v>0</v>
      </c>
      <c r="BH767" s="101">
        <v>0</v>
      </c>
      <c r="BI767" s="103">
        <v>0</v>
      </c>
      <c r="BJ767" s="100">
        <v>0</v>
      </c>
      <c r="BK767" s="100">
        <v>0</v>
      </c>
      <c r="BL767" s="100">
        <v>0</v>
      </c>
      <c r="BM767" s="100">
        <v>0</v>
      </c>
      <c r="BN767" s="100">
        <v>0</v>
      </c>
      <c r="BO767" s="100">
        <v>0</v>
      </c>
    </row>
    <row r="768" spans="3:67" ht="20.100000000000001" customHeight="1">
      <c r="C768" s="97">
        <v>63021202</v>
      </c>
      <c r="D768" s="121" t="s">
        <v>873</v>
      </c>
      <c r="E768" s="101">
        <v>1</v>
      </c>
      <c r="F768" s="101">
        <v>63021201</v>
      </c>
      <c r="G768" s="97">
        <f t="shared" si="86"/>
        <v>63021203</v>
      </c>
      <c r="H768" s="99">
        <v>0</v>
      </c>
      <c r="I768" s="11">
        <v>32</v>
      </c>
      <c r="J768" s="11">
        <v>2</v>
      </c>
      <c r="K768" s="101">
        <v>0</v>
      </c>
      <c r="L768" s="101">
        <v>0</v>
      </c>
      <c r="M768" s="101">
        <v>0</v>
      </c>
      <c r="N768" s="101">
        <v>1</v>
      </c>
      <c r="O768" s="101">
        <v>0</v>
      </c>
      <c r="P768" s="101">
        <v>0</v>
      </c>
      <c r="Q768" s="101">
        <v>0</v>
      </c>
      <c r="R768" s="100">
        <v>0</v>
      </c>
      <c r="S768" s="99">
        <v>0</v>
      </c>
      <c r="T768" s="97">
        <v>1</v>
      </c>
      <c r="U768" s="101">
        <v>2</v>
      </c>
      <c r="V768" s="101">
        <v>0</v>
      </c>
      <c r="W768" s="101">
        <v>0</v>
      </c>
      <c r="X768" s="101">
        <v>0</v>
      </c>
      <c r="Y768" s="101">
        <v>0</v>
      </c>
      <c r="Z768" s="101">
        <v>35</v>
      </c>
      <c r="AA768" s="101">
        <v>0</v>
      </c>
      <c r="AB768" s="101">
        <v>0</v>
      </c>
      <c r="AC768" s="101">
        <v>0</v>
      </c>
      <c r="AD768" s="101">
        <v>9</v>
      </c>
      <c r="AE768" s="101">
        <v>1</v>
      </c>
      <c r="AF768" s="101">
        <v>3</v>
      </c>
      <c r="AG768" s="100">
        <v>2</v>
      </c>
      <c r="AH768" s="100">
        <v>1</v>
      </c>
      <c r="AI768" s="100">
        <v>0</v>
      </c>
      <c r="AJ768" s="100">
        <v>6</v>
      </c>
      <c r="AK768" s="101">
        <v>0</v>
      </c>
      <c r="AL768" s="101">
        <v>0</v>
      </c>
      <c r="AM768" s="101">
        <v>0</v>
      </c>
      <c r="AN768" s="101">
        <v>1</v>
      </c>
      <c r="AO768" s="101">
        <v>360000</v>
      </c>
      <c r="AP768" s="101">
        <v>0.5</v>
      </c>
      <c r="AQ768" s="101">
        <v>0</v>
      </c>
      <c r="AR768" s="100">
        <v>0</v>
      </c>
      <c r="AS768" s="101" t="s">
        <v>372</v>
      </c>
      <c r="AT768" s="121" t="s">
        <v>2120</v>
      </c>
      <c r="AU768" s="101" t="s">
        <v>829</v>
      </c>
      <c r="AV768" s="101">
        <v>10002001</v>
      </c>
      <c r="AW768" s="101">
        <v>21201020</v>
      </c>
      <c r="AX768" s="121" t="s">
        <v>791</v>
      </c>
      <c r="AY768" s="121" t="s">
        <v>874</v>
      </c>
      <c r="AZ768" s="99">
        <v>0</v>
      </c>
      <c r="BA768" s="99">
        <v>0</v>
      </c>
      <c r="BB768" s="127" t="s">
        <v>875</v>
      </c>
      <c r="BC768" s="101">
        <v>0</v>
      </c>
      <c r="BD768" s="97">
        <v>0</v>
      </c>
      <c r="BE768" s="101">
        <v>0</v>
      </c>
      <c r="BF768" s="101">
        <v>0</v>
      </c>
      <c r="BG768" s="101">
        <v>0</v>
      </c>
      <c r="BH768" s="101">
        <v>0</v>
      </c>
      <c r="BI768" s="103">
        <v>0</v>
      </c>
      <c r="BJ768" s="100">
        <v>0</v>
      </c>
      <c r="BK768" s="100">
        <v>0</v>
      </c>
      <c r="BL768" s="100">
        <v>0</v>
      </c>
      <c r="BM768" s="100">
        <v>0</v>
      </c>
      <c r="BN768" s="100">
        <v>0</v>
      </c>
      <c r="BO768" s="100">
        <v>0</v>
      </c>
    </row>
    <row r="769" spans="3:67" ht="20.100000000000001" customHeight="1">
      <c r="C769" s="97">
        <v>63021203</v>
      </c>
      <c r="D769" s="121" t="s">
        <v>873</v>
      </c>
      <c r="E769" s="101">
        <v>2</v>
      </c>
      <c r="F769" s="101">
        <v>63021201</v>
      </c>
      <c r="G769" s="97">
        <f t="shared" si="86"/>
        <v>63021204</v>
      </c>
      <c r="H769" s="99">
        <v>0</v>
      </c>
      <c r="I769" s="11">
        <v>37</v>
      </c>
      <c r="J769" s="11">
        <v>2</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372</v>
      </c>
      <c r="AT769" s="121" t="s">
        <v>2120</v>
      </c>
      <c r="AU769" s="101" t="s">
        <v>829</v>
      </c>
      <c r="AV769" s="101">
        <v>10002001</v>
      </c>
      <c r="AW769" s="101">
        <v>21201020</v>
      </c>
      <c r="AX769" s="121" t="s">
        <v>791</v>
      </c>
      <c r="AY769" s="121" t="s">
        <v>876</v>
      </c>
      <c r="AZ769" s="99">
        <v>0</v>
      </c>
      <c r="BA769" s="99">
        <v>0</v>
      </c>
      <c r="BB769" s="127" t="s">
        <v>877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63021204</v>
      </c>
      <c r="D770" s="121" t="s">
        <v>873</v>
      </c>
      <c r="E770" s="101">
        <v>3</v>
      </c>
      <c r="F770" s="101">
        <v>63021201</v>
      </c>
      <c r="G770" s="97">
        <v>0</v>
      </c>
      <c r="H770" s="99">
        <v>0</v>
      </c>
      <c r="I770" s="11">
        <v>0</v>
      </c>
      <c r="J770" s="11">
        <v>0</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372</v>
      </c>
      <c r="AT770" s="121" t="s">
        <v>2120</v>
      </c>
      <c r="AU770" s="101" t="s">
        <v>829</v>
      </c>
      <c r="AV770" s="101">
        <v>10002001</v>
      </c>
      <c r="AW770" s="101">
        <v>21201020</v>
      </c>
      <c r="AX770" s="121" t="s">
        <v>791</v>
      </c>
      <c r="AY770" s="121" t="s">
        <v>878</v>
      </c>
      <c r="AZ770" s="99">
        <v>0</v>
      </c>
      <c r="BA770" s="99">
        <v>0</v>
      </c>
      <c r="BB770" s="127" t="s">
        <v>879</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63021205</v>
      </c>
      <c r="D771" s="121" t="s">
        <v>873</v>
      </c>
      <c r="E771" s="101">
        <v>4</v>
      </c>
      <c r="F771" s="101">
        <v>63021201</v>
      </c>
      <c r="G771" s="97">
        <v>0</v>
      </c>
      <c r="H771" s="99">
        <v>0</v>
      </c>
      <c r="I771" s="11">
        <v>0</v>
      </c>
      <c r="J771" s="11">
        <v>0</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372</v>
      </c>
      <c r="AT771" s="121" t="s">
        <v>2120</v>
      </c>
      <c r="AU771" s="101" t="s">
        <v>829</v>
      </c>
      <c r="AV771" s="101">
        <v>10002001</v>
      </c>
      <c r="AW771" s="101">
        <v>21201020</v>
      </c>
      <c r="AX771" s="121" t="s">
        <v>791</v>
      </c>
      <c r="AY771" s="121" t="s">
        <v>880</v>
      </c>
      <c r="AZ771" s="99">
        <v>0</v>
      </c>
      <c r="BA771" s="99">
        <v>0</v>
      </c>
      <c r="BB771" s="127" t="s">
        <v>881</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63021206</v>
      </c>
      <c r="D772" s="121" t="s">
        <v>873</v>
      </c>
      <c r="E772" s="101">
        <v>5</v>
      </c>
      <c r="F772" s="101">
        <v>63021201</v>
      </c>
      <c r="G772" s="101">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372</v>
      </c>
      <c r="AT772" s="121" t="s">
        <v>2120</v>
      </c>
      <c r="AU772" s="101" t="s">
        <v>829</v>
      </c>
      <c r="AV772" s="101">
        <v>10002001</v>
      </c>
      <c r="AW772" s="101">
        <v>21201020</v>
      </c>
      <c r="AX772" s="121" t="s">
        <v>791</v>
      </c>
      <c r="AY772" s="121" t="s">
        <v>882</v>
      </c>
      <c r="AZ772" s="99">
        <v>0</v>
      </c>
      <c r="BA772" s="99">
        <v>0</v>
      </c>
      <c r="BB772" s="127" t="s">
        <v>883</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19.5" customHeight="1">
      <c r="C773" s="97">
        <v>63021211</v>
      </c>
      <c r="D773" s="15" t="s">
        <v>884</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4">
        <v>8</v>
      </c>
      <c r="AE773" s="14">
        <v>1</v>
      </c>
      <c r="AF773" s="14">
        <v>3</v>
      </c>
      <c r="AG773" s="6">
        <v>2</v>
      </c>
      <c r="AH773" s="6">
        <v>1</v>
      </c>
      <c r="AI773" s="6">
        <v>1</v>
      </c>
      <c r="AJ773" s="100">
        <v>3</v>
      </c>
      <c r="AK773" s="14">
        <v>0</v>
      </c>
      <c r="AL773" s="14">
        <v>0</v>
      </c>
      <c r="AM773" s="14">
        <v>0</v>
      </c>
      <c r="AN773" s="14">
        <v>0</v>
      </c>
      <c r="AO773" s="14">
        <v>3000</v>
      </c>
      <c r="AP773" s="14">
        <v>0.5</v>
      </c>
      <c r="AQ773" s="14">
        <v>0</v>
      </c>
      <c r="AR773" s="6">
        <v>0</v>
      </c>
      <c r="AS773" s="14">
        <v>90000010</v>
      </c>
      <c r="AT773" s="15" t="s">
        <v>159</v>
      </c>
      <c r="AU773" s="14" t="s">
        <v>780</v>
      </c>
      <c r="AV773" s="101">
        <v>10002001</v>
      </c>
      <c r="AW773" s="101">
        <v>21201020</v>
      </c>
      <c r="AX773" s="15" t="s">
        <v>160</v>
      </c>
      <c r="AY773" s="15">
        <v>0</v>
      </c>
      <c r="AZ773" s="13">
        <v>0</v>
      </c>
      <c r="BA773" s="13">
        <v>0</v>
      </c>
      <c r="BB773" s="110" t="str">
        <f t="shared" ref="BB773:BB777" si="87">"在指定区域释放一个爆炸陷阱,2秒后陷阱开启触发机制,对触碰的敌人造成"&amp;W773*100&amp;"%攻击伤害+"&amp;X773&amp;"点固定伤害,并使其眩晕1秒"</f>
        <v>在指定区域释放一个爆炸陷阱,2秒后陷阱开启触发机制,对触碰的敌人造成250%攻击伤害+750点固定伤害,并使其眩晕1秒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97">
        <v>63021212</v>
      </c>
      <c r="D774" s="15" t="s">
        <v>884</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4">
        <v>8</v>
      </c>
      <c r="AE774" s="14">
        <v>1</v>
      </c>
      <c r="AF774" s="14">
        <v>3</v>
      </c>
      <c r="AG774" s="6">
        <v>2</v>
      </c>
      <c r="AH774" s="6">
        <v>1</v>
      </c>
      <c r="AI774" s="6">
        <v>1</v>
      </c>
      <c r="AJ774" s="100">
        <v>3</v>
      </c>
      <c r="AK774" s="14">
        <v>0</v>
      </c>
      <c r="AL774" s="14">
        <v>0</v>
      </c>
      <c r="AM774" s="14">
        <v>0</v>
      </c>
      <c r="AN774" s="14">
        <v>0</v>
      </c>
      <c r="AO774" s="14">
        <v>3000</v>
      </c>
      <c r="AP774" s="14">
        <v>0.5</v>
      </c>
      <c r="AQ774" s="14">
        <v>0</v>
      </c>
      <c r="AR774" s="6">
        <v>0</v>
      </c>
      <c r="AS774" s="14">
        <v>90000010</v>
      </c>
      <c r="AT774" s="15" t="s">
        <v>159</v>
      </c>
      <c r="AU774" s="14" t="s">
        <v>780</v>
      </c>
      <c r="AV774" s="101">
        <v>10002001</v>
      </c>
      <c r="AW774" s="101">
        <v>21201020</v>
      </c>
      <c r="AX774" s="15" t="s">
        <v>160</v>
      </c>
      <c r="AY774" s="15">
        <v>0</v>
      </c>
      <c r="AZ774" s="13">
        <v>0</v>
      </c>
      <c r="BA774" s="13">
        <v>0</v>
      </c>
      <c r="BB774" s="110" t="str">
        <f t="shared" si="87"/>
        <v>在指定区域释放一个爆炸陷阱,2秒后陷阱开启触发机制,对触碰的敌人造成275%攻击伤害+1500点固定伤害,并使其眩晕1秒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97">
        <v>63021213</v>
      </c>
      <c r="D775" s="15" t="s">
        <v>884</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159</v>
      </c>
      <c r="AU775" s="14" t="s">
        <v>780</v>
      </c>
      <c r="AV775" s="101">
        <v>10002001</v>
      </c>
      <c r="AW775" s="101">
        <v>21201020</v>
      </c>
      <c r="AX775" s="15" t="s">
        <v>160</v>
      </c>
      <c r="AY775" s="15">
        <v>0</v>
      </c>
      <c r="AZ775" s="13">
        <v>0</v>
      </c>
      <c r="BA775" s="13">
        <v>0</v>
      </c>
      <c r="BB775" s="110" t="str">
        <f t="shared" si="87"/>
        <v>在指定区域释放一个爆炸陷阱,2秒后陷阱开启触发机制,对触碰的敌人造成300%攻击伤害+2250点固定伤害,并使其眩晕1秒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63021214</v>
      </c>
      <c r="D776" s="15" t="s">
        <v>884</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159</v>
      </c>
      <c r="AU776" s="14" t="s">
        <v>780</v>
      </c>
      <c r="AV776" s="101">
        <v>10002001</v>
      </c>
      <c r="AW776" s="101">
        <v>21201020</v>
      </c>
      <c r="AX776" s="15" t="s">
        <v>160</v>
      </c>
      <c r="AY776" s="15">
        <v>0</v>
      </c>
      <c r="AZ776" s="13">
        <v>0</v>
      </c>
      <c r="BA776" s="13">
        <v>0</v>
      </c>
      <c r="BB776" s="110" t="str">
        <f t="shared" si="87"/>
        <v>在指定区域释放一个爆炸陷阱,2秒后陷阱开启触发机制,对触碰的敌人造成325%攻击伤害+3250点固定伤害,并使其眩晕1秒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63021215</v>
      </c>
      <c r="D777" s="15" t="s">
        <v>884</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159</v>
      </c>
      <c r="AU777" s="14" t="s">
        <v>780</v>
      </c>
      <c r="AV777" s="101">
        <v>10002001</v>
      </c>
      <c r="AW777" s="101">
        <v>21201020</v>
      </c>
      <c r="AX777" s="15" t="s">
        <v>160</v>
      </c>
      <c r="AY777" s="15">
        <v>0</v>
      </c>
      <c r="AZ777" s="13">
        <v>0</v>
      </c>
      <c r="BA777" s="13">
        <v>0</v>
      </c>
      <c r="BB777" s="110" t="str">
        <f t="shared" si="87"/>
        <v>在指定区域释放一个爆炸陷阱,2秒后陷阱开启触发机制,对触碰的敌人造成350%攻击伤害+4250点固定伤害,并使其眩晕1秒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7">
        <v>63021301</v>
      </c>
      <c r="D778" s="121" t="s">
        <v>885</v>
      </c>
      <c r="E778" s="101">
        <v>0</v>
      </c>
      <c r="F778" s="101">
        <v>63021301</v>
      </c>
      <c r="G778" s="97">
        <f t="shared" ref="G778:G780" si="88">C779</f>
        <v>63021302</v>
      </c>
      <c r="H778" s="99">
        <v>0</v>
      </c>
      <c r="I778" s="11">
        <v>30</v>
      </c>
      <c r="J778" s="14">
        <v>5</v>
      </c>
      <c r="K778" s="97">
        <v>0</v>
      </c>
      <c r="L778" s="101">
        <v>0</v>
      </c>
      <c r="M778" s="101">
        <v>0</v>
      </c>
      <c r="N778" s="101">
        <v>1</v>
      </c>
      <c r="O778" s="101">
        <v>0</v>
      </c>
      <c r="P778" s="101">
        <v>0</v>
      </c>
      <c r="Q778" s="101">
        <v>0</v>
      </c>
      <c r="R778" s="100">
        <v>0</v>
      </c>
      <c r="S778" s="99">
        <v>0</v>
      </c>
      <c r="T778" s="97">
        <v>1</v>
      </c>
      <c r="U778" s="101">
        <v>2</v>
      </c>
      <c r="V778" s="101">
        <v>0</v>
      </c>
      <c r="W778" s="101">
        <v>0.8</v>
      </c>
      <c r="X778" s="101">
        <v>500</v>
      </c>
      <c r="Y778" s="101">
        <v>0</v>
      </c>
      <c r="Z778" s="101">
        <v>40</v>
      </c>
      <c r="AA778" s="101">
        <v>0</v>
      </c>
      <c r="AB778" s="101">
        <v>0</v>
      </c>
      <c r="AC778" s="101">
        <v>0</v>
      </c>
      <c r="AD778" s="101">
        <v>9</v>
      </c>
      <c r="AE778" s="101">
        <v>1</v>
      </c>
      <c r="AF778" s="101">
        <v>3</v>
      </c>
      <c r="AG778" s="100">
        <v>2</v>
      </c>
      <c r="AH778" s="100">
        <v>0</v>
      </c>
      <c r="AI778" s="100">
        <v>0</v>
      </c>
      <c r="AJ778" s="100">
        <v>5</v>
      </c>
      <c r="AK778" s="101">
        <v>0</v>
      </c>
      <c r="AL778" s="101">
        <v>0</v>
      </c>
      <c r="AM778" s="101">
        <v>0</v>
      </c>
      <c r="AN778" s="101">
        <v>0.5</v>
      </c>
      <c r="AO778" s="101">
        <v>10000</v>
      </c>
      <c r="AP778" s="101">
        <v>0.5</v>
      </c>
      <c r="AQ778" s="101">
        <v>0</v>
      </c>
      <c r="AR778" s="100">
        <v>0</v>
      </c>
      <c r="AS778" s="6">
        <v>90000011</v>
      </c>
      <c r="AT778" s="121" t="s">
        <v>727</v>
      </c>
      <c r="AU778" s="101" t="s">
        <v>737</v>
      </c>
      <c r="AV778" s="101">
        <v>10002001</v>
      </c>
      <c r="AW778" s="101">
        <v>21201030</v>
      </c>
      <c r="AX778" s="121" t="s">
        <v>229</v>
      </c>
      <c r="AY778" s="121" t="s">
        <v>259</v>
      </c>
      <c r="AZ778" s="99">
        <v>0</v>
      </c>
      <c r="BA778" s="99">
        <v>0</v>
      </c>
      <c r="BB778" s="126" t="str">
        <f>"在脚底下立即释放法术,在此范围内的目标每秒造成"&amp;W778*100&amp;"%攻击伤害+"&amp;X778&amp;"点固定伤害,目标移动速度降低50%,持续10秒"</f>
        <v>在脚底下立即释放法术,在此范围内的目标每秒造成80%攻击伤害+500点固定伤害,目标移动速度降低50%,持续10秒</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20.100000000000001" customHeight="1">
      <c r="C779" s="97">
        <v>63021302</v>
      </c>
      <c r="D779" s="121" t="s">
        <v>885</v>
      </c>
      <c r="E779" s="101">
        <v>1</v>
      </c>
      <c r="F779" s="101">
        <v>63021301</v>
      </c>
      <c r="G779" s="97">
        <f t="shared" si="88"/>
        <v>63021303</v>
      </c>
      <c r="H779" s="99">
        <v>0</v>
      </c>
      <c r="I779" s="11">
        <v>37</v>
      </c>
      <c r="J779" s="14">
        <v>2</v>
      </c>
      <c r="K779" s="97">
        <v>0</v>
      </c>
      <c r="L779" s="101">
        <v>0</v>
      </c>
      <c r="M779" s="101">
        <v>0</v>
      </c>
      <c r="N779" s="101">
        <v>1</v>
      </c>
      <c r="O779" s="101">
        <v>0</v>
      </c>
      <c r="P779" s="101">
        <v>0</v>
      </c>
      <c r="Q779" s="101">
        <v>0</v>
      </c>
      <c r="R779" s="100">
        <v>0</v>
      </c>
      <c r="S779" s="99">
        <v>0</v>
      </c>
      <c r="T779" s="97">
        <v>1</v>
      </c>
      <c r="U779" s="101">
        <v>2</v>
      </c>
      <c r="V779" s="101">
        <v>0</v>
      </c>
      <c r="W779" s="101">
        <v>0.8</v>
      </c>
      <c r="X779" s="101">
        <v>500</v>
      </c>
      <c r="Y779" s="101">
        <v>0</v>
      </c>
      <c r="Z779" s="101">
        <v>40</v>
      </c>
      <c r="AA779" s="101">
        <v>0</v>
      </c>
      <c r="AB779" s="101">
        <v>0</v>
      </c>
      <c r="AC779" s="101">
        <v>0</v>
      </c>
      <c r="AD779" s="101">
        <v>9</v>
      </c>
      <c r="AE779" s="101">
        <v>1</v>
      </c>
      <c r="AF779" s="101">
        <v>3</v>
      </c>
      <c r="AG779" s="100">
        <v>2</v>
      </c>
      <c r="AH779" s="100">
        <v>0</v>
      </c>
      <c r="AI779" s="100">
        <v>0</v>
      </c>
      <c r="AJ779" s="100">
        <v>5</v>
      </c>
      <c r="AK779" s="101">
        <v>0</v>
      </c>
      <c r="AL779" s="101">
        <v>0</v>
      </c>
      <c r="AM779" s="101">
        <v>0</v>
      </c>
      <c r="AN779" s="101">
        <v>0.5</v>
      </c>
      <c r="AO779" s="101">
        <v>10000</v>
      </c>
      <c r="AP779" s="101">
        <v>0.5</v>
      </c>
      <c r="AQ779" s="101">
        <v>0</v>
      </c>
      <c r="AR779" s="100">
        <v>0</v>
      </c>
      <c r="AS779" s="6">
        <v>90000011</v>
      </c>
      <c r="AT779" s="121" t="s">
        <v>727</v>
      </c>
      <c r="AU779" s="101" t="s">
        <v>737</v>
      </c>
      <c r="AV779" s="101">
        <v>10002001</v>
      </c>
      <c r="AW779" s="101">
        <v>21201030</v>
      </c>
      <c r="AX779" s="121" t="s">
        <v>229</v>
      </c>
      <c r="AY779" s="121" t="s">
        <v>259</v>
      </c>
      <c r="AZ779" s="99">
        <v>0</v>
      </c>
      <c r="BA779" s="99">
        <v>0</v>
      </c>
      <c r="BB779" s="126" t="str">
        <f t="shared" ref="BB779:BB783" si="89">"在脚底下立即释放法术,在此范围内的目标每秒造成"&amp;W779*100&amp;"%攻击伤害+"&amp;X779&amp;"点固定伤害,目标移动速度降低50%,持续10秒"</f>
        <v>在脚底下立即释放法术,在此范围内的目标每秒造成80%攻击伤害+500点固定伤害,目标移动速度降低50%,持续10秒</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20.100000000000001" customHeight="1">
      <c r="C780" s="97">
        <v>63021303</v>
      </c>
      <c r="D780" s="121" t="s">
        <v>885</v>
      </c>
      <c r="E780" s="101">
        <v>2</v>
      </c>
      <c r="F780" s="101">
        <v>63021301</v>
      </c>
      <c r="G780" s="97">
        <f t="shared" si="88"/>
        <v>63021304</v>
      </c>
      <c r="H780" s="99">
        <v>0</v>
      </c>
      <c r="I780" s="11">
        <v>42</v>
      </c>
      <c r="J780" s="14">
        <v>2</v>
      </c>
      <c r="K780" s="97">
        <v>0</v>
      </c>
      <c r="L780" s="101">
        <v>0</v>
      </c>
      <c r="M780" s="101">
        <v>0</v>
      </c>
      <c r="N780" s="101">
        <v>1</v>
      </c>
      <c r="O780" s="101">
        <v>0</v>
      </c>
      <c r="P780" s="101">
        <v>0</v>
      </c>
      <c r="Q780" s="101">
        <v>0</v>
      </c>
      <c r="R780" s="100">
        <v>0</v>
      </c>
      <c r="S780" s="99">
        <v>0</v>
      </c>
      <c r="T780" s="97">
        <v>1</v>
      </c>
      <c r="U780" s="101">
        <v>2</v>
      </c>
      <c r="V780" s="101">
        <v>0</v>
      </c>
      <c r="W780" s="101">
        <v>0.9</v>
      </c>
      <c r="X780" s="101">
        <v>800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727</v>
      </c>
      <c r="AU780" s="101" t="s">
        <v>737</v>
      </c>
      <c r="AV780" s="101">
        <v>10002001</v>
      </c>
      <c r="AW780" s="101">
        <v>21201030</v>
      </c>
      <c r="AX780" s="121" t="s">
        <v>229</v>
      </c>
      <c r="AY780" s="121" t="s">
        <v>259</v>
      </c>
      <c r="AZ780" s="99">
        <v>0</v>
      </c>
      <c r="BA780" s="99">
        <v>0</v>
      </c>
      <c r="BB780" s="126" t="str">
        <f t="shared" si="89"/>
        <v>在脚底下立即释放法术,在此范围内的目标每秒造成90%攻击伤害+800点固定伤害,目标移动速度降低50%,持续10秒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63021304</v>
      </c>
      <c r="D781" s="121" t="s">
        <v>885</v>
      </c>
      <c r="E781" s="101">
        <v>3</v>
      </c>
      <c r="F781" s="101">
        <v>63021301</v>
      </c>
      <c r="G781" s="97">
        <v>0</v>
      </c>
      <c r="H781" s="99">
        <v>0</v>
      </c>
      <c r="I781" s="14">
        <v>0</v>
      </c>
      <c r="J781" s="14">
        <v>0</v>
      </c>
      <c r="K781" s="97">
        <v>0</v>
      </c>
      <c r="L781" s="101">
        <v>0</v>
      </c>
      <c r="M781" s="101">
        <v>0</v>
      </c>
      <c r="N781" s="101">
        <v>1</v>
      </c>
      <c r="O781" s="101">
        <v>0</v>
      </c>
      <c r="P781" s="101">
        <v>0</v>
      </c>
      <c r="Q781" s="101">
        <v>0</v>
      </c>
      <c r="R781" s="100">
        <v>0</v>
      </c>
      <c r="S781" s="99">
        <v>0</v>
      </c>
      <c r="T781" s="97">
        <v>1</v>
      </c>
      <c r="U781" s="101">
        <v>2</v>
      </c>
      <c r="V781" s="101">
        <v>0</v>
      </c>
      <c r="W781" s="101">
        <v>1</v>
      </c>
      <c r="X781" s="101">
        <v>1150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727</v>
      </c>
      <c r="AU781" s="101" t="s">
        <v>737</v>
      </c>
      <c r="AV781" s="101">
        <v>10002001</v>
      </c>
      <c r="AW781" s="101">
        <v>21201030</v>
      </c>
      <c r="AX781" s="121" t="s">
        <v>229</v>
      </c>
      <c r="AY781" s="121" t="s">
        <v>259</v>
      </c>
      <c r="AZ781" s="99">
        <v>0</v>
      </c>
      <c r="BA781" s="99">
        <v>0</v>
      </c>
      <c r="BB781" s="126" t="str">
        <f t="shared" si="89"/>
        <v>在脚底下立即释放法术,在此范围内的目标每秒造成100%攻击伤害+1150点固定伤害,目标移动速度降低50%,持续10秒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63021305</v>
      </c>
      <c r="D782" s="121" t="s">
        <v>885</v>
      </c>
      <c r="E782" s="101">
        <v>4</v>
      </c>
      <c r="F782" s="101">
        <v>63021301</v>
      </c>
      <c r="G782" s="97">
        <v>0</v>
      </c>
      <c r="H782" s="99">
        <v>0</v>
      </c>
      <c r="I782" s="14">
        <v>0</v>
      </c>
      <c r="J782" s="14">
        <v>0</v>
      </c>
      <c r="K782" s="97">
        <v>0</v>
      </c>
      <c r="L782" s="101">
        <v>0</v>
      </c>
      <c r="M782" s="101">
        <v>0</v>
      </c>
      <c r="N782" s="101">
        <v>1</v>
      </c>
      <c r="O782" s="101">
        <v>0</v>
      </c>
      <c r="P782" s="101">
        <v>0</v>
      </c>
      <c r="Q782" s="101">
        <v>0</v>
      </c>
      <c r="R782" s="100">
        <v>0</v>
      </c>
      <c r="S782" s="99">
        <v>0</v>
      </c>
      <c r="T782" s="97">
        <v>1</v>
      </c>
      <c r="U782" s="101">
        <v>2</v>
      </c>
      <c r="V782" s="101">
        <v>0</v>
      </c>
      <c r="W782" s="101">
        <v>1.1000000000000001</v>
      </c>
      <c r="X782" s="101">
        <v>1550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727</v>
      </c>
      <c r="AU782" s="101" t="s">
        <v>737</v>
      </c>
      <c r="AV782" s="101">
        <v>10002001</v>
      </c>
      <c r="AW782" s="101">
        <v>21201030</v>
      </c>
      <c r="AX782" s="121" t="s">
        <v>229</v>
      </c>
      <c r="AY782" s="121" t="s">
        <v>259</v>
      </c>
      <c r="AZ782" s="99">
        <v>0</v>
      </c>
      <c r="BA782" s="99">
        <v>0</v>
      </c>
      <c r="BB782" s="126" t="str">
        <f t="shared" si="89"/>
        <v>在脚底下立即释放法术,在此范围内的目标每秒造成110%攻击伤害+1550点固定伤害,目标移动速度降低50%,持续10秒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63021306</v>
      </c>
      <c r="D783" s="121" t="s">
        <v>885</v>
      </c>
      <c r="E783" s="101">
        <v>5</v>
      </c>
      <c r="F783" s="101">
        <v>63021301</v>
      </c>
      <c r="G783" s="101">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1.2</v>
      </c>
      <c r="X783" s="101">
        <v>2050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727</v>
      </c>
      <c r="AU783" s="101" t="s">
        <v>737</v>
      </c>
      <c r="AV783" s="101">
        <v>10002001</v>
      </c>
      <c r="AW783" s="101">
        <v>21201030</v>
      </c>
      <c r="AX783" s="121" t="s">
        <v>229</v>
      </c>
      <c r="AY783" s="121" t="s">
        <v>259</v>
      </c>
      <c r="AZ783" s="99">
        <v>0</v>
      </c>
      <c r="BA783" s="99">
        <v>0</v>
      </c>
      <c r="BB783" s="126" t="str">
        <f t="shared" si="89"/>
        <v>在脚底下立即释放法术,在此范围内的目标每秒造成120%攻击伤害+2050点固定伤害,目标移动速度降低50%,持续10秒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63021401</v>
      </c>
      <c r="D784" s="121" t="s">
        <v>886</v>
      </c>
      <c r="E784" s="101">
        <v>0</v>
      </c>
      <c r="F784" s="101">
        <v>63021401</v>
      </c>
      <c r="G784" s="97">
        <f t="shared" ref="G784:G786" si="90">C785</f>
        <v>63021402</v>
      </c>
      <c r="H784" s="99">
        <v>0</v>
      </c>
      <c r="I784" s="11">
        <v>35</v>
      </c>
      <c r="J784" s="14">
        <v>5</v>
      </c>
      <c r="K784" s="101">
        <v>0</v>
      </c>
      <c r="L784" s="101">
        <v>0</v>
      </c>
      <c r="M784" s="101">
        <v>0</v>
      </c>
      <c r="N784" s="97">
        <v>1</v>
      </c>
      <c r="O784" s="101">
        <v>0</v>
      </c>
      <c r="P784" s="101">
        <v>0</v>
      </c>
      <c r="Q784" s="101">
        <v>0</v>
      </c>
      <c r="R784" s="100">
        <v>0</v>
      </c>
      <c r="S784" s="99">
        <v>0</v>
      </c>
      <c r="T784" s="97">
        <v>1</v>
      </c>
      <c r="U784" s="101">
        <v>2</v>
      </c>
      <c r="V784" s="101">
        <v>0</v>
      </c>
      <c r="W784" s="101">
        <v>0</v>
      </c>
      <c r="X784" s="101">
        <v>0</v>
      </c>
      <c r="Y784" s="101">
        <v>0</v>
      </c>
      <c r="Z784" s="101">
        <v>50</v>
      </c>
      <c r="AA784" s="101">
        <v>0</v>
      </c>
      <c r="AB784" s="101">
        <v>0</v>
      </c>
      <c r="AC784" s="101">
        <v>0</v>
      </c>
      <c r="AD784" s="101">
        <v>30</v>
      </c>
      <c r="AE784" s="101">
        <v>1</v>
      </c>
      <c r="AF784" s="101">
        <v>2</v>
      </c>
      <c r="AG784" s="100">
        <v>2</v>
      </c>
      <c r="AH784" s="100">
        <v>1</v>
      </c>
      <c r="AI784" s="100">
        <v>0</v>
      </c>
      <c r="AJ784" s="100">
        <v>5</v>
      </c>
      <c r="AK784" s="101">
        <v>0</v>
      </c>
      <c r="AL784" s="101">
        <v>0</v>
      </c>
      <c r="AM784" s="101">
        <v>0</v>
      </c>
      <c r="AN784" s="101">
        <v>0.5</v>
      </c>
      <c r="AO784" s="101">
        <v>2000</v>
      </c>
      <c r="AP784" s="101">
        <v>0</v>
      </c>
      <c r="AQ784" s="101">
        <v>0</v>
      </c>
      <c r="AR784" s="100">
        <v>0</v>
      </c>
      <c r="AS784" s="101" t="s">
        <v>158</v>
      </c>
      <c r="AT784" s="98" t="s">
        <v>2121</v>
      </c>
      <c r="AU784" s="101" t="s">
        <v>728</v>
      </c>
      <c r="AV784" s="101">
        <v>0</v>
      </c>
      <c r="AW784" s="101">
        <v>21201040</v>
      </c>
      <c r="AX784" s="121" t="s">
        <v>887</v>
      </c>
      <c r="AY784" s="185" t="s">
        <v>2124</v>
      </c>
      <c r="AZ784" s="99">
        <v>0</v>
      </c>
      <c r="BA784" s="99">
        <v>0</v>
      </c>
      <c r="BB784" s="127" t="s">
        <v>888</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19.5" customHeight="1">
      <c r="C785" s="97">
        <v>63021402</v>
      </c>
      <c r="D785" s="121" t="s">
        <v>886</v>
      </c>
      <c r="E785" s="101">
        <v>1</v>
      </c>
      <c r="F785" s="101">
        <v>63021401</v>
      </c>
      <c r="G785" s="97">
        <f t="shared" si="90"/>
        <v>63021403</v>
      </c>
      <c r="H785" s="99">
        <v>0</v>
      </c>
      <c r="I785" s="11">
        <v>42</v>
      </c>
      <c r="J785" s="14">
        <v>2</v>
      </c>
      <c r="K785" s="101">
        <v>0</v>
      </c>
      <c r="L785" s="101">
        <v>0</v>
      </c>
      <c r="M785" s="101">
        <v>0</v>
      </c>
      <c r="N785" s="97">
        <v>1</v>
      </c>
      <c r="O785" s="101">
        <v>0</v>
      </c>
      <c r="P785" s="101">
        <v>0</v>
      </c>
      <c r="Q785" s="101">
        <v>0</v>
      </c>
      <c r="R785" s="100">
        <v>0</v>
      </c>
      <c r="S785" s="99">
        <v>0</v>
      </c>
      <c r="T785" s="97">
        <v>1</v>
      </c>
      <c r="U785" s="101">
        <v>2</v>
      </c>
      <c r="V785" s="101">
        <v>0</v>
      </c>
      <c r="W785" s="101">
        <v>0</v>
      </c>
      <c r="X785" s="101">
        <v>0</v>
      </c>
      <c r="Y785" s="101">
        <v>0</v>
      </c>
      <c r="Z785" s="101">
        <v>50</v>
      </c>
      <c r="AA785" s="101">
        <v>0</v>
      </c>
      <c r="AB785" s="101">
        <v>0</v>
      </c>
      <c r="AC785" s="101">
        <v>0</v>
      </c>
      <c r="AD785" s="101">
        <v>30</v>
      </c>
      <c r="AE785" s="101">
        <v>1</v>
      </c>
      <c r="AF785" s="101">
        <v>2</v>
      </c>
      <c r="AG785" s="100">
        <v>2</v>
      </c>
      <c r="AH785" s="100">
        <v>1</v>
      </c>
      <c r="AI785" s="100">
        <v>0</v>
      </c>
      <c r="AJ785" s="100">
        <v>5</v>
      </c>
      <c r="AK785" s="101">
        <v>0</v>
      </c>
      <c r="AL785" s="101">
        <v>0</v>
      </c>
      <c r="AM785" s="101">
        <v>0</v>
      </c>
      <c r="AN785" s="101">
        <v>0.5</v>
      </c>
      <c r="AO785" s="101">
        <v>2000</v>
      </c>
      <c r="AP785" s="101">
        <v>0</v>
      </c>
      <c r="AQ785" s="101">
        <v>0</v>
      </c>
      <c r="AR785" s="100">
        <v>0</v>
      </c>
      <c r="AS785" s="101" t="s">
        <v>158</v>
      </c>
      <c r="AT785" s="98" t="s">
        <v>2121</v>
      </c>
      <c r="AU785" s="101" t="s">
        <v>728</v>
      </c>
      <c r="AV785" s="101">
        <v>0</v>
      </c>
      <c r="AW785" s="101">
        <v>21201040</v>
      </c>
      <c r="AX785" s="121" t="s">
        <v>887</v>
      </c>
      <c r="AY785" s="185" t="s">
        <v>2124</v>
      </c>
      <c r="AZ785" s="99">
        <v>0</v>
      </c>
      <c r="BA785" s="99">
        <v>0</v>
      </c>
      <c r="BB785" s="127" t="s">
        <v>888</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63021403</v>
      </c>
      <c r="D786" s="121" t="s">
        <v>886</v>
      </c>
      <c r="E786" s="101">
        <v>2</v>
      </c>
      <c r="F786" s="101">
        <v>63021401</v>
      </c>
      <c r="G786" s="97">
        <f t="shared" si="90"/>
        <v>63021404</v>
      </c>
      <c r="H786" s="99">
        <v>0</v>
      </c>
      <c r="I786" s="11">
        <v>47</v>
      </c>
      <c r="J786" s="14">
        <v>2</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2121</v>
      </c>
      <c r="AU786" s="101" t="s">
        <v>728</v>
      </c>
      <c r="AV786" s="101">
        <v>0</v>
      </c>
      <c r="AW786" s="101">
        <v>21201040</v>
      </c>
      <c r="AX786" s="121" t="s">
        <v>887</v>
      </c>
      <c r="AY786" s="185" t="s">
        <v>2125</v>
      </c>
      <c r="AZ786" s="99">
        <v>0</v>
      </c>
      <c r="BA786" s="99">
        <v>0</v>
      </c>
      <c r="BB786" s="127" t="s">
        <v>889</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63021404</v>
      </c>
      <c r="D787" s="121" t="s">
        <v>886</v>
      </c>
      <c r="E787" s="101">
        <v>3</v>
      </c>
      <c r="F787" s="101">
        <v>63021401</v>
      </c>
      <c r="G787" s="97">
        <v>0</v>
      </c>
      <c r="H787" s="99">
        <v>0</v>
      </c>
      <c r="I787" s="14">
        <v>0</v>
      </c>
      <c r="J787" s="14">
        <v>0</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2121</v>
      </c>
      <c r="AU787" s="101" t="s">
        <v>728</v>
      </c>
      <c r="AV787" s="101">
        <v>0</v>
      </c>
      <c r="AW787" s="101">
        <v>21201040</v>
      </c>
      <c r="AX787" s="121" t="s">
        <v>887</v>
      </c>
      <c r="AY787" s="185" t="s">
        <v>2126</v>
      </c>
      <c r="AZ787" s="99">
        <v>0</v>
      </c>
      <c r="BA787" s="99">
        <v>0</v>
      </c>
      <c r="BB787" s="127" t="s">
        <v>890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63021405</v>
      </c>
      <c r="D788" s="121" t="s">
        <v>886</v>
      </c>
      <c r="E788" s="101">
        <v>4</v>
      </c>
      <c r="F788" s="101">
        <v>63021401</v>
      </c>
      <c r="G788" s="97">
        <v>0</v>
      </c>
      <c r="H788" s="99">
        <v>0</v>
      </c>
      <c r="I788" s="14">
        <v>0</v>
      </c>
      <c r="J788" s="14">
        <v>0</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2121</v>
      </c>
      <c r="AU788" s="101" t="s">
        <v>728</v>
      </c>
      <c r="AV788" s="101">
        <v>0</v>
      </c>
      <c r="AW788" s="101">
        <v>21201040</v>
      </c>
      <c r="AX788" s="121" t="s">
        <v>887</v>
      </c>
      <c r="AY788" s="185" t="s">
        <v>2127</v>
      </c>
      <c r="AZ788" s="99">
        <v>0</v>
      </c>
      <c r="BA788" s="99">
        <v>0</v>
      </c>
      <c r="BB788" s="127" t="s">
        <v>891</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63021406</v>
      </c>
      <c r="D789" s="121" t="s">
        <v>886</v>
      </c>
      <c r="E789" s="101">
        <v>5</v>
      </c>
      <c r="F789" s="101">
        <v>63021401</v>
      </c>
      <c r="G789" s="101">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2121</v>
      </c>
      <c r="AU789" s="101" t="s">
        <v>728</v>
      </c>
      <c r="AV789" s="101">
        <v>0</v>
      </c>
      <c r="AW789" s="101">
        <v>21201040</v>
      </c>
      <c r="AX789" s="121" t="s">
        <v>887</v>
      </c>
      <c r="AY789" s="185" t="s">
        <v>2128</v>
      </c>
      <c r="AZ789" s="99">
        <v>0</v>
      </c>
      <c r="BA789" s="99">
        <v>0</v>
      </c>
      <c r="BB789" s="127" t="s">
        <v>892</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63022101</v>
      </c>
      <c r="D790" s="128" t="s">
        <v>893</v>
      </c>
      <c r="E790" s="122">
        <v>0</v>
      </c>
      <c r="F790" s="122">
        <v>63022101</v>
      </c>
      <c r="G790" s="97">
        <f t="shared" ref="G790:G792" si="91">C791</f>
        <v>63022102</v>
      </c>
      <c r="H790" s="99">
        <v>0</v>
      </c>
      <c r="I790" s="11">
        <v>18</v>
      </c>
      <c r="J790" s="11">
        <v>5</v>
      </c>
      <c r="K790" s="122">
        <v>0</v>
      </c>
      <c r="L790" s="122">
        <v>0</v>
      </c>
      <c r="M790" s="122">
        <v>0</v>
      </c>
      <c r="N790" s="122">
        <v>1</v>
      </c>
      <c r="O790" s="122">
        <v>0</v>
      </c>
      <c r="P790" s="122">
        <v>0</v>
      </c>
      <c r="Q790" s="122">
        <v>0</v>
      </c>
      <c r="R790" s="122">
        <v>0</v>
      </c>
      <c r="S790" s="122">
        <v>0</v>
      </c>
      <c r="T790" s="122">
        <v>1</v>
      </c>
      <c r="U790" s="122">
        <v>2</v>
      </c>
      <c r="V790" s="101">
        <v>0</v>
      </c>
      <c r="W790" s="101">
        <v>5</v>
      </c>
      <c r="X790" s="101">
        <v>1800</v>
      </c>
      <c r="Y790" s="122">
        <v>0</v>
      </c>
      <c r="Z790" s="122">
        <v>30</v>
      </c>
      <c r="AA790" s="122">
        <v>0</v>
      </c>
      <c r="AB790" s="122">
        <v>0</v>
      </c>
      <c r="AC790" s="122">
        <v>0</v>
      </c>
      <c r="AD790" s="122">
        <v>9</v>
      </c>
      <c r="AE790" s="122">
        <v>1</v>
      </c>
      <c r="AF790" s="122">
        <v>3</v>
      </c>
      <c r="AG790" s="122">
        <v>2</v>
      </c>
      <c r="AH790" s="122">
        <v>2</v>
      </c>
      <c r="AI790" s="122">
        <v>0</v>
      </c>
      <c r="AJ790" s="122">
        <v>4</v>
      </c>
      <c r="AK790" s="122">
        <v>0</v>
      </c>
      <c r="AL790" s="122">
        <v>0</v>
      </c>
      <c r="AM790" s="122">
        <v>0</v>
      </c>
      <c r="AN790" s="122">
        <v>0.25</v>
      </c>
      <c r="AO790" s="122">
        <v>2000</v>
      </c>
      <c r="AP790" s="122">
        <v>0.25</v>
      </c>
      <c r="AQ790" s="122">
        <v>20</v>
      </c>
      <c r="AR790" s="122">
        <v>0</v>
      </c>
      <c r="AS790" s="122">
        <v>92002001</v>
      </c>
      <c r="AT790" s="128" t="s">
        <v>159</v>
      </c>
      <c r="AU790" s="122" t="s">
        <v>2155</v>
      </c>
      <c r="AV790" s="122">
        <v>10003002</v>
      </c>
      <c r="AW790" s="122">
        <v>21202010</v>
      </c>
      <c r="AX790" s="128" t="s">
        <v>379</v>
      </c>
      <c r="AY790" s="128">
        <v>0</v>
      </c>
      <c r="AZ790" s="122">
        <v>0</v>
      </c>
      <c r="BA790" s="122">
        <v>0</v>
      </c>
      <c r="BB790" s="129" t="str">
        <f t="shared" ref="BB790:BB795" si="92">"立即对目标范围内的怪物造成"&amp;W790*100&amp;"%攻击伤害+"&amp;X790&amp;"点固定伤害"&amp;",并使目标移动速度降低50%,持续3秒"</f>
        <v>立即对目标范围内的怪物造成500%攻击伤害+1800点固定伤害,并使目标移动速度降低50%,持续3秒</v>
      </c>
      <c r="BC790" s="122">
        <v>0</v>
      </c>
      <c r="BD790" s="122">
        <v>0</v>
      </c>
      <c r="BE790" s="122">
        <v>0</v>
      </c>
      <c r="BF790" s="122">
        <v>0</v>
      </c>
      <c r="BG790" s="122">
        <v>0</v>
      </c>
      <c r="BH790" s="122">
        <v>0</v>
      </c>
      <c r="BI790" s="131">
        <v>0</v>
      </c>
      <c r="BJ790" s="122">
        <v>0</v>
      </c>
      <c r="BK790" s="122">
        <v>0</v>
      </c>
      <c r="BL790" s="122">
        <v>0</v>
      </c>
      <c r="BM790" s="122">
        <v>0</v>
      </c>
      <c r="BN790" s="122">
        <v>0</v>
      </c>
      <c r="BO790" s="122">
        <v>0</v>
      </c>
    </row>
    <row r="791" spans="3:67" ht="19.5" customHeight="1">
      <c r="C791" s="97">
        <v>63022102</v>
      </c>
      <c r="D791" s="128" t="s">
        <v>893</v>
      </c>
      <c r="E791" s="122">
        <v>1</v>
      </c>
      <c r="F791" s="122">
        <v>63022101</v>
      </c>
      <c r="G791" s="97">
        <f t="shared" si="91"/>
        <v>63022103</v>
      </c>
      <c r="H791" s="99">
        <v>0</v>
      </c>
      <c r="I791" s="11">
        <v>27</v>
      </c>
      <c r="J791" s="11">
        <v>2</v>
      </c>
      <c r="K791" s="122">
        <v>0</v>
      </c>
      <c r="L791" s="122">
        <v>0</v>
      </c>
      <c r="M791" s="122">
        <v>0</v>
      </c>
      <c r="N791" s="122">
        <v>1</v>
      </c>
      <c r="O791" s="122">
        <v>0</v>
      </c>
      <c r="P791" s="122">
        <v>0</v>
      </c>
      <c r="Q791" s="122">
        <v>0</v>
      </c>
      <c r="R791" s="122">
        <v>0</v>
      </c>
      <c r="S791" s="122">
        <v>0</v>
      </c>
      <c r="T791" s="122">
        <v>1</v>
      </c>
      <c r="U791" s="122">
        <v>2</v>
      </c>
      <c r="V791" s="101">
        <v>0</v>
      </c>
      <c r="W791" s="101">
        <v>5</v>
      </c>
      <c r="X791" s="101">
        <v>1800</v>
      </c>
      <c r="Y791" s="122">
        <v>0</v>
      </c>
      <c r="Z791" s="122">
        <v>30</v>
      </c>
      <c r="AA791" s="122">
        <v>0</v>
      </c>
      <c r="AB791" s="122">
        <v>0</v>
      </c>
      <c r="AC791" s="122">
        <v>0</v>
      </c>
      <c r="AD791" s="122">
        <v>9</v>
      </c>
      <c r="AE791" s="122">
        <v>1</v>
      </c>
      <c r="AF791" s="122">
        <v>3</v>
      </c>
      <c r="AG791" s="122">
        <v>2</v>
      </c>
      <c r="AH791" s="122">
        <v>2</v>
      </c>
      <c r="AI791" s="122">
        <v>0</v>
      </c>
      <c r="AJ791" s="122">
        <v>4</v>
      </c>
      <c r="AK791" s="122">
        <v>0</v>
      </c>
      <c r="AL791" s="122">
        <v>0</v>
      </c>
      <c r="AM791" s="122">
        <v>0</v>
      </c>
      <c r="AN791" s="122">
        <v>0.25</v>
      </c>
      <c r="AO791" s="122">
        <v>2000</v>
      </c>
      <c r="AP791" s="122">
        <v>0.25</v>
      </c>
      <c r="AQ791" s="122">
        <v>20</v>
      </c>
      <c r="AR791" s="122">
        <v>0</v>
      </c>
      <c r="AS791" s="122">
        <v>92002001</v>
      </c>
      <c r="AT791" s="128" t="s">
        <v>159</v>
      </c>
      <c r="AU791" s="122" t="s">
        <v>2155</v>
      </c>
      <c r="AV791" s="122">
        <v>10003002</v>
      </c>
      <c r="AW791" s="122">
        <v>21202010</v>
      </c>
      <c r="AX791" s="128" t="s">
        <v>379</v>
      </c>
      <c r="AY791" s="128">
        <v>0</v>
      </c>
      <c r="AZ791" s="122">
        <v>0</v>
      </c>
      <c r="BA791" s="122">
        <v>0</v>
      </c>
      <c r="BB791" s="129" t="str">
        <f t="shared" si="92"/>
        <v>立即对目标范围内的怪物造成500%攻击伤害+1800点固定伤害,并使目标移动速度降低50%,持续3秒</v>
      </c>
      <c r="BC791" s="122">
        <v>0</v>
      </c>
      <c r="BD791" s="122">
        <v>0</v>
      </c>
      <c r="BE791" s="122">
        <v>0</v>
      </c>
      <c r="BF791" s="122">
        <v>0</v>
      </c>
      <c r="BG791" s="122">
        <v>0</v>
      </c>
      <c r="BH791" s="122">
        <v>0</v>
      </c>
      <c r="BI791" s="131">
        <v>0</v>
      </c>
      <c r="BJ791" s="122">
        <v>0</v>
      </c>
      <c r="BK791" s="122">
        <v>0</v>
      </c>
      <c r="BL791" s="122">
        <v>0</v>
      </c>
      <c r="BM791" s="122">
        <v>0</v>
      </c>
      <c r="BN791" s="122">
        <v>0</v>
      </c>
      <c r="BO791" s="122">
        <v>0</v>
      </c>
    </row>
    <row r="792" spans="3:67" ht="19.5" customHeight="1">
      <c r="C792" s="97">
        <v>63022103</v>
      </c>
      <c r="D792" s="128" t="s">
        <v>893</v>
      </c>
      <c r="E792" s="122">
        <v>2</v>
      </c>
      <c r="F792" s="122">
        <v>63022101</v>
      </c>
      <c r="G792" s="97">
        <f t="shared" si="91"/>
        <v>63022104</v>
      </c>
      <c r="H792" s="99">
        <v>0</v>
      </c>
      <c r="I792" s="11">
        <v>32</v>
      </c>
      <c r="J792" s="11">
        <v>2</v>
      </c>
      <c r="K792" s="122">
        <v>0</v>
      </c>
      <c r="L792" s="122">
        <v>0</v>
      </c>
      <c r="M792" s="122">
        <v>0</v>
      </c>
      <c r="N792" s="122">
        <v>1</v>
      </c>
      <c r="O792" s="122">
        <v>0</v>
      </c>
      <c r="P792" s="122">
        <v>0</v>
      </c>
      <c r="Q792" s="122">
        <v>0</v>
      </c>
      <c r="R792" s="122">
        <v>0</v>
      </c>
      <c r="S792" s="122">
        <v>0</v>
      </c>
      <c r="T792" s="122">
        <v>1</v>
      </c>
      <c r="U792" s="122">
        <v>2</v>
      </c>
      <c r="V792" s="101">
        <v>0</v>
      </c>
      <c r="W792" s="101">
        <v>5.5</v>
      </c>
      <c r="X792" s="101">
        <v>3600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159</v>
      </c>
      <c r="AU792" s="122" t="s">
        <v>2155</v>
      </c>
      <c r="AV792" s="122">
        <v>10003002</v>
      </c>
      <c r="AW792" s="122">
        <v>21202010</v>
      </c>
      <c r="AX792" s="128" t="s">
        <v>379</v>
      </c>
      <c r="AY792" s="128">
        <v>0</v>
      </c>
      <c r="AZ792" s="122">
        <v>0</v>
      </c>
      <c r="BA792" s="122">
        <v>0</v>
      </c>
      <c r="BB792" s="129" t="str">
        <f t="shared" si="92"/>
        <v>立即对目标范围内的怪物造成550%攻击伤害+3600点固定伤害,并使目标移动速度降低50%,持续3秒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63022104</v>
      </c>
      <c r="D793" s="128" t="s">
        <v>893</v>
      </c>
      <c r="E793" s="122">
        <v>3</v>
      </c>
      <c r="F793" s="122">
        <v>63022101</v>
      </c>
      <c r="G793" s="97">
        <v>0</v>
      </c>
      <c r="H793" s="99">
        <v>0</v>
      </c>
      <c r="I793" s="11">
        <v>0</v>
      </c>
      <c r="J793" s="107">
        <v>0</v>
      </c>
      <c r="K793" s="122">
        <v>0</v>
      </c>
      <c r="L793" s="122">
        <v>0</v>
      </c>
      <c r="M793" s="122">
        <v>0</v>
      </c>
      <c r="N793" s="122">
        <v>1</v>
      </c>
      <c r="O793" s="122">
        <v>0</v>
      </c>
      <c r="P793" s="122">
        <v>0</v>
      </c>
      <c r="Q793" s="122">
        <v>0</v>
      </c>
      <c r="R793" s="122">
        <v>0</v>
      </c>
      <c r="S793" s="122">
        <v>0</v>
      </c>
      <c r="T793" s="122">
        <v>1</v>
      </c>
      <c r="U793" s="122">
        <v>2</v>
      </c>
      <c r="V793" s="101">
        <v>0</v>
      </c>
      <c r="W793" s="101">
        <v>6</v>
      </c>
      <c r="X793" s="101">
        <v>5600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159</v>
      </c>
      <c r="AU793" s="122" t="s">
        <v>2155</v>
      </c>
      <c r="AV793" s="122">
        <v>10003002</v>
      </c>
      <c r="AW793" s="122">
        <v>21202010</v>
      </c>
      <c r="AX793" s="128" t="s">
        <v>379</v>
      </c>
      <c r="AY793" s="128">
        <v>0</v>
      </c>
      <c r="AZ793" s="122">
        <v>0</v>
      </c>
      <c r="BA793" s="122">
        <v>0</v>
      </c>
      <c r="BB793" s="129" t="str">
        <f t="shared" si="92"/>
        <v>立即对目标范围内的怪物造成600%攻击伤害+5600点固定伤害,并使目标移动速度降低50%,持续3秒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63022105</v>
      </c>
      <c r="D794" s="128" t="s">
        <v>893</v>
      </c>
      <c r="E794" s="122">
        <v>4</v>
      </c>
      <c r="F794" s="122">
        <v>63022101</v>
      </c>
      <c r="G794" s="97">
        <v>0</v>
      </c>
      <c r="H794" s="99">
        <v>0</v>
      </c>
      <c r="I794" s="11">
        <v>0</v>
      </c>
      <c r="J794" s="11">
        <v>0</v>
      </c>
      <c r="K794" s="122">
        <v>0</v>
      </c>
      <c r="L794" s="122">
        <v>0</v>
      </c>
      <c r="M794" s="122">
        <v>0</v>
      </c>
      <c r="N794" s="122">
        <v>1</v>
      </c>
      <c r="O794" s="122">
        <v>0</v>
      </c>
      <c r="P794" s="122">
        <v>0</v>
      </c>
      <c r="Q794" s="122">
        <v>0</v>
      </c>
      <c r="R794" s="122">
        <v>0</v>
      </c>
      <c r="S794" s="122">
        <v>0</v>
      </c>
      <c r="T794" s="122">
        <v>1</v>
      </c>
      <c r="U794" s="122">
        <v>2</v>
      </c>
      <c r="V794" s="101">
        <v>0</v>
      </c>
      <c r="W794" s="101">
        <v>6.5</v>
      </c>
      <c r="X794" s="101">
        <v>8000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159</v>
      </c>
      <c r="AU794" s="122" t="s">
        <v>2155</v>
      </c>
      <c r="AV794" s="122">
        <v>10003002</v>
      </c>
      <c r="AW794" s="122">
        <v>21202010</v>
      </c>
      <c r="AX794" s="128" t="s">
        <v>379</v>
      </c>
      <c r="AY794" s="128">
        <v>0</v>
      </c>
      <c r="AZ794" s="122">
        <v>0</v>
      </c>
      <c r="BA794" s="122">
        <v>0</v>
      </c>
      <c r="BB794" s="129" t="str">
        <f t="shared" si="92"/>
        <v>立即对目标范围内的怪物造成650%攻击伤害+8000点固定伤害,并使目标移动速度降低50%,持续3秒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63022106</v>
      </c>
      <c r="D795" s="128" t="s">
        <v>893</v>
      </c>
      <c r="E795" s="122">
        <v>5</v>
      </c>
      <c r="F795" s="122">
        <v>63022101</v>
      </c>
      <c r="G795" s="101">
        <v>0</v>
      </c>
      <c r="H795" s="99">
        <v>0</v>
      </c>
      <c r="I795" s="11">
        <v>0</v>
      </c>
      <c r="J795" s="11">
        <v>0</v>
      </c>
      <c r="K795" s="122">
        <v>0</v>
      </c>
      <c r="L795" s="122">
        <v>0</v>
      </c>
      <c r="M795" s="122">
        <v>0</v>
      </c>
      <c r="N795" s="122">
        <v>1</v>
      </c>
      <c r="O795" s="122">
        <v>0</v>
      </c>
      <c r="P795" s="122">
        <v>0</v>
      </c>
      <c r="Q795" s="122">
        <v>0</v>
      </c>
      <c r="R795" s="122">
        <v>0</v>
      </c>
      <c r="S795" s="122">
        <v>0</v>
      </c>
      <c r="T795" s="122">
        <v>1</v>
      </c>
      <c r="U795" s="122">
        <v>2</v>
      </c>
      <c r="V795" s="101">
        <v>0</v>
      </c>
      <c r="W795" s="101">
        <v>7</v>
      </c>
      <c r="X795" s="101">
        <v>10400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159</v>
      </c>
      <c r="AU795" s="122" t="s">
        <v>2155</v>
      </c>
      <c r="AV795" s="122">
        <v>10003002</v>
      </c>
      <c r="AW795" s="122">
        <v>21202010</v>
      </c>
      <c r="AX795" s="128" t="s">
        <v>379</v>
      </c>
      <c r="AY795" s="128">
        <v>0</v>
      </c>
      <c r="AZ795" s="122">
        <v>0</v>
      </c>
      <c r="BA795" s="122">
        <v>0</v>
      </c>
      <c r="BB795" s="129" t="str">
        <f t="shared" si="92"/>
        <v>立即对目标范围内的怪物造成700%攻击伤害+10400点固定伤害,并使目标移动速度降低50%,持续3秒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20.100000000000001" customHeight="1">
      <c r="C796" s="97">
        <v>63022201</v>
      </c>
      <c r="D796" s="116" t="s">
        <v>894</v>
      </c>
      <c r="E796" s="101">
        <v>0</v>
      </c>
      <c r="F796" s="101">
        <v>63022201</v>
      </c>
      <c r="G796" s="97">
        <f t="shared" ref="G796:G798" si="93">C797</f>
        <v>63022202</v>
      </c>
      <c r="H796" s="99">
        <v>0</v>
      </c>
      <c r="I796" s="11">
        <v>25</v>
      </c>
      <c r="J796" s="11">
        <v>5</v>
      </c>
      <c r="K796" s="101">
        <v>0</v>
      </c>
      <c r="L796" s="97">
        <v>0</v>
      </c>
      <c r="M796" s="97">
        <v>0</v>
      </c>
      <c r="N796" s="97">
        <v>1</v>
      </c>
      <c r="O796" s="97">
        <v>0</v>
      </c>
      <c r="P796" s="97">
        <v>1</v>
      </c>
      <c r="Q796" s="97">
        <v>0</v>
      </c>
      <c r="R796" s="100">
        <v>0</v>
      </c>
      <c r="S796" s="97">
        <v>0</v>
      </c>
      <c r="T796" s="97">
        <v>1</v>
      </c>
      <c r="U796" s="97">
        <v>2</v>
      </c>
      <c r="V796" s="97">
        <v>0</v>
      </c>
      <c r="W796" s="100">
        <v>2</v>
      </c>
      <c r="X796" s="100">
        <v>750</v>
      </c>
      <c r="Y796" s="122">
        <v>0</v>
      </c>
      <c r="Z796" s="97">
        <v>35</v>
      </c>
      <c r="AA796" s="97">
        <v>0</v>
      </c>
      <c r="AB796" s="97">
        <v>0</v>
      </c>
      <c r="AC796" s="97">
        <v>0</v>
      </c>
      <c r="AD796" s="97">
        <v>9</v>
      </c>
      <c r="AE796" s="97">
        <v>1</v>
      </c>
      <c r="AF796" s="97">
        <v>3</v>
      </c>
      <c r="AG796" s="100">
        <v>0</v>
      </c>
      <c r="AH796" s="100">
        <v>2</v>
      </c>
      <c r="AI796" s="100">
        <v>0</v>
      </c>
      <c r="AJ796" s="100">
        <v>2</v>
      </c>
      <c r="AK796" s="97">
        <v>0</v>
      </c>
      <c r="AL796" s="97">
        <v>0</v>
      </c>
      <c r="AM796" s="97">
        <v>0</v>
      </c>
      <c r="AN796" s="97">
        <v>0.5</v>
      </c>
      <c r="AO796" s="97">
        <v>10000</v>
      </c>
      <c r="AP796" s="97">
        <v>0.5</v>
      </c>
      <c r="AQ796" s="122">
        <v>20</v>
      </c>
      <c r="AR796" s="100">
        <v>0</v>
      </c>
      <c r="AS796" s="97">
        <v>92000028</v>
      </c>
      <c r="AT796" s="121" t="s">
        <v>2122</v>
      </c>
      <c r="AU796" s="97" t="s">
        <v>2159</v>
      </c>
      <c r="AV796" s="101">
        <v>10000007</v>
      </c>
      <c r="AW796" s="101">
        <v>21202020</v>
      </c>
      <c r="AX796" s="121" t="s">
        <v>379</v>
      </c>
      <c r="AY796" s="100" t="s">
        <v>859</v>
      </c>
      <c r="AZ796" s="99">
        <v>0</v>
      </c>
      <c r="BA796" s="99">
        <v>0</v>
      </c>
      <c r="BB796" s="129" t="str">
        <f>"每次向前方释放5个烈焰飓风，每个飓风可以对目标造成"&amp;W796*100&amp;"%攻击伤害+"&amp;X796&amp;"点固定伤害"&amp;",并使目标造成眩晕效果,持续1秒"</f>
        <v>每次向前方释放5个烈焰飓风，每个飓风可以对目标造成200%攻击伤害+750点固定伤害,并使目标造成眩晕效果,持续1秒</v>
      </c>
      <c r="BC796" s="97">
        <v>0</v>
      </c>
      <c r="BD796" s="97">
        <v>0</v>
      </c>
      <c r="BE796" s="97">
        <v>0</v>
      </c>
      <c r="BF796" s="97">
        <v>0</v>
      </c>
      <c r="BG796" s="97">
        <v>0</v>
      </c>
      <c r="BH796" s="97">
        <v>0</v>
      </c>
      <c r="BI796" s="103">
        <v>0</v>
      </c>
      <c r="BJ796" s="100">
        <v>0</v>
      </c>
      <c r="BK796" s="100">
        <v>0</v>
      </c>
      <c r="BL796" s="100">
        <v>0</v>
      </c>
      <c r="BM796" s="100">
        <v>0</v>
      </c>
      <c r="BN796" s="100">
        <v>0</v>
      </c>
      <c r="BO796" s="100">
        <v>0</v>
      </c>
    </row>
    <row r="797" spans="3:67" ht="20.100000000000001" customHeight="1">
      <c r="C797" s="97">
        <v>63022202</v>
      </c>
      <c r="D797" s="116" t="s">
        <v>894</v>
      </c>
      <c r="E797" s="101">
        <v>1</v>
      </c>
      <c r="F797" s="101">
        <v>63022201</v>
      </c>
      <c r="G797" s="97">
        <f t="shared" si="93"/>
        <v>63022203</v>
      </c>
      <c r="H797" s="99">
        <v>0</v>
      </c>
      <c r="I797" s="11">
        <v>32</v>
      </c>
      <c r="J797" s="11">
        <v>2</v>
      </c>
      <c r="K797" s="101">
        <v>0</v>
      </c>
      <c r="L797" s="97">
        <v>0</v>
      </c>
      <c r="M797" s="97">
        <v>0</v>
      </c>
      <c r="N797" s="97">
        <v>1</v>
      </c>
      <c r="O797" s="97">
        <v>0</v>
      </c>
      <c r="P797" s="97">
        <v>1</v>
      </c>
      <c r="Q797" s="97">
        <v>0</v>
      </c>
      <c r="R797" s="100">
        <v>0</v>
      </c>
      <c r="S797" s="97">
        <v>0</v>
      </c>
      <c r="T797" s="97">
        <v>1</v>
      </c>
      <c r="U797" s="97">
        <v>2</v>
      </c>
      <c r="V797" s="97">
        <v>0</v>
      </c>
      <c r="W797" s="100">
        <v>2</v>
      </c>
      <c r="X797" s="100">
        <v>750</v>
      </c>
      <c r="Y797" s="122">
        <v>0</v>
      </c>
      <c r="Z797" s="97">
        <v>35</v>
      </c>
      <c r="AA797" s="97">
        <v>0</v>
      </c>
      <c r="AB797" s="97">
        <v>0</v>
      </c>
      <c r="AC797" s="97">
        <v>0</v>
      </c>
      <c r="AD797" s="97">
        <v>9</v>
      </c>
      <c r="AE797" s="97">
        <v>1</v>
      </c>
      <c r="AF797" s="97">
        <v>3</v>
      </c>
      <c r="AG797" s="100">
        <v>0</v>
      </c>
      <c r="AH797" s="100">
        <v>2</v>
      </c>
      <c r="AI797" s="100">
        <v>0</v>
      </c>
      <c r="AJ797" s="100">
        <v>2</v>
      </c>
      <c r="AK797" s="97">
        <v>0</v>
      </c>
      <c r="AL797" s="97">
        <v>0</v>
      </c>
      <c r="AM797" s="97">
        <v>0</v>
      </c>
      <c r="AN797" s="97">
        <v>0.5</v>
      </c>
      <c r="AO797" s="97">
        <v>10000</v>
      </c>
      <c r="AP797" s="97">
        <v>0.5</v>
      </c>
      <c r="AQ797" s="122">
        <v>20</v>
      </c>
      <c r="AR797" s="100">
        <v>0</v>
      </c>
      <c r="AS797" s="97">
        <v>92000028</v>
      </c>
      <c r="AT797" s="121" t="s">
        <v>2122</v>
      </c>
      <c r="AU797" s="97" t="s">
        <v>2159</v>
      </c>
      <c r="AV797" s="101">
        <v>10000007</v>
      </c>
      <c r="AW797" s="101">
        <v>21202020</v>
      </c>
      <c r="AX797" s="121" t="s">
        <v>379</v>
      </c>
      <c r="AY797" s="100" t="s">
        <v>859</v>
      </c>
      <c r="AZ797" s="99">
        <v>0</v>
      </c>
      <c r="BA797" s="99">
        <v>0</v>
      </c>
      <c r="BB797" s="129" t="str">
        <f t="shared" ref="BB797:BB801" si="94">"每次向前方释放5个烈焰飓风，每个飓风可以对目标造成"&amp;W797*100&amp;"%攻击伤害+"&amp;X797&amp;"点固定伤害"&amp;",并使目标造成眩晕效果,持续1秒"</f>
        <v>每次向前方释放5个烈焰飓风，每个飓风可以对目标造成200%攻击伤害+750点固定伤害,并使目标造成眩晕效果,持续1秒</v>
      </c>
      <c r="BC797" s="97">
        <v>0</v>
      </c>
      <c r="BD797" s="97">
        <v>0</v>
      </c>
      <c r="BE797" s="97">
        <v>0</v>
      </c>
      <c r="BF797" s="97">
        <v>0</v>
      </c>
      <c r="BG797" s="97">
        <v>0</v>
      </c>
      <c r="BH797" s="97">
        <v>0</v>
      </c>
      <c r="BI797" s="103">
        <v>0</v>
      </c>
      <c r="BJ797" s="100">
        <v>0</v>
      </c>
      <c r="BK797" s="100">
        <v>0</v>
      </c>
      <c r="BL797" s="100">
        <v>0</v>
      </c>
      <c r="BM797" s="100">
        <v>0</v>
      </c>
      <c r="BN797" s="100">
        <v>0</v>
      </c>
      <c r="BO797" s="100">
        <v>0</v>
      </c>
    </row>
    <row r="798" spans="3:67" ht="20.100000000000001" customHeight="1">
      <c r="C798" s="97">
        <v>63022203</v>
      </c>
      <c r="D798" s="116" t="s">
        <v>894</v>
      </c>
      <c r="E798" s="101">
        <v>2</v>
      </c>
      <c r="F798" s="101">
        <v>63022201</v>
      </c>
      <c r="G798" s="97">
        <f t="shared" si="93"/>
        <v>63022204</v>
      </c>
      <c r="H798" s="99">
        <v>0</v>
      </c>
      <c r="I798" s="11">
        <v>37</v>
      </c>
      <c r="J798" s="11">
        <v>2</v>
      </c>
      <c r="K798" s="101">
        <v>0</v>
      </c>
      <c r="L798" s="97">
        <v>0</v>
      </c>
      <c r="M798" s="97">
        <v>0</v>
      </c>
      <c r="N798" s="97">
        <v>1</v>
      </c>
      <c r="O798" s="97">
        <v>0</v>
      </c>
      <c r="P798" s="97">
        <v>1</v>
      </c>
      <c r="Q798" s="97">
        <v>0</v>
      </c>
      <c r="R798" s="100">
        <v>0</v>
      </c>
      <c r="S798" s="97">
        <v>0</v>
      </c>
      <c r="T798" s="97">
        <v>1</v>
      </c>
      <c r="U798" s="97">
        <v>2</v>
      </c>
      <c r="V798" s="97">
        <v>0</v>
      </c>
      <c r="W798" s="100">
        <v>2.25</v>
      </c>
      <c r="X798" s="100">
        <v>1500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2122</v>
      </c>
      <c r="AU798" s="97" t="s">
        <v>2159</v>
      </c>
      <c r="AV798" s="101">
        <v>10000007</v>
      </c>
      <c r="AW798" s="101">
        <v>21202020</v>
      </c>
      <c r="AX798" s="121" t="s">
        <v>379</v>
      </c>
      <c r="AY798" s="100" t="s">
        <v>859</v>
      </c>
      <c r="AZ798" s="99">
        <v>0</v>
      </c>
      <c r="BA798" s="99">
        <v>0</v>
      </c>
      <c r="BB798" s="129" t="str">
        <f t="shared" si="94"/>
        <v>每次向前方释放5个烈焰飓风，每个飓风可以对目标造成225%攻击伤害+1500点固定伤害,并使目标造成眩晕效果,持续1秒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63022204</v>
      </c>
      <c r="D799" s="116" t="s">
        <v>894</v>
      </c>
      <c r="E799" s="101">
        <v>3</v>
      </c>
      <c r="F799" s="101">
        <v>63022201</v>
      </c>
      <c r="G799" s="97">
        <v>0</v>
      </c>
      <c r="H799" s="99">
        <v>0</v>
      </c>
      <c r="I799" s="11">
        <v>0</v>
      </c>
      <c r="J799" s="11">
        <v>0</v>
      </c>
      <c r="K799" s="101">
        <v>0</v>
      </c>
      <c r="L799" s="97">
        <v>0</v>
      </c>
      <c r="M799" s="97">
        <v>0</v>
      </c>
      <c r="N799" s="97">
        <v>1</v>
      </c>
      <c r="O799" s="97">
        <v>0</v>
      </c>
      <c r="P799" s="97">
        <v>1</v>
      </c>
      <c r="Q799" s="97">
        <v>0</v>
      </c>
      <c r="R799" s="100">
        <v>0</v>
      </c>
      <c r="S799" s="97">
        <v>0</v>
      </c>
      <c r="T799" s="97">
        <v>1</v>
      </c>
      <c r="U799" s="97">
        <v>2</v>
      </c>
      <c r="V799" s="97">
        <v>0</v>
      </c>
      <c r="W799" s="100">
        <v>2.5</v>
      </c>
      <c r="X799" s="100">
        <v>2250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2122</v>
      </c>
      <c r="AU799" s="97" t="s">
        <v>2159</v>
      </c>
      <c r="AV799" s="101">
        <v>10000007</v>
      </c>
      <c r="AW799" s="101">
        <v>21202020</v>
      </c>
      <c r="AX799" s="121" t="s">
        <v>379</v>
      </c>
      <c r="AY799" s="100" t="s">
        <v>859</v>
      </c>
      <c r="AZ799" s="99">
        <v>0</v>
      </c>
      <c r="BA799" s="99">
        <v>0</v>
      </c>
      <c r="BB799" s="129" t="str">
        <f t="shared" si="94"/>
        <v>每次向前方释放5个烈焰飓风，每个飓风可以对目标造成250%攻击伤害+2250点固定伤害,并使目标造成眩晕效果,持续1秒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63022205</v>
      </c>
      <c r="D800" s="116" t="s">
        <v>894</v>
      </c>
      <c r="E800" s="101">
        <v>4</v>
      </c>
      <c r="F800" s="101">
        <v>63022201</v>
      </c>
      <c r="G800" s="97">
        <v>0</v>
      </c>
      <c r="H800" s="99">
        <v>0</v>
      </c>
      <c r="I800" s="11">
        <v>0</v>
      </c>
      <c r="J800" s="11">
        <v>0</v>
      </c>
      <c r="K800" s="101">
        <v>0</v>
      </c>
      <c r="L800" s="97">
        <v>0</v>
      </c>
      <c r="M800" s="97">
        <v>0</v>
      </c>
      <c r="N800" s="97">
        <v>1</v>
      </c>
      <c r="O800" s="97">
        <v>0</v>
      </c>
      <c r="P800" s="97">
        <v>1</v>
      </c>
      <c r="Q800" s="97">
        <v>0</v>
      </c>
      <c r="R800" s="100">
        <v>0</v>
      </c>
      <c r="S800" s="97">
        <v>0</v>
      </c>
      <c r="T800" s="97">
        <v>1</v>
      </c>
      <c r="U800" s="97">
        <v>2</v>
      </c>
      <c r="V800" s="97">
        <v>0</v>
      </c>
      <c r="W800" s="100">
        <v>2.75</v>
      </c>
      <c r="X800" s="100">
        <v>3250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2122</v>
      </c>
      <c r="AU800" s="97" t="s">
        <v>2159</v>
      </c>
      <c r="AV800" s="101">
        <v>10000007</v>
      </c>
      <c r="AW800" s="101">
        <v>21202020</v>
      </c>
      <c r="AX800" s="121" t="s">
        <v>379</v>
      </c>
      <c r="AY800" s="100" t="s">
        <v>859</v>
      </c>
      <c r="AZ800" s="99">
        <v>0</v>
      </c>
      <c r="BA800" s="99">
        <v>0</v>
      </c>
      <c r="BB800" s="129" t="str">
        <f t="shared" si="94"/>
        <v>每次向前方释放5个烈焰飓风，每个飓风可以对目标造成275%攻击伤害+3250点固定伤害,并使目标造成眩晕效果,持续1秒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63022206</v>
      </c>
      <c r="D801" s="116" t="s">
        <v>894</v>
      </c>
      <c r="E801" s="101">
        <v>5</v>
      </c>
      <c r="F801" s="101">
        <v>63022201</v>
      </c>
      <c r="G801" s="101">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3</v>
      </c>
      <c r="X801" s="100">
        <v>4250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2122</v>
      </c>
      <c r="AU801" s="97" t="s">
        <v>2159</v>
      </c>
      <c r="AV801" s="101">
        <v>10000007</v>
      </c>
      <c r="AW801" s="101">
        <v>21202020</v>
      </c>
      <c r="AX801" s="121" t="s">
        <v>379</v>
      </c>
      <c r="AY801" s="100" t="s">
        <v>859</v>
      </c>
      <c r="AZ801" s="99">
        <v>0</v>
      </c>
      <c r="BA801" s="99">
        <v>0</v>
      </c>
      <c r="BB801" s="129" t="str">
        <f t="shared" si="94"/>
        <v>每次向前方释放5个烈焰飓风，每个飓风可以对目标造成300%攻击伤害+4250点固定伤害,并使目标造成眩晕效果,持续1秒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19.5" customHeight="1">
      <c r="C802" s="97">
        <v>63022301</v>
      </c>
      <c r="D802" s="128" t="s">
        <v>636</v>
      </c>
      <c r="E802" s="122">
        <v>0</v>
      </c>
      <c r="F802" s="122">
        <v>63022301</v>
      </c>
      <c r="G802" s="97">
        <f t="shared" ref="G802:G804" si="95">C803</f>
        <v>63022302</v>
      </c>
      <c r="H802" s="99">
        <v>0</v>
      </c>
      <c r="I802" s="11">
        <v>30</v>
      </c>
      <c r="J802" s="14">
        <v>5</v>
      </c>
      <c r="K802" s="122">
        <v>0</v>
      </c>
      <c r="L802" s="122">
        <v>0</v>
      </c>
      <c r="M802" s="122">
        <v>0</v>
      </c>
      <c r="N802" s="122">
        <v>1</v>
      </c>
      <c r="O802" s="122">
        <v>2</v>
      </c>
      <c r="P802" s="122">
        <v>0</v>
      </c>
      <c r="Q802" s="122">
        <v>0</v>
      </c>
      <c r="R802" s="122">
        <v>0</v>
      </c>
      <c r="S802" s="122">
        <v>0</v>
      </c>
      <c r="T802" s="122">
        <v>1</v>
      </c>
      <c r="U802" s="122">
        <v>2</v>
      </c>
      <c r="V802" s="122">
        <v>0</v>
      </c>
      <c r="W802" s="100">
        <v>4</v>
      </c>
      <c r="X802" s="100">
        <v>1500</v>
      </c>
      <c r="Y802" s="122">
        <v>0</v>
      </c>
      <c r="Z802" s="122">
        <v>40</v>
      </c>
      <c r="AA802" s="122">
        <v>0</v>
      </c>
      <c r="AB802" s="122">
        <v>0</v>
      </c>
      <c r="AC802" s="122">
        <v>0</v>
      </c>
      <c r="AD802" s="122">
        <v>9</v>
      </c>
      <c r="AE802" s="122">
        <v>1</v>
      </c>
      <c r="AF802" s="122">
        <v>3</v>
      </c>
      <c r="AG802" s="122">
        <v>2</v>
      </c>
      <c r="AH802" s="122">
        <v>2</v>
      </c>
      <c r="AI802" s="122">
        <v>0</v>
      </c>
      <c r="AJ802" s="122">
        <v>4</v>
      </c>
      <c r="AK802" s="122">
        <v>0</v>
      </c>
      <c r="AL802" s="122">
        <v>2</v>
      </c>
      <c r="AM802" s="122">
        <v>0</v>
      </c>
      <c r="AN802" s="122">
        <v>0.25</v>
      </c>
      <c r="AO802" s="122">
        <v>2000</v>
      </c>
      <c r="AP802" s="122">
        <v>0.25</v>
      </c>
      <c r="AQ802" s="122">
        <v>30</v>
      </c>
      <c r="AR802" s="122">
        <v>0</v>
      </c>
      <c r="AS802" s="122">
        <v>92002001</v>
      </c>
      <c r="AT802" s="121" t="s">
        <v>2122</v>
      </c>
      <c r="AU802" s="122" t="s">
        <v>2155</v>
      </c>
      <c r="AV802" s="122">
        <v>10003002</v>
      </c>
      <c r="AW802" s="122">
        <v>21202030</v>
      </c>
      <c r="AX802" s="128" t="s">
        <v>379</v>
      </c>
      <c r="AY802" s="128">
        <v>0</v>
      </c>
      <c r="AZ802" s="122">
        <v>0</v>
      </c>
      <c r="BA802" s="122">
        <v>0</v>
      </c>
      <c r="BB802" s="129" t="str">
        <f>"蓄力2秒,立即对目标范围内的怪物造成"&amp;W802*100&amp;"%攻击伤害+"&amp;X802&amp;"点固定伤害"&amp;",中途可随时取消蓄力直接释放,但是技能伤害会相应降低"</f>
        <v>蓄力2秒,立即对目标范围内的怪物造成400%攻击伤害+1500点固定伤害,中途可随时取消蓄力直接释放,但是技能伤害会相应降低</v>
      </c>
      <c r="BC802" s="122">
        <v>0</v>
      </c>
      <c r="BD802" s="122">
        <v>0</v>
      </c>
      <c r="BE802" s="122">
        <v>0</v>
      </c>
      <c r="BF802" s="122">
        <v>0</v>
      </c>
      <c r="BG802" s="122">
        <v>0</v>
      </c>
      <c r="BH802" s="122">
        <v>0</v>
      </c>
      <c r="BI802" s="131">
        <v>0</v>
      </c>
      <c r="BJ802" s="122">
        <v>0</v>
      </c>
      <c r="BK802" s="122">
        <v>0</v>
      </c>
      <c r="BL802" s="122">
        <v>0</v>
      </c>
      <c r="BM802" s="122">
        <v>0</v>
      </c>
      <c r="BN802" s="122">
        <v>0</v>
      </c>
      <c r="BO802" s="122">
        <v>0</v>
      </c>
    </row>
    <row r="803" spans="3:67" ht="19.5" customHeight="1">
      <c r="C803" s="97">
        <v>63022302</v>
      </c>
      <c r="D803" s="128" t="s">
        <v>636</v>
      </c>
      <c r="E803" s="122">
        <v>1</v>
      </c>
      <c r="F803" s="122">
        <v>63022301</v>
      </c>
      <c r="G803" s="97">
        <f t="shared" si="95"/>
        <v>63022303</v>
      </c>
      <c r="H803" s="99">
        <v>0</v>
      </c>
      <c r="I803" s="11">
        <v>37</v>
      </c>
      <c r="J803" s="14">
        <v>2</v>
      </c>
      <c r="K803" s="122">
        <v>0</v>
      </c>
      <c r="L803" s="122">
        <v>0</v>
      </c>
      <c r="M803" s="122">
        <v>0</v>
      </c>
      <c r="N803" s="122">
        <v>1</v>
      </c>
      <c r="O803" s="122">
        <v>2</v>
      </c>
      <c r="P803" s="122">
        <v>0</v>
      </c>
      <c r="Q803" s="122">
        <v>0</v>
      </c>
      <c r="R803" s="122">
        <v>0</v>
      </c>
      <c r="S803" s="122">
        <v>0</v>
      </c>
      <c r="T803" s="122">
        <v>1</v>
      </c>
      <c r="U803" s="122">
        <v>2</v>
      </c>
      <c r="V803" s="122">
        <v>0</v>
      </c>
      <c r="W803" s="100">
        <v>4</v>
      </c>
      <c r="X803" s="100">
        <v>1500</v>
      </c>
      <c r="Y803" s="122">
        <v>0</v>
      </c>
      <c r="Z803" s="122">
        <v>40</v>
      </c>
      <c r="AA803" s="122">
        <v>0</v>
      </c>
      <c r="AB803" s="122">
        <v>0</v>
      </c>
      <c r="AC803" s="122">
        <v>0</v>
      </c>
      <c r="AD803" s="122">
        <v>9</v>
      </c>
      <c r="AE803" s="122">
        <v>1</v>
      </c>
      <c r="AF803" s="122">
        <v>3</v>
      </c>
      <c r="AG803" s="122">
        <v>2</v>
      </c>
      <c r="AH803" s="122">
        <v>2</v>
      </c>
      <c r="AI803" s="122">
        <v>0</v>
      </c>
      <c r="AJ803" s="122">
        <v>4</v>
      </c>
      <c r="AK803" s="122">
        <v>0</v>
      </c>
      <c r="AL803" s="122">
        <v>2</v>
      </c>
      <c r="AM803" s="122">
        <v>0</v>
      </c>
      <c r="AN803" s="122">
        <v>0.25</v>
      </c>
      <c r="AO803" s="122">
        <v>2000</v>
      </c>
      <c r="AP803" s="122">
        <v>0.25</v>
      </c>
      <c r="AQ803" s="122">
        <v>30</v>
      </c>
      <c r="AR803" s="122">
        <v>0</v>
      </c>
      <c r="AS803" s="122">
        <v>92002001</v>
      </c>
      <c r="AT803" s="121" t="s">
        <v>2122</v>
      </c>
      <c r="AU803" s="122" t="s">
        <v>2155</v>
      </c>
      <c r="AV803" s="122">
        <v>10003002</v>
      </c>
      <c r="AW803" s="122">
        <v>21202030</v>
      </c>
      <c r="AX803" s="128" t="s">
        <v>379</v>
      </c>
      <c r="AY803" s="128">
        <v>0</v>
      </c>
      <c r="AZ803" s="122">
        <v>0</v>
      </c>
      <c r="BA803" s="122">
        <v>0</v>
      </c>
      <c r="BB803" s="129" t="str">
        <f t="shared" ref="BB803:BB807" si="96">"蓄力2秒,立即对目标范围内的怪物造成"&amp;W803*100&amp;"%攻击伤害+"&amp;X803&amp;"点固定伤害"&amp;",中途可随时取消蓄力直接释放,但是技能伤害会相应降低"</f>
        <v>蓄力2秒,立即对目标范围内的怪物造成400%攻击伤害+1500点固定伤害,中途可随时取消蓄力直接释放,但是技能伤害会相应降低</v>
      </c>
      <c r="BC803" s="122">
        <v>0</v>
      </c>
      <c r="BD803" s="122">
        <v>0</v>
      </c>
      <c r="BE803" s="122">
        <v>0</v>
      </c>
      <c r="BF803" s="122">
        <v>0</v>
      </c>
      <c r="BG803" s="122">
        <v>0</v>
      </c>
      <c r="BH803" s="122">
        <v>0</v>
      </c>
      <c r="BI803" s="131">
        <v>0</v>
      </c>
      <c r="BJ803" s="122">
        <v>0</v>
      </c>
      <c r="BK803" s="122">
        <v>0</v>
      </c>
      <c r="BL803" s="122">
        <v>0</v>
      </c>
      <c r="BM803" s="122">
        <v>0</v>
      </c>
      <c r="BN803" s="122">
        <v>0</v>
      </c>
      <c r="BO803" s="122">
        <v>0</v>
      </c>
    </row>
    <row r="804" spans="3:67" ht="19.5" customHeight="1">
      <c r="C804" s="97">
        <v>63022303</v>
      </c>
      <c r="D804" s="128" t="s">
        <v>636</v>
      </c>
      <c r="E804" s="122">
        <v>2</v>
      </c>
      <c r="F804" s="122">
        <v>63022301</v>
      </c>
      <c r="G804" s="97">
        <f t="shared" si="95"/>
        <v>63022304</v>
      </c>
      <c r="H804" s="99">
        <v>0</v>
      </c>
      <c r="I804" s="11">
        <v>42</v>
      </c>
      <c r="J804" s="14">
        <v>2</v>
      </c>
      <c r="K804" s="122">
        <v>0</v>
      </c>
      <c r="L804" s="122">
        <v>0</v>
      </c>
      <c r="M804" s="122">
        <v>0</v>
      </c>
      <c r="N804" s="122">
        <v>1</v>
      </c>
      <c r="O804" s="122">
        <v>2</v>
      </c>
      <c r="P804" s="122">
        <v>0</v>
      </c>
      <c r="Q804" s="122">
        <v>0</v>
      </c>
      <c r="R804" s="122">
        <v>0</v>
      </c>
      <c r="S804" s="122">
        <v>0</v>
      </c>
      <c r="T804" s="122">
        <v>1</v>
      </c>
      <c r="U804" s="122">
        <v>2</v>
      </c>
      <c r="V804" s="122">
        <v>0</v>
      </c>
      <c r="W804" s="100">
        <v>4.5</v>
      </c>
      <c r="X804" s="100">
        <v>3000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2122</v>
      </c>
      <c r="AU804" s="122" t="s">
        <v>2155</v>
      </c>
      <c r="AV804" s="122">
        <v>10003002</v>
      </c>
      <c r="AW804" s="122">
        <v>21202030</v>
      </c>
      <c r="AX804" s="128" t="s">
        <v>379</v>
      </c>
      <c r="AY804" s="128">
        <v>0</v>
      </c>
      <c r="AZ804" s="122">
        <v>0</v>
      </c>
      <c r="BA804" s="122">
        <v>0</v>
      </c>
      <c r="BB804" s="129" t="str">
        <f t="shared" si="96"/>
        <v>蓄力2秒,立即对目标范围内的怪物造成450%攻击伤害+3000点固定伤害,中途可随时取消蓄力直接释放,但是技能伤害会相应降低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63022304</v>
      </c>
      <c r="D805" s="128" t="s">
        <v>636</v>
      </c>
      <c r="E805" s="122">
        <v>3</v>
      </c>
      <c r="F805" s="122">
        <v>63022301</v>
      </c>
      <c r="G805" s="97">
        <v>0</v>
      </c>
      <c r="H805" s="99">
        <v>0</v>
      </c>
      <c r="I805" s="14">
        <v>0</v>
      </c>
      <c r="J805" s="14">
        <v>0</v>
      </c>
      <c r="K805" s="122">
        <v>0</v>
      </c>
      <c r="L805" s="122">
        <v>0</v>
      </c>
      <c r="M805" s="122">
        <v>0</v>
      </c>
      <c r="N805" s="122">
        <v>1</v>
      </c>
      <c r="O805" s="122">
        <v>2</v>
      </c>
      <c r="P805" s="122">
        <v>0</v>
      </c>
      <c r="Q805" s="122">
        <v>0</v>
      </c>
      <c r="R805" s="122">
        <v>0</v>
      </c>
      <c r="S805" s="122">
        <v>0</v>
      </c>
      <c r="T805" s="122">
        <v>1</v>
      </c>
      <c r="U805" s="122">
        <v>2</v>
      </c>
      <c r="V805" s="122">
        <v>0</v>
      </c>
      <c r="W805" s="100">
        <v>5</v>
      </c>
      <c r="X805" s="100">
        <v>4500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2122</v>
      </c>
      <c r="AU805" s="122" t="s">
        <v>2155</v>
      </c>
      <c r="AV805" s="122">
        <v>10003002</v>
      </c>
      <c r="AW805" s="122">
        <v>21202030</v>
      </c>
      <c r="AX805" s="128" t="s">
        <v>379</v>
      </c>
      <c r="AY805" s="128">
        <v>0</v>
      </c>
      <c r="AZ805" s="122">
        <v>0</v>
      </c>
      <c r="BA805" s="122">
        <v>0</v>
      </c>
      <c r="BB805" s="129" t="str">
        <f t="shared" si="96"/>
        <v>蓄力2秒,立即对目标范围内的怪物造成500%攻击伤害+4500点固定伤害,中途可随时取消蓄力直接释放,但是技能伤害会相应降低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63022305</v>
      </c>
      <c r="D806" s="128" t="s">
        <v>636</v>
      </c>
      <c r="E806" s="122">
        <v>4</v>
      </c>
      <c r="F806" s="122">
        <v>63022301</v>
      </c>
      <c r="G806" s="97">
        <v>0</v>
      </c>
      <c r="H806" s="99">
        <v>0</v>
      </c>
      <c r="I806" s="14">
        <v>0</v>
      </c>
      <c r="J806" s="14">
        <v>0</v>
      </c>
      <c r="K806" s="122">
        <v>0</v>
      </c>
      <c r="L806" s="122">
        <v>0</v>
      </c>
      <c r="M806" s="122">
        <v>0</v>
      </c>
      <c r="N806" s="122">
        <v>1</v>
      </c>
      <c r="O806" s="122">
        <v>2</v>
      </c>
      <c r="P806" s="122">
        <v>0</v>
      </c>
      <c r="Q806" s="122">
        <v>0</v>
      </c>
      <c r="R806" s="122">
        <v>0</v>
      </c>
      <c r="S806" s="122">
        <v>0</v>
      </c>
      <c r="T806" s="122">
        <v>1</v>
      </c>
      <c r="U806" s="122">
        <v>2</v>
      </c>
      <c r="V806" s="122">
        <v>0</v>
      </c>
      <c r="W806" s="100">
        <v>5.5</v>
      </c>
      <c r="X806" s="100">
        <v>6500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2122</v>
      </c>
      <c r="AU806" s="122" t="s">
        <v>2155</v>
      </c>
      <c r="AV806" s="122">
        <v>10003002</v>
      </c>
      <c r="AW806" s="122">
        <v>21202030</v>
      </c>
      <c r="AX806" s="128" t="s">
        <v>379</v>
      </c>
      <c r="AY806" s="128">
        <v>0</v>
      </c>
      <c r="AZ806" s="122">
        <v>0</v>
      </c>
      <c r="BA806" s="122">
        <v>0</v>
      </c>
      <c r="BB806" s="129" t="str">
        <f t="shared" si="96"/>
        <v>蓄力2秒,立即对目标范围内的怪物造成550%攻击伤害+6500点固定伤害,中途可随时取消蓄力直接释放,但是技能伤害会相应降低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63022306</v>
      </c>
      <c r="D807" s="128" t="s">
        <v>636</v>
      </c>
      <c r="E807" s="122">
        <v>5</v>
      </c>
      <c r="F807" s="122">
        <v>63022301</v>
      </c>
      <c r="G807" s="101">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6</v>
      </c>
      <c r="X807" s="100">
        <v>8500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2122</v>
      </c>
      <c r="AU807" s="122" t="s">
        <v>2155</v>
      </c>
      <c r="AV807" s="122">
        <v>10003002</v>
      </c>
      <c r="AW807" s="122">
        <v>21202030</v>
      </c>
      <c r="AX807" s="128" t="s">
        <v>379</v>
      </c>
      <c r="AY807" s="128">
        <v>0</v>
      </c>
      <c r="AZ807" s="122">
        <v>0</v>
      </c>
      <c r="BA807" s="122">
        <v>0</v>
      </c>
      <c r="BB807" s="129" t="str">
        <f t="shared" si="96"/>
        <v>蓄力2秒,立即对目标范围内的怪物造成600%攻击伤害+8500点固定伤害,中途可随时取消蓄力直接释放,但是技能伤害会相应降低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20.100000000000001" customHeight="1">
      <c r="C808" s="97">
        <v>63022401</v>
      </c>
      <c r="D808" s="121" t="s">
        <v>895</v>
      </c>
      <c r="E808" s="97">
        <v>0</v>
      </c>
      <c r="F808" s="97">
        <v>63022401</v>
      </c>
      <c r="G808" s="97">
        <f t="shared" ref="G808:G810" si="97">C809</f>
        <v>63022402</v>
      </c>
      <c r="H808" s="99">
        <v>0</v>
      </c>
      <c r="I808" s="11">
        <v>35</v>
      </c>
      <c r="J808" s="14">
        <v>5</v>
      </c>
      <c r="K808" s="97">
        <v>0</v>
      </c>
      <c r="L808" s="101">
        <v>0</v>
      </c>
      <c r="M808" s="101">
        <v>0</v>
      </c>
      <c r="N808" s="101">
        <v>1</v>
      </c>
      <c r="O808" s="101">
        <v>0</v>
      </c>
      <c r="P808" s="101">
        <v>0</v>
      </c>
      <c r="Q808" s="101">
        <v>0</v>
      </c>
      <c r="R808" s="100">
        <v>0</v>
      </c>
      <c r="S808" s="99">
        <v>0</v>
      </c>
      <c r="T808" s="97">
        <v>1</v>
      </c>
      <c r="U808" s="101">
        <v>1</v>
      </c>
      <c r="V808" s="101">
        <v>0</v>
      </c>
      <c r="W808" s="101">
        <v>1</v>
      </c>
      <c r="X808" s="101">
        <v>600</v>
      </c>
      <c r="Y808" s="122">
        <v>0</v>
      </c>
      <c r="Z808" s="101">
        <v>50</v>
      </c>
      <c r="AA808" s="101">
        <v>0</v>
      </c>
      <c r="AB808" s="101">
        <v>0</v>
      </c>
      <c r="AC808" s="101">
        <v>0</v>
      </c>
      <c r="AD808" s="100">
        <v>9</v>
      </c>
      <c r="AE808" s="101">
        <v>1</v>
      </c>
      <c r="AF808" s="101">
        <v>4</v>
      </c>
      <c r="AG808" s="100">
        <v>2</v>
      </c>
      <c r="AH808" s="100">
        <v>1</v>
      </c>
      <c r="AI808" s="100">
        <v>0</v>
      </c>
      <c r="AJ808" s="100">
        <v>8</v>
      </c>
      <c r="AK808" s="101">
        <v>0</v>
      </c>
      <c r="AL808" s="101">
        <v>0</v>
      </c>
      <c r="AM808" s="101">
        <v>0</v>
      </c>
      <c r="AN808" s="100">
        <v>0.25</v>
      </c>
      <c r="AO808" s="101">
        <v>6000</v>
      </c>
      <c r="AP808" s="101">
        <v>0.5</v>
      </c>
      <c r="AQ808" s="101">
        <v>0</v>
      </c>
      <c r="AR808" s="100">
        <v>0</v>
      </c>
      <c r="AS808" s="121">
        <v>90000012</v>
      </c>
      <c r="AT808" s="121" t="s">
        <v>2123</v>
      </c>
      <c r="AU808" s="101" t="s">
        <v>816</v>
      </c>
      <c r="AV808" s="101">
        <v>10002001</v>
      </c>
      <c r="AW808" s="101">
        <v>21202040</v>
      </c>
      <c r="AX808" s="121" t="s">
        <v>229</v>
      </c>
      <c r="AY808" s="121" t="s">
        <v>259</v>
      </c>
      <c r="AZ808" s="99">
        <v>0</v>
      </c>
      <c r="BA808" s="99">
        <v>0</v>
      </c>
      <c r="BB808" s="126" t="str">
        <f t="shared" ref="BB808:BB810" si="98">"对目标区域释放箭域,在此范围内的目标每秒造成"&amp;W808*100&amp;"%攻击伤害+"&amp;X808&amp;"点固定伤害,在剑域内的目标受到物理伤害会额外提升20%"</f>
        <v>对目标区域释放箭域,在此范围内的目标每秒造成100%攻击伤害+600点固定伤害,在剑域内的目标受到物理伤害会额外提升20%</v>
      </c>
      <c r="BC808" s="101">
        <v>0</v>
      </c>
      <c r="BD808" s="97">
        <v>0</v>
      </c>
      <c r="BE808" s="101">
        <v>0</v>
      </c>
      <c r="BF808" s="101">
        <v>0</v>
      </c>
      <c r="BG808" s="101">
        <v>0</v>
      </c>
      <c r="BH808" s="101">
        <v>0</v>
      </c>
      <c r="BI808" s="103">
        <v>0</v>
      </c>
      <c r="BJ808" s="100">
        <v>0</v>
      </c>
      <c r="BK808" s="100">
        <v>0</v>
      </c>
      <c r="BL808" s="100">
        <v>0</v>
      </c>
      <c r="BM808" s="100">
        <v>0</v>
      </c>
      <c r="BN808" s="100">
        <v>0</v>
      </c>
      <c r="BO808" s="100">
        <v>0</v>
      </c>
    </row>
    <row r="809" spans="3:67" ht="20.100000000000001" customHeight="1">
      <c r="C809" s="97">
        <v>63022402</v>
      </c>
      <c r="D809" s="121" t="s">
        <v>895</v>
      </c>
      <c r="E809" s="97">
        <v>1</v>
      </c>
      <c r="F809" s="97">
        <v>63022401</v>
      </c>
      <c r="G809" s="97">
        <f t="shared" si="97"/>
        <v>63022403</v>
      </c>
      <c r="H809" s="99">
        <v>0</v>
      </c>
      <c r="I809" s="11">
        <v>42</v>
      </c>
      <c r="J809" s="14">
        <v>2</v>
      </c>
      <c r="K809" s="97">
        <v>0</v>
      </c>
      <c r="L809" s="101">
        <v>0</v>
      </c>
      <c r="M809" s="101">
        <v>0</v>
      </c>
      <c r="N809" s="101">
        <v>1</v>
      </c>
      <c r="O809" s="101">
        <v>0</v>
      </c>
      <c r="P809" s="101">
        <v>0</v>
      </c>
      <c r="Q809" s="101">
        <v>0</v>
      </c>
      <c r="R809" s="100">
        <v>0</v>
      </c>
      <c r="S809" s="99">
        <v>0</v>
      </c>
      <c r="T809" s="97">
        <v>1</v>
      </c>
      <c r="U809" s="101">
        <v>1</v>
      </c>
      <c r="V809" s="101">
        <v>0</v>
      </c>
      <c r="W809" s="101">
        <v>1</v>
      </c>
      <c r="X809" s="101">
        <v>600</v>
      </c>
      <c r="Y809" s="122">
        <v>0</v>
      </c>
      <c r="Z809" s="101">
        <v>50</v>
      </c>
      <c r="AA809" s="101">
        <v>0</v>
      </c>
      <c r="AB809" s="101">
        <v>0</v>
      </c>
      <c r="AC809" s="101">
        <v>0</v>
      </c>
      <c r="AD809" s="100">
        <v>9</v>
      </c>
      <c r="AE809" s="101">
        <v>1</v>
      </c>
      <c r="AF809" s="101">
        <v>4</v>
      </c>
      <c r="AG809" s="100">
        <v>2</v>
      </c>
      <c r="AH809" s="100">
        <v>1</v>
      </c>
      <c r="AI809" s="100">
        <v>0</v>
      </c>
      <c r="AJ809" s="100">
        <v>8</v>
      </c>
      <c r="AK809" s="101">
        <v>0</v>
      </c>
      <c r="AL809" s="101">
        <v>0</v>
      </c>
      <c r="AM809" s="101">
        <v>0</v>
      </c>
      <c r="AN809" s="100">
        <v>0.25</v>
      </c>
      <c r="AO809" s="101">
        <v>6000</v>
      </c>
      <c r="AP809" s="101">
        <v>0.5</v>
      </c>
      <c r="AQ809" s="101">
        <v>0</v>
      </c>
      <c r="AR809" s="100">
        <v>0</v>
      </c>
      <c r="AS809" s="121">
        <v>90000012</v>
      </c>
      <c r="AT809" s="121" t="s">
        <v>2123</v>
      </c>
      <c r="AU809" s="101" t="s">
        <v>816</v>
      </c>
      <c r="AV809" s="101">
        <v>10002001</v>
      </c>
      <c r="AW809" s="101">
        <v>21202040</v>
      </c>
      <c r="AX809" s="121" t="s">
        <v>229</v>
      </c>
      <c r="AY809" s="121" t="s">
        <v>259</v>
      </c>
      <c r="AZ809" s="99">
        <v>0</v>
      </c>
      <c r="BA809" s="99">
        <v>0</v>
      </c>
      <c r="BB809" s="126" t="str">
        <f t="shared" si="98"/>
        <v>对目标区域释放箭域,在此范围内的目标每秒造成100%攻击伤害+600点固定伤害,在剑域内的目标受到物理伤害会额外提升20%</v>
      </c>
      <c r="BC809" s="101">
        <v>0</v>
      </c>
      <c r="BD809" s="97">
        <v>0</v>
      </c>
      <c r="BE809" s="101">
        <v>0</v>
      </c>
      <c r="BF809" s="101">
        <v>0</v>
      </c>
      <c r="BG809" s="101">
        <v>0</v>
      </c>
      <c r="BH809" s="101">
        <v>0</v>
      </c>
      <c r="BI809" s="103">
        <v>0</v>
      </c>
      <c r="BJ809" s="100">
        <v>0</v>
      </c>
      <c r="BK809" s="100">
        <v>0</v>
      </c>
      <c r="BL809" s="100">
        <v>0</v>
      </c>
      <c r="BM809" s="100">
        <v>0</v>
      </c>
      <c r="BN809" s="100">
        <v>0</v>
      </c>
      <c r="BO809" s="100">
        <v>0</v>
      </c>
    </row>
    <row r="810" spans="3:67" ht="20.100000000000001" customHeight="1">
      <c r="C810" s="97">
        <v>63022403</v>
      </c>
      <c r="D810" s="121" t="s">
        <v>895</v>
      </c>
      <c r="E810" s="97">
        <v>2</v>
      </c>
      <c r="F810" s="97">
        <v>63022401</v>
      </c>
      <c r="G810" s="97">
        <f t="shared" si="97"/>
        <v>63022404</v>
      </c>
      <c r="H810" s="99">
        <v>0</v>
      </c>
      <c r="I810" s="11">
        <v>47</v>
      </c>
      <c r="J810" s="14">
        <v>2</v>
      </c>
      <c r="K810" s="97">
        <v>0</v>
      </c>
      <c r="L810" s="101">
        <v>0</v>
      </c>
      <c r="M810" s="101">
        <v>0</v>
      </c>
      <c r="N810" s="101">
        <v>1</v>
      </c>
      <c r="O810" s="101">
        <v>0</v>
      </c>
      <c r="P810" s="101">
        <v>0</v>
      </c>
      <c r="Q810" s="101">
        <v>0</v>
      </c>
      <c r="R810" s="100">
        <v>0</v>
      </c>
      <c r="S810" s="99">
        <v>0</v>
      </c>
      <c r="T810" s="97">
        <v>1</v>
      </c>
      <c r="U810" s="101">
        <v>1</v>
      </c>
      <c r="V810" s="101">
        <v>0</v>
      </c>
      <c r="W810" s="101">
        <v>1.1000000000000001</v>
      </c>
      <c r="X810" s="101">
        <v>960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2123</v>
      </c>
      <c r="AU810" s="101" t="s">
        <v>816</v>
      </c>
      <c r="AV810" s="101">
        <v>10002001</v>
      </c>
      <c r="AW810" s="101">
        <v>21202040</v>
      </c>
      <c r="AX810" s="121" t="s">
        <v>229</v>
      </c>
      <c r="AY810" s="121" t="s">
        <v>259</v>
      </c>
      <c r="AZ810" s="99">
        <v>0</v>
      </c>
      <c r="BA810" s="99">
        <v>0</v>
      </c>
      <c r="BB810" s="126" t="str">
        <f t="shared" si="98"/>
        <v>对目标区域释放箭域,在此范围内的目标每秒造成110%攻击伤害+960点固定伤害,在剑域内的目标受到物理伤害会额外提升20%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63022404</v>
      </c>
      <c r="D811" s="121" t="s">
        <v>895</v>
      </c>
      <c r="E811" s="97">
        <v>3</v>
      </c>
      <c r="F811" s="97">
        <v>63022401</v>
      </c>
      <c r="G811" s="97">
        <v>0</v>
      </c>
      <c r="H811" s="99">
        <v>0</v>
      </c>
      <c r="I811" s="14">
        <v>0</v>
      </c>
      <c r="J811" s="14">
        <v>0</v>
      </c>
      <c r="K811" s="97">
        <v>0</v>
      </c>
      <c r="L811" s="101">
        <v>0</v>
      </c>
      <c r="M811" s="101">
        <v>0</v>
      </c>
      <c r="N811" s="101">
        <v>1</v>
      </c>
      <c r="O811" s="101">
        <v>0</v>
      </c>
      <c r="P811" s="101">
        <v>0</v>
      </c>
      <c r="Q811" s="101">
        <v>0</v>
      </c>
      <c r="R811" s="100">
        <v>0</v>
      </c>
      <c r="S811" s="99">
        <v>0</v>
      </c>
      <c r="T811" s="97">
        <v>1</v>
      </c>
      <c r="U811" s="101">
        <v>1</v>
      </c>
      <c r="V811" s="101">
        <v>0</v>
      </c>
      <c r="W811" s="101">
        <v>1.2</v>
      </c>
      <c r="X811" s="101">
        <v>1380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90000013</v>
      </c>
      <c r="AT811" s="121" t="s">
        <v>2123</v>
      </c>
      <c r="AU811" s="101" t="s">
        <v>816</v>
      </c>
      <c r="AV811" s="101">
        <v>10002001</v>
      </c>
      <c r="AW811" s="101">
        <v>21202040</v>
      </c>
      <c r="AX811" s="121" t="s">
        <v>229</v>
      </c>
      <c r="AY811" s="121" t="s">
        <v>259</v>
      </c>
      <c r="AZ811" s="99">
        <v>0</v>
      </c>
      <c r="BA811" s="99">
        <v>0</v>
      </c>
      <c r="BB811" s="126" t="str">
        <f>"对目标区域释放箭域,在此范围内的目标每秒造成"&amp;W811*100&amp;"%攻击伤害+"&amp;X811&amp;"点固定伤害,在剑域内的目标受到物理伤害会额外提升25%"</f>
        <v>对目标区域释放箭域,在此范围内的目标每秒造成120%攻击伤害+1380点固定伤害,在剑域内的目标受到物理伤害会额外提升25%</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63022405</v>
      </c>
      <c r="D812" s="121" t="s">
        <v>895</v>
      </c>
      <c r="E812" s="97">
        <v>4</v>
      </c>
      <c r="F812" s="97">
        <v>63022401</v>
      </c>
      <c r="G812" s="97">
        <v>0</v>
      </c>
      <c r="H812" s="99">
        <v>0</v>
      </c>
      <c r="I812" s="14">
        <v>0</v>
      </c>
      <c r="J812" s="14">
        <v>0</v>
      </c>
      <c r="K812" s="97">
        <v>0</v>
      </c>
      <c r="L812" s="101">
        <v>0</v>
      </c>
      <c r="M812" s="101">
        <v>0</v>
      </c>
      <c r="N812" s="101">
        <v>1</v>
      </c>
      <c r="O812" s="101">
        <v>0</v>
      </c>
      <c r="P812" s="101">
        <v>0</v>
      </c>
      <c r="Q812" s="101">
        <v>0</v>
      </c>
      <c r="R812" s="100">
        <v>0</v>
      </c>
      <c r="S812" s="99">
        <v>0</v>
      </c>
      <c r="T812" s="97">
        <v>1</v>
      </c>
      <c r="U812" s="101">
        <v>1</v>
      </c>
      <c r="V812" s="101">
        <v>0</v>
      </c>
      <c r="W812" s="101">
        <v>1.3</v>
      </c>
      <c r="X812" s="101">
        <v>1860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90000013</v>
      </c>
      <c r="AT812" s="121" t="s">
        <v>2123</v>
      </c>
      <c r="AU812" s="101" t="s">
        <v>816</v>
      </c>
      <c r="AV812" s="101">
        <v>10002001</v>
      </c>
      <c r="AW812" s="101">
        <v>21202040</v>
      </c>
      <c r="AX812" s="121" t="s">
        <v>229</v>
      </c>
      <c r="AY812" s="121" t="s">
        <v>259</v>
      </c>
      <c r="AZ812" s="99">
        <v>0</v>
      </c>
      <c r="BA812" s="99">
        <v>0</v>
      </c>
      <c r="BB812" s="126" t="str">
        <f>"对目标区域释放箭域,在此范围内的目标每秒造成"&amp;W812*100&amp;"%攻击伤害+"&amp;X812&amp;"点固定伤害,在剑域内的目标受到物理伤害会额外提升25%"</f>
        <v>对目标区域释放箭域,在此范围内的目标每秒造成130%攻击伤害+1860点固定伤害,在剑域内的目标受到物理伤害会额外提升25%</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63022406</v>
      </c>
      <c r="D813" s="121" t="s">
        <v>895</v>
      </c>
      <c r="E813" s="97">
        <v>5</v>
      </c>
      <c r="F813" s="97">
        <v>63022401</v>
      </c>
      <c r="G813" s="101">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1.4</v>
      </c>
      <c r="X813" s="101">
        <v>2460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90000014</v>
      </c>
      <c r="AT813" s="121" t="s">
        <v>2123</v>
      </c>
      <c r="AU813" s="101" t="s">
        <v>816</v>
      </c>
      <c r="AV813" s="101">
        <v>10002001</v>
      </c>
      <c r="AW813" s="101">
        <v>21202040</v>
      </c>
      <c r="AX813" s="121" t="s">
        <v>229</v>
      </c>
      <c r="AY813" s="121" t="s">
        <v>259</v>
      </c>
      <c r="AZ813" s="99">
        <v>0</v>
      </c>
      <c r="BA813" s="99">
        <v>0</v>
      </c>
      <c r="BB813" s="126" t="str">
        <f t="shared" ref="BB813" si="99">"对目标区域释放箭域,在此范围内的目标每秒造成"&amp;W813*100&amp;"%攻击伤害+"&amp;X813&amp;"点固定伤害,在剑域内的目标受到物理伤害会额外提升30%"</f>
        <v>对目标区域释放箭域,在此范围内的目标每秒造成140%攻击伤害+2460点固定伤害,在剑域内的目标受到物理伤害会额外提升30%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63023101</v>
      </c>
      <c r="D814" s="116" t="s">
        <v>896</v>
      </c>
      <c r="E814" s="97">
        <v>0</v>
      </c>
      <c r="F814" s="100">
        <v>63023101</v>
      </c>
      <c r="G814" s="97">
        <f t="shared" ref="G814:G816" si="100">C815</f>
        <v>63023102</v>
      </c>
      <c r="H814" s="99">
        <v>0</v>
      </c>
      <c r="I814" s="11">
        <v>18</v>
      </c>
      <c r="J814" s="11">
        <v>5</v>
      </c>
      <c r="K814" s="97">
        <v>0</v>
      </c>
      <c r="L814" s="100">
        <v>0</v>
      </c>
      <c r="M814" s="100">
        <v>0</v>
      </c>
      <c r="N814" s="100">
        <v>1</v>
      </c>
      <c r="O814" s="100">
        <v>0</v>
      </c>
      <c r="P814" s="100">
        <v>0</v>
      </c>
      <c r="Q814" s="100">
        <v>0</v>
      </c>
      <c r="R814" s="100">
        <v>0</v>
      </c>
      <c r="S814" s="100">
        <v>0</v>
      </c>
      <c r="T814" s="97">
        <v>1</v>
      </c>
      <c r="U814" s="100">
        <v>2</v>
      </c>
      <c r="V814" s="100">
        <v>0</v>
      </c>
      <c r="W814" s="101">
        <v>0</v>
      </c>
      <c r="X814" s="101">
        <v>0</v>
      </c>
      <c r="Y814" s="122">
        <v>0</v>
      </c>
      <c r="Z814" s="100">
        <v>30</v>
      </c>
      <c r="AA814" s="100">
        <v>0</v>
      </c>
      <c r="AB814" s="101">
        <v>0</v>
      </c>
      <c r="AC814" s="100">
        <v>0</v>
      </c>
      <c r="AD814" s="101">
        <v>15</v>
      </c>
      <c r="AE814" s="100">
        <v>1</v>
      </c>
      <c r="AF814" s="101">
        <v>10</v>
      </c>
      <c r="AG814" s="100">
        <v>2</v>
      </c>
      <c r="AH814" s="100">
        <v>1</v>
      </c>
      <c r="AI814" s="100">
        <v>1</v>
      </c>
      <c r="AJ814" s="100">
        <v>6</v>
      </c>
      <c r="AK814" s="100">
        <v>0</v>
      </c>
      <c r="AL814" s="100">
        <v>0</v>
      </c>
      <c r="AM814" s="100">
        <v>0</v>
      </c>
      <c r="AN814" s="101">
        <v>0.25</v>
      </c>
      <c r="AO814" s="101">
        <v>2000</v>
      </c>
      <c r="AP814" s="100">
        <v>0.1</v>
      </c>
      <c r="AQ814" s="100">
        <v>0</v>
      </c>
      <c r="AR814" s="100">
        <v>0</v>
      </c>
      <c r="AS814" s="121" t="s">
        <v>2153</v>
      </c>
      <c r="AT814" s="121" t="s">
        <v>2120</v>
      </c>
      <c r="AU814" s="100" t="s">
        <v>969</v>
      </c>
      <c r="AV814" s="100" t="s">
        <v>158</v>
      </c>
      <c r="AW814" s="100">
        <v>21203010</v>
      </c>
      <c r="AX814" s="116" t="s">
        <v>160</v>
      </c>
      <c r="AY814" s="100">
        <v>0</v>
      </c>
      <c r="AZ814" s="100">
        <v>0</v>
      </c>
      <c r="BA814" s="100">
        <v>0</v>
      </c>
      <c r="BB814" s="130" t="s">
        <v>898</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63023102</v>
      </c>
      <c r="D815" s="116" t="s">
        <v>896</v>
      </c>
      <c r="E815" s="97">
        <v>1</v>
      </c>
      <c r="F815" s="100">
        <v>63023101</v>
      </c>
      <c r="G815" s="97">
        <f t="shared" si="100"/>
        <v>63023103</v>
      </c>
      <c r="H815" s="99">
        <v>0</v>
      </c>
      <c r="I815" s="11">
        <v>27</v>
      </c>
      <c r="J815" s="11">
        <v>2</v>
      </c>
      <c r="K815" s="97">
        <v>0</v>
      </c>
      <c r="L815" s="100">
        <v>0</v>
      </c>
      <c r="M815" s="100">
        <v>0</v>
      </c>
      <c r="N815" s="100">
        <v>1</v>
      </c>
      <c r="O815" s="100">
        <v>0</v>
      </c>
      <c r="P815" s="100">
        <v>0</v>
      </c>
      <c r="Q815" s="100">
        <v>0</v>
      </c>
      <c r="R815" s="100">
        <v>0</v>
      </c>
      <c r="S815" s="100">
        <v>0</v>
      </c>
      <c r="T815" s="97">
        <v>1</v>
      </c>
      <c r="U815" s="100">
        <v>2</v>
      </c>
      <c r="V815" s="100">
        <v>0</v>
      </c>
      <c r="W815" s="101">
        <v>0</v>
      </c>
      <c r="X815" s="101">
        <v>0</v>
      </c>
      <c r="Y815" s="100">
        <v>0</v>
      </c>
      <c r="Z815" s="100">
        <v>30</v>
      </c>
      <c r="AA815" s="100">
        <v>0</v>
      </c>
      <c r="AB815" s="101">
        <v>0</v>
      </c>
      <c r="AC815" s="100">
        <v>0</v>
      </c>
      <c r="AD815" s="101">
        <v>15</v>
      </c>
      <c r="AE815" s="100">
        <v>1</v>
      </c>
      <c r="AF815" s="101">
        <v>10</v>
      </c>
      <c r="AG815" s="100">
        <v>2</v>
      </c>
      <c r="AH815" s="100">
        <v>1</v>
      </c>
      <c r="AI815" s="100">
        <v>1</v>
      </c>
      <c r="AJ815" s="100">
        <v>6</v>
      </c>
      <c r="AK815" s="100">
        <v>0</v>
      </c>
      <c r="AL815" s="100">
        <v>0</v>
      </c>
      <c r="AM815" s="100">
        <v>0</v>
      </c>
      <c r="AN815" s="101">
        <v>0.25</v>
      </c>
      <c r="AO815" s="101">
        <v>2000</v>
      </c>
      <c r="AP815" s="100">
        <v>0.1</v>
      </c>
      <c r="AQ815" s="100">
        <v>0</v>
      </c>
      <c r="AR815" s="100">
        <v>0</v>
      </c>
      <c r="AS815" s="121" t="s">
        <v>897</v>
      </c>
      <c r="AT815" s="121" t="s">
        <v>2120</v>
      </c>
      <c r="AU815" s="100" t="s">
        <v>969</v>
      </c>
      <c r="AV815" s="100" t="s">
        <v>158</v>
      </c>
      <c r="AW815" s="100">
        <v>21203010</v>
      </c>
      <c r="AX815" s="116" t="s">
        <v>160</v>
      </c>
      <c r="AY815" s="100">
        <v>0</v>
      </c>
      <c r="AZ815" s="100">
        <v>0</v>
      </c>
      <c r="BA815" s="100">
        <v>0</v>
      </c>
      <c r="BB815" s="130" t="s">
        <v>898</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63023103</v>
      </c>
      <c r="D816" s="116" t="s">
        <v>896</v>
      </c>
      <c r="E816" s="97">
        <v>2</v>
      </c>
      <c r="F816" s="100">
        <v>63023101</v>
      </c>
      <c r="G816" s="97">
        <f t="shared" si="100"/>
        <v>63023104</v>
      </c>
      <c r="H816" s="99">
        <v>0</v>
      </c>
      <c r="I816" s="11">
        <v>32</v>
      </c>
      <c r="J816" s="11">
        <v>2</v>
      </c>
      <c r="K816" s="97">
        <v>0</v>
      </c>
      <c r="L816" s="100">
        <v>0</v>
      </c>
      <c r="M816" s="100">
        <v>0</v>
      </c>
      <c r="N816" s="100">
        <v>1</v>
      </c>
      <c r="O816" s="100">
        <v>0</v>
      </c>
      <c r="P816" s="100">
        <v>0</v>
      </c>
      <c r="Q816" s="100">
        <v>0</v>
      </c>
      <c r="R816" s="100">
        <v>0</v>
      </c>
      <c r="S816" s="100">
        <v>0</v>
      </c>
      <c r="T816" s="97">
        <v>1</v>
      </c>
      <c r="U816" s="100">
        <v>2</v>
      </c>
      <c r="V816" s="100">
        <v>0</v>
      </c>
      <c r="W816" s="101">
        <v>0</v>
      </c>
      <c r="X816" s="101">
        <v>0</v>
      </c>
      <c r="Y816" s="100">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899</v>
      </c>
      <c r="AT816" s="121" t="s">
        <v>2120</v>
      </c>
      <c r="AU816" s="100" t="s">
        <v>969</v>
      </c>
      <c r="AV816" s="100" t="s">
        <v>158</v>
      </c>
      <c r="AW816" s="100">
        <v>21203010</v>
      </c>
      <c r="AX816" s="116" t="s">
        <v>160</v>
      </c>
      <c r="AY816" s="100">
        <v>0</v>
      </c>
      <c r="AZ816" s="100">
        <v>0</v>
      </c>
      <c r="BA816" s="100">
        <v>0</v>
      </c>
      <c r="BB816" s="130" t="s">
        <v>900</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63023104</v>
      </c>
      <c r="D817" s="116" t="s">
        <v>896</v>
      </c>
      <c r="E817" s="97">
        <v>3</v>
      </c>
      <c r="F817" s="100">
        <v>63023101</v>
      </c>
      <c r="G817" s="97">
        <v>0</v>
      </c>
      <c r="H817" s="99">
        <v>0</v>
      </c>
      <c r="I817" s="11">
        <v>0</v>
      </c>
      <c r="J817" s="107">
        <v>0</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901</v>
      </c>
      <c r="AT817" s="121" t="s">
        <v>2120</v>
      </c>
      <c r="AU817" s="100" t="s">
        <v>969</v>
      </c>
      <c r="AV817" s="100" t="s">
        <v>158</v>
      </c>
      <c r="AW817" s="100">
        <v>21203010</v>
      </c>
      <c r="AX817" s="116" t="s">
        <v>160</v>
      </c>
      <c r="AY817" s="100">
        <v>0</v>
      </c>
      <c r="AZ817" s="100">
        <v>0</v>
      </c>
      <c r="BA817" s="100">
        <v>0</v>
      </c>
      <c r="BB817" s="130" t="s">
        <v>902</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63023105</v>
      </c>
      <c r="D818" s="116" t="s">
        <v>896</v>
      </c>
      <c r="E818" s="97">
        <v>4</v>
      </c>
      <c r="F818" s="100">
        <v>63023101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903</v>
      </c>
      <c r="AT818" s="121" t="s">
        <v>2120</v>
      </c>
      <c r="AU818" s="100" t="s">
        <v>969</v>
      </c>
      <c r="AV818" s="100" t="s">
        <v>158</v>
      </c>
      <c r="AW818" s="100">
        <v>21203010</v>
      </c>
      <c r="AX818" s="116" t="s">
        <v>160</v>
      </c>
      <c r="AY818" s="100">
        <v>0</v>
      </c>
      <c r="AZ818" s="100">
        <v>0</v>
      </c>
      <c r="BA818" s="100">
        <v>0</v>
      </c>
      <c r="BB818" s="130" t="s">
        <v>904</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63023106</v>
      </c>
      <c r="D819" s="116" t="s">
        <v>896</v>
      </c>
      <c r="E819" s="97">
        <v>5</v>
      </c>
      <c r="F819" s="100">
        <v>63023101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905</v>
      </c>
      <c r="AT819" s="121" t="s">
        <v>2120</v>
      </c>
      <c r="AU819" s="100" t="s">
        <v>969</v>
      </c>
      <c r="AV819" s="100" t="s">
        <v>158</v>
      </c>
      <c r="AW819" s="100">
        <v>21203010</v>
      </c>
      <c r="AX819" s="116" t="s">
        <v>160</v>
      </c>
      <c r="AY819" s="100">
        <v>0</v>
      </c>
      <c r="AZ819" s="100">
        <v>0</v>
      </c>
      <c r="BA819" s="100">
        <v>0</v>
      </c>
      <c r="BB819" s="130" t="s">
        <v>906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63023201</v>
      </c>
      <c r="D820" s="116" t="s">
        <v>907</v>
      </c>
      <c r="E820" s="97">
        <v>0</v>
      </c>
      <c r="F820" s="97">
        <v>63023201</v>
      </c>
      <c r="G820" s="97">
        <f t="shared" ref="G820:G822" si="101">C821</f>
        <v>63023202</v>
      </c>
      <c r="H820" s="99">
        <v>0</v>
      </c>
      <c r="I820" s="11">
        <v>25</v>
      </c>
      <c r="J820" s="11">
        <v>5</v>
      </c>
      <c r="K820" s="97">
        <v>0</v>
      </c>
      <c r="L820" s="100">
        <v>0</v>
      </c>
      <c r="M820" s="100">
        <v>0</v>
      </c>
      <c r="N820" s="100">
        <v>1</v>
      </c>
      <c r="O820" s="100">
        <v>0</v>
      </c>
      <c r="P820" s="100">
        <v>0</v>
      </c>
      <c r="Q820" s="100">
        <v>0</v>
      </c>
      <c r="R820" s="100">
        <v>0</v>
      </c>
      <c r="S820" s="100">
        <v>0</v>
      </c>
      <c r="T820" s="97">
        <v>1</v>
      </c>
      <c r="U820" s="100">
        <v>2</v>
      </c>
      <c r="V820" s="100">
        <v>0</v>
      </c>
      <c r="W820" s="101">
        <v>2</v>
      </c>
      <c r="X820" s="101">
        <v>900</v>
      </c>
      <c r="Y820" s="100">
        <v>0</v>
      </c>
      <c r="Z820" s="100">
        <v>35</v>
      </c>
      <c r="AA820" s="100">
        <v>0</v>
      </c>
      <c r="AB820" s="100">
        <v>0</v>
      </c>
      <c r="AC820" s="100">
        <v>0</v>
      </c>
      <c r="AD820" s="100">
        <v>10</v>
      </c>
      <c r="AE820" s="100">
        <v>0</v>
      </c>
      <c r="AF820" s="100">
        <v>0</v>
      </c>
      <c r="AG820" s="100">
        <v>7</v>
      </c>
      <c r="AH820" s="100">
        <v>0</v>
      </c>
      <c r="AI820" s="100">
        <v>0</v>
      </c>
      <c r="AJ820" s="100">
        <v>9</v>
      </c>
      <c r="AK820" s="100">
        <v>0</v>
      </c>
      <c r="AL820" s="100">
        <v>0</v>
      </c>
      <c r="AM820" s="100">
        <v>0</v>
      </c>
      <c r="AN820" s="100">
        <v>0.25</v>
      </c>
      <c r="AO820" s="100">
        <v>1000</v>
      </c>
      <c r="AP820" s="100">
        <v>0</v>
      </c>
      <c r="AQ820" s="100">
        <v>0</v>
      </c>
      <c r="AR820" s="100">
        <v>0</v>
      </c>
      <c r="AS820" s="100">
        <v>92033003</v>
      </c>
      <c r="AT820" s="121" t="s">
        <v>2120</v>
      </c>
      <c r="AU820" s="100" t="s">
        <v>780</v>
      </c>
      <c r="AV820" s="100">
        <v>21203020</v>
      </c>
      <c r="AW820" s="100">
        <v>21203020</v>
      </c>
      <c r="AX820" s="116" t="s">
        <v>160</v>
      </c>
      <c r="AY820" s="100">
        <v>0</v>
      </c>
      <c r="AZ820" s="99">
        <v>0</v>
      </c>
      <c r="BA820" s="99">
        <v>0</v>
      </c>
      <c r="BB820" s="126" t="str">
        <f>"立即对当前目标怪物造成"&amp;W820*100&amp;"%攻击伤害+"&amp;X820&amp;"点固定伤害,并让其附带一个狩猎印记,使其受到伤害额外提升20%,持续15秒"</f>
        <v>立即对当前目标怪物造成200%攻击伤害+900点固定伤害,并让其附带一个狩猎印记,使其受到伤害额外提升20%,持续15秒</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63023202</v>
      </c>
      <c r="D821" s="116" t="s">
        <v>907</v>
      </c>
      <c r="E821" s="97">
        <v>1</v>
      </c>
      <c r="F821" s="97">
        <v>63023201</v>
      </c>
      <c r="G821" s="97">
        <f t="shared" si="101"/>
        <v>63023203</v>
      </c>
      <c r="H821" s="99">
        <v>0</v>
      </c>
      <c r="I821" s="11">
        <v>32</v>
      </c>
      <c r="J821" s="11">
        <v>2</v>
      </c>
      <c r="K821" s="97">
        <v>0</v>
      </c>
      <c r="L821" s="100">
        <v>0</v>
      </c>
      <c r="M821" s="100">
        <v>0</v>
      </c>
      <c r="N821" s="100">
        <v>1</v>
      </c>
      <c r="O821" s="100">
        <v>0</v>
      </c>
      <c r="P821" s="100">
        <v>0</v>
      </c>
      <c r="Q821" s="100">
        <v>0</v>
      </c>
      <c r="R821" s="100">
        <v>0</v>
      </c>
      <c r="S821" s="100">
        <v>0</v>
      </c>
      <c r="T821" s="97">
        <v>1</v>
      </c>
      <c r="U821" s="100">
        <v>2</v>
      </c>
      <c r="V821" s="100">
        <v>0</v>
      </c>
      <c r="W821" s="101">
        <v>2</v>
      </c>
      <c r="X821" s="101">
        <v>900</v>
      </c>
      <c r="Y821" s="100">
        <v>0</v>
      </c>
      <c r="Z821" s="100">
        <v>35</v>
      </c>
      <c r="AA821" s="100">
        <v>0</v>
      </c>
      <c r="AB821" s="100">
        <v>0</v>
      </c>
      <c r="AC821" s="100">
        <v>0</v>
      </c>
      <c r="AD821" s="100">
        <v>10</v>
      </c>
      <c r="AE821" s="100">
        <v>0</v>
      </c>
      <c r="AF821" s="100">
        <v>0</v>
      </c>
      <c r="AG821" s="100">
        <v>7</v>
      </c>
      <c r="AH821" s="100">
        <v>0</v>
      </c>
      <c r="AI821" s="100">
        <v>0</v>
      </c>
      <c r="AJ821" s="100">
        <v>9</v>
      </c>
      <c r="AK821" s="100">
        <v>0</v>
      </c>
      <c r="AL821" s="100">
        <v>0</v>
      </c>
      <c r="AM821" s="100">
        <v>0</v>
      </c>
      <c r="AN821" s="100">
        <v>0.25</v>
      </c>
      <c r="AO821" s="100">
        <v>1000</v>
      </c>
      <c r="AP821" s="100">
        <v>0</v>
      </c>
      <c r="AQ821" s="100">
        <v>0</v>
      </c>
      <c r="AR821" s="100">
        <v>0</v>
      </c>
      <c r="AS821" s="100">
        <v>92033003</v>
      </c>
      <c r="AT821" s="121" t="s">
        <v>2120</v>
      </c>
      <c r="AU821" s="100" t="s">
        <v>780</v>
      </c>
      <c r="AV821" s="100">
        <v>21203020</v>
      </c>
      <c r="AW821" s="100">
        <v>21203020</v>
      </c>
      <c r="AX821" s="116" t="s">
        <v>160</v>
      </c>
      <c r="AY821" s="100">
        <v>0</v>
      </c>
      <c r="AZ821" s="99">
        <v>0</v>
      </c>
      <c r="BA821" s="99">
        <v>0</v>
      </c>
      <c r="BB821" s="126" t="str">
        <f t="shared" ref="BB821:BB822" si="102">"立即对当前目标怪物造成"&amp;W821*100&amp;"%攻击伤害+"&amp;X821&amp;"点固定伤害,并让其附带一个狩猎印记,使其受到伤害额外提升20%,持续15秒"</f>
        <v>立即对当前目标怪物造成200%攻击伤害+900点固定伤害,并让其附带一个狩猎印记,使其受到伤害额外提升20%,持续15秒</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63023203</v>
      </c>
      <c r="D822" s="116" t="s">
        <v>907</v>
      </c>
      <c r="E822" s="97">
        <v>2</v>
      </c>
      <c r="F822" s="97">
        <v>63023201</v>
      </c>
      <c r="G822" s="97">
        <f t="shared" si="101"/>
        <v>63023204</v>
      </c>
      <c r="H822" s="99">
        <v>0</v>
      </c>
      <c r="I822" s="11">
        <v>37</v>
      </c>
      <c r="J822" s="11">
        <v>2</v>
      </c>
      <c r="K822" s="97">
        <v>0</v>
      </c>
      <c r="L822" s="100">
        <v>0</v>
      </c>
      <c r="M822" s="100">
        <v>0</v>
      </c>
      <c r="N822" s="100">
        <v>1</v>
      </c>
      <c r="O822" s="100">
        <v>0</v>
      </c>
      <c r="P822" s="100">
        <v>0</v>
      </c>
      <c r="Q822" s="100">
        <v>0</v>
      </c>
      <c r="R822" s="100">
        <v>0</v>
      </c>
      <c r="S822" s="100">
        <v>0</v>
      </c>
      <c r="T822" s="97">
        <v>1</v>
      </c>
      <c r="U822" s="100">
        <v>2</v>
      </c>
      <c r="V822" s="100">
        <v>0</v>
      </c>
      <c r="W822" s="101">
        <v>2.25</v>
      </c>
      <c r="X822" s="101">
        <v>1800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2120</v>
      </c>
      <c r="AU822" s="100" t="s">
        <v>780</v>
      </c>
      <c r="AV822" s="100">
        <v>21203020</v>
      </c>
      <c r="AW822" s="100">
        <v>21203020</v>
      </c>
      <c r="AX822" s="116" t="s">
        <v>160</v>
      </c>
      <c r="AY822" s="100">
        <v>0</v>
      </c>
      <c r="AZ822" s="99">
        <v>0</v>
      </c>
      <c r="BA822" s="99">
        <v>0</v>
      </c>
      <c r="BB822" s="126" t="str">
        <f t="shared" si="102"/>
        <v>立即对当前目标怪物造成225%攻击伤害+1800点固定伤害,并让其附带一个狩猎印记,使其受到伤害额外提升20%,持续15秒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63023204</v>
      </c>
      <c r="D823" s="116" t="s">
        <v>907</v>
      </c>
      <c r="E823" s="97">
        <v>3</v>
      </c>
      <c r="F823" s="97">
        <v>63023201</v>
      </c>
      <c r="G823" s="97">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2.5</v>
      </c>
      <c r="X823" s="101">
        <v>2800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92033004</v>
      </c>
      <c r="AT823" s="121" t="s">
        <v>2120</v>
      </c>
      <c r="AU823" s="100" t="s">
        <v>780</v>
      </c>
      <c r="AV823" s="100">
        <v>21203020</v>
      </c>
      <c r="AW823" s="100">
        <v>21203020</v>
      </c>
      <c r="AX823" s="116" t="s">
        <v>160</v>
      </c>
      <c r="AY823" s="100">
        <v>0</v>
      </c>
      <c r="AZ823" s="99">
        <v>0</v>
      </c>
      <c r="BA823" s="99">
        <v>0</v>
      </c>
      <c r="BB823" s="126" t="str">
        <f>"立即对当前目标怪物造成"&amp;W823*100&amp;"%攻击伤害+"&amp;X823&amp;"点固定伤害,并让其附带一个狩猎印记,使其受到伤害额外提升25%,持续15秒"</f>
        <v>立即对当前目标怪物造成250%攻击伤害+2800点固定伤害,并让其附带一个狩猎印记,使其受到伤害额外提升25%,持续15秒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63023205</v>
      </c>
      <c r="D824" s="116" t="s">
        <v>907</v>
      </c>
      <c r="E824" s="97">
        <v>4</v>
      </c>
      <c r="F824" s="97">
        <v>63023201</v>
      </c>
      <c r="G824" s="97">
        <v>0</v>
      </c>
      <c r="H824" s="99">
        <v>0</v>
      </c>
      <c r="I824" s="11">
        <v>0</v>
      </c>
      <c r="J824" s="11">
        <v>0</v>
      </c>
      <c r="K824" s="97">
        <v>0</v>
      </c>
      <c r="L824" s="100">
        <v>0</v>
      </c>
      <c r="M824" s="100">
        <v>0</v>
      </c>
      <c r="N824" s="100">
        <v>1</v>
      </c>
      <c r="O824" s="100">
        <v>0</v>
      </c>
      <c r="P824" s="100">
        <v>0</v>
      </c>
      <c r="Q824" s="100">
        <v>0</v>
      </c>
      <c r="R824" s="100">
        <v>0</v>
      </c>
      <c r="S824" s="100">
        <v>0</v>
      </c>
      <c r="T824" s="97">
        <v>1</v>
      </c>
      <c r="U824" s="100">
        <v>2</v>
      </c>
      <c r="V824" s="100">
        <v>0</v>
      </c>
      <c r="W824" s="101">
        <v>2.75</v>
      </c>
      <c r="X824" s="101">
        <v>4000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92033004</v>
      </c>
      <c r="AT824" s="121" t="s">
        <v>2120</v>
      </c>
      <c r="AU824" s="100" t="s">
        <v>780</v>
      </c>
      <c r="AV824" s="100">
        <v>21203020</v>
      </c>
      <c r="AW824" s="100">
        <v>21203020</v>
      </c>
      <c r="AX824" s="116" t="s">
        <v>160</v>
      </c>
      <c r="AY824" s="100">
        <v>0</v>
      </c>
      <c r="AZ824" s="99">
        <v>0</v>
      </c>
      <c r="BA824" s="99">
        <v>0</v>
      </c>
      <c r="BB824" s="126" t="str">
        <f>"立即对当前目标怪物造成"&amp;W824*100&amp;"%攻击伤害+"&amp;X824&amp;"点固定伤害,并让其附带一个狩猎印记,使其受到伤害额外提升25%,持续15秒"</f>
        <v>立即对当前目标怪物造成275%攻击伤害+4000点固定伤害,并让其附带一个狩猎印记,使其受到伤害额外提升25%,持续15秒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63023206</v>
      </c>
      <c r="D825" s="116" t="s">
        <v>907</v>
      </c>
      <c r="E825" s="97">
        <v>5</v>
      </c>
      <c r="F825" s="97">
        <v>63023201</v>
      </c>
      <c r="G825" s="101">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3</v>
      </c>
      <c r="X825" s="101">
        <v>5200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92033005</v>
      </c>
      <c r="AT825" s="121" t="s">
        <v>2120</v>
      </c>
      <c r="AU825" s="100" t="s">
        <v>780</v>
      </c>
      <c r="AV825" s="100">
        <v>21203020</v>
      </c>
      <c r="AW825" s="100">
        <v>21203020</v>
      </c>
      <c r="AX825" s="116" t="s">
        <v>160</v>
      </c>
      <c r="AY825" s="100">
        <v>0</v>
      </c>
      <c r="AZ825" s="99">
        <v>0</v>
      </c>
      <c r="BA825" s="99">
        <v>0</v>
      </c>
      <c r="BB825" s="126" t="str">
        <f>"立即对当前目标怪物造成"&amp;W825*100&amp;"%攻击伤害+"&amp;X825&amp;"点固定伤害,并让其附带一个狩猎印记,使其受到伤害额外提升30%,持续15秒"</f>
        <v>立即对当前目标怪物造成300%攻击伤害+5200点固定伤害,并让其附带一个狩猎印记,使其受到伤害额外提升30%,持续15秒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19.5" customHeight="1">
      <c r="C826" s="97">
        <v>63023301</v>
      </c>
      <c r="D826" s="15" t="s">
        <v>908</v>
      </c>
      <c r="E826" s="101">
        <v>0</v>
      </c>
      <c r="F826" s="101">
        <v>66001002</v>
      </c>
      <c r="G826" s="97">
        <f t="shared" ref="G826:G828" si="103">C827</f>
        <v>63023302</v>
      </c>
      <c r="H826" s="99">
        <v>0</v>
      </c>
      <c r="I826" s="11">
        <v>30</v>
      </c>
      <c r="J826" s="14">
        <v>5</v>
      </c>
      <c r="K826" s="11">
        <v>0</v>
      </c>
      <c r="L826" s="14">
        <v>0</v>
      </c>
      <c r="M826" s="14">
        <v>0</v>
      </c>
      <c r="N826" s="14">
        <v>1</v>
      </c>
      <c r="O826" s="14">
        <v>0</v>
      </c>
      <c r="P826" s="14">
        <v>0</v>
      </c>
      <c r="Q826" s="14">
        <v>0</v>
      </c>
      <c r="R826" s="6">
        <v>0</v>
      </c>
      <c r="S826" s="13">
        <v>0</v>
      </c>
      <c r="T826" s="11">
        <v>1</v>
      </c>
      <c r="U826" s="14">
        <v>2</v>
      </c>
      <c r="V826" s="14">
        <v>0</v>
      </c>
      <c r="W826" s="101">
        <v>2</v>
      </c>
      <c r="X826" s="101">
        <v>900</v>
      </c>
      <c r="Y826" s="14">
        <v>0</v>
      </c>
      <c r="Z826" s="14">
        <v>40</v>
      </c>
      <c r="AA826" s="14">
        <v>0</v>
      </c>
      <c r="AB826" s="14">
        <v>0</v>
      </c>
      <c r="AC826" s="14">
        <v>0</v>
      </c>
      <c r="AD826" s="14">
        <v>7</v>
      </c>
      <c r="AE826" s="14">
        <v>1</v>
      </c>
      <c r="AF826" s="14">
        <v>3</v>
      </c>
      <c r="AG826" s="6">
        <v>2</v>
      </c>
      <c r="AH826" s="6">
        <v>1</v>
      </c>
      <c r="AI826" s="6">
        <v>0</v>
      </c>
      <c r="AJ826" s="6">
        <v>6</v>
      </c>
      <c r="AK826" s="14">
        <v>0</v>
      </c>
      <c r="AL826" s="14">
        <v>0</v>
      </c>
      <c r="AM826" s="14">
        <v>0</v>
      </c>
      <c r="AN826" s="14">
        <v>0.25</v>
      </c>
      <c r="AO826" s="14">
        <v>2000</v>
      </c>
      <c r="AP826" s="14">
        <v>0.25</v>
      </c>
      <c r="AQ826" s="14">
        <v>0</v>
      </c>
      <c r="AR826" s="6">
        <v>0</v>
      </c>
      <c r="AS826" s="14">
        <v>0</v>
      </c>
      <c r="AT826" s="121" t="s">
        <v>2119</v>
      </c>
      <c r="AU826" s="14" t="s">
        <v>169</v>
      </c>
      <c r="AV826" s="14">
        <v>10000006</v>
      </c>
      <c r="AW826" s="14">
        <v>21203030</v>
      </c>
      <c r="AX826" s="15" t="s">
        <v>160</v>
      </c>
      <c r="AY826" s="15">
        <v>0</v>
      </c>
      <c r="AZ826" s="13">
        <v>0</v>
      </c>
      <c r="BA826" s="13">
        <v>0</v>
      </c>
      <c r="BB826" s="110" t="str">
        <f>"野兽怒吼发出的烈焰,对指定区域内的目标造成"&amp;W826*100&amp;"%攻击伤害+"&amp;X826&amp;"点固定伤害"</f>
        <v>野兽怒吼发出的烈焰,对指定区域内的目标造成200%攻击伤害+900点固定伤害</v>
      </c>
      <c r="BC826" s="14">
        <v>0</v>
      </c>
      <c r="BD826" s="11">
        <v>0</v>
      </c>
      <c r="BE826" s="14">
        <v>0</v>
      </c>
      <c r="BF826" s="14">
        <v>0</v>
      </c>
      <c r="BG826" s="14">
        <v>0</v>
      </c>
      <c r="BH826" s="14">
        <v>0</v>
      </c>
      <c r="BI826" s="9">
        <v>0</v>
      </c>
      <c r="BJ826" s="6">
        <v>0</v>
      </c>
      <c r="BK826" s="6">
        <v>0</v>
      </c>
      <c r="BL826" s="6">
        <v>0</v>
      </c>
      <c r="BM826" s="6">
        <v>0</v>
      </c>
      <c r="BN826" s="6">
        <v>0</v>
      </c>
      <c r="BO826" s="6">
        <v>0</v>
      </c>
    </row>
    <row r="827" spans="3:67" ht="19.5" customHeight="1">
      <c r="C827" s="97">
        <v>63023302</v>
      </c>
      <c r="D827" s="15" t="s">
        <v>908</v>
      </c>
      <c r="E827" s="101">
        <v>1</v>
      </c>
      <c r="F827" s="101">
        <v>66001002</v>
      </c>
      <c r="G827" s="97">
        <f t="shared" si="103"/>
        <v>63023303</v>
      </c>
      <c r="H827" s="99">
        <v>0</v>
      </c>
      <c r="I827" s="11">
        <v>37</v>
      </c>
      <c r="J827" s="14">
        <v>2</v>
      </c>
      <c r="K827" s="11">
        <v>0</v>
      </c>
      <c r="L827" s="14">
        <v>0</v>
      </c>
      <c r="M827" s="14">
        <v>0</v>
      </c>
      <c r="N827" s="14">
        <v>1</v>
      </c>
      <c r="O827" s="14">
        <v>0</v>
      </c>
      <c r="P827" s="14">
        <v>0</v>
      </c>
      <c r="Q827" s="14">
        <v>0</v>
      </c>
      <c r="R827" s="6">
        <v>0</v>
      </c>
      <c r="S827" s="13">
        <v>0</v>
      </c>
      <c r="T827" s="11">
        <v>1</v>
      </c>
      <c r="U827" s="14">
        <v>2</v>
      </c>
      <c r="V827" s="14">
        <v>0</v>
      </c>
      <c r="W827" s="101">
        <v>2</v>
      </c>
      <c r="X827" s="101">
        <v>900</v>
      </c>
      <c r="Y827" s="14">
        <v>0</v>
      </c>
      <c r="Z827" s="14">
        <v>40</v>
      </c>
      <c r="AA827" s="14">
        <v>0</v>
      </c>
      <c r="AB827" s="14">
        <v>0</v>
      </c>
      <c r="AC827" s="14">
        <v>0</v>
      </c>
      <c r="AD827" s="14">
        <v>7</v>
      </c>
      <c r="AE827" s="14">
        <v>1</v>
      </c>
      <c r="AF827" s="14">
        <v>3</v>
      </c>
      <c r="AG827" s="6">
        <v>2</v>
      </c>
      <c r="AH827" s="6">
        <v>1</v>
      </c>
      <c r="AI827" s="6">
        <v>0</v>
      </c>
      <c r="AJ827" s="6">
        <v>6</v>
      </c>
      <c r="AK827" s="14">
        <v>0</v>
      </c>
      <c r="AL827" s="14">
        <v>0</v>
      </c>
      <c r="AM827" s="14">
        <v>0</v>
      </c>
      <c r="AN827" s="14">
        <v>0.25</v>
      </c>
      <c r="AO827" s="14">
        <v>2000</v>
      </c>
      <c r="AP827" s="14">
        <v>0.25</v>
      </c>
      <c r="AQ827" s="14">
        <v>0</v>
      </c>
      <c r="AR827" s="6">
        <v>0</v>
      </c>
      <c r="AS827" s="14">
        <v>0</v>
      </c>
      <c r="AT827" s="121" t="s">
        <v>2119</v>
      </c>
      <c r="AU827" s="14" t="s">
        <v>169</v>
      </c>
      <c r="AV827" s="14">
        <v>10000006</v>
      </c>
      <c r="AW827" s="14">
        <v>21203030</v>
      </c>
      <c r="AX827" s="15" t="s">
        <v>160</v>
      </c>
      <c r="AY827" s="15">
        <v>0</v>
      </c>
      <c r="AZ827" s="13">
        <v>0</v>
      </c>
      <c r="BA827" s="13">
        <v>0</v>
      </c>
      <c r="BB827" s="110" t="str">
        <f t="shared" ref="BB827:BB831" si="104">"野兽怒吼发出的烈焰,对指定区域内的目标造成"&amp;W827*100&amp;"%攻击伤害+"&amp;X827&amp;"点固定伤害"</f>
        <v>野兽怒吼发出的烈焰,对指定区域内的目标造成200%攻击伤害+900点固定伤害</v>
      </c>
      <c r="BC827" s="14">
        <v>0</v>
      </c>
      <c r="BD827" s="11">
        <v>0</v>
      </c>
      <c r="BE827" s="14">
        <v>0</v>
      </c>
      <c r="BF827" s="14">
        <v>0</v>
      </c>
      <c r="BG827" s="14">
        <v>0</v>
      </c>
      <c r="BH827" s="14">
        <v>0</v>
      </c>
      <c r="BI827" s="9">
        <v>0</v>
      </c>
      <c r="BJ827" s="6">
        <v>0</v>
      </c>
      <c r="BK827" s="6">
        <v>0</v>
      </c>
      <c r="BL827" s="6">
        <v>0</v>
      </c>
      <c r="BM827" s="6">
        <v>0</v>
      </c>
      <c r="BN827" s="6">
        <v>0</v>
      </c>
      <c r="BO827" s="6">
        <v>0</v>
      </c>
    </row>
    <row r="828" spans="3:67" ht="19.5" customHeight="1">
      <c r="C828" s="97">
        <v>63023303</v>
      </c>
      <c r="D828" s="15" t="s">
        <v>908</v>
      </c>
      <c r="E828" s="101">
        <v>2</v>
      </c>
      <c r="F828" s="101">
        <v>66001002</v>
      </c>
      <c r="G828" s="97">
        <f t="shared" si="103"/>
        <v>63023304</v>
      </c>
      <c r="H828" s="99">
        <v>0</v>
      </c>
      <c r="I828" s="11">
        <v>42</v>
      </c>
      <c r="J828" s="14">
        <v>2</v>
      </c>
      <c r="K828" s="11">
        <v>0</v>
      </c>
      <c r="L828" s="14">
        <v>0</v>
      </c>
      <c r="M828" s="14">
        <v>0</v>
      </c>
      <c r="N828" s="14">
        <v>1</v>
      </c>
      <c r="O828" s="14">
        <v>0</v>
      </c>
      <c r="P828" s="14">
        <v>0</v>
      </c>
      <c r="Q828" s="14">
        <v>0</v>
      </c>
      <c r="R828" s="6">
        <v>0</v>
      </c>
      <c r="S828" s="13">
        <v>0</v>
      </c>
      <c r="T828" s="11">
        <v>1</v>
      </c>
      <c r="U828" s="14">
        <v>2</v>
      </c>
      <c r="V828" s="14">
        <v>0</v>
      </c>
      <c r="W828" s="101">
        <v>2.25</v>
      </c>
      <c r="X828" s="101">
        <v>1800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2119</v>
      </c>
      <c r="AU828" s="14" t="s">
        <v>169</v>
      </c>
      <c r="AV828" s="14">
        <v>10000006</v>
      </c>
      <c r="AW828" s="14">
        <v>21203030</v>
      </c>
      <c r="AX828" s="15" t="s">
        <v>160</v>
      </c>
      <c r="AY828" s="15">
        <v>0</v>
      </c>
      <c r="AZ828" s="13">
        <v>0</v>
      </c>
      <c r="BA828" s="13">
        <v>0</v>
      </c>
      <c r="BB828" s="110" t="str">
        <f t="shared" si="104"/>
        <v>野兽怒吼发出的烈焰,对指定区域内的目标造成225%攻击伤害+1800点固定伤害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63023304</v>
      </c>
      <c r="D829" s="15" t="s">
        <v>908</v>
      </c>
      <c r="E829" s="101">
        <v>3</v>
      </c>
      <c r="F829" s="101">
        <v>66001002</v>
      </c>
      <c r="G829" s="97">
        <v>0</v>
      </c>
      <c r="H829" s="99">
        <v>0</v>
      </c>
      <c r="I829" s="14">
        <v>0</v>
      </c>
      <c r="J829" s="14">
        <v>0</v>
      </c>
      <c r="K829" s="11">
        <v>0</v>
      </c>
      <c r="L829" s="14">
        <v>0</v>
      </c>
      <c r="M829" s="14">
        <v>0</v>
      </c>
      <c r="N829" s="14">
        <v>1</v>
      </c>
      <c r="O829" s="14">
        <v>0</v>
      </c>
      <c r="P829" s="14">
        <v>0</v>
      </c>
      <c r="Q829" s="14">
        <v>0</v>
      </c>
      <c r="R829" s="6">
        <v>0</v>
      </c>
      <c r="S829" s="13">
        <v>0</v>
      </c>
      <c r="T829" s="11">
        <v>1</v>
      </c>
      <c r="U829" s="14">
        <v>2</v>
      </c>
      <c r="V829" s="14">
        <v>0</v>
      </c>
      <c r="W829" s="101">
        <v>2.5</v>
      </c>
      <c r="X829" s="101">
        <v>2800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2119</v>
      </c>
      <c r="AU829" s="14" t="s">
        <v>169</v>
      </c>
      <c r="AV829" s="14">
        <v>10000006</v>
      </c>
      <c r="AW829" s="14">
        <v>21203030</v>
      </c>
      <c r="AX829" s="15" t="s">
        <v>160</v>
      </c>
      <c r="AY829" s="15">
        <v>0</v>
      </c>
      <c r="AZ829" s="13">
        <v>0</v>
      </c>
      <c r="BA829" s="13">
        <v>0</v>
      </c>
      <c r="BB829" s="110" t="str">
        <f t="shared" si="104"/>
        <v>野兽怒吼发出的烈焰,对指定区域内的目标造成250%攻击伤害+2800点固定伤害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63023305</v>
      </c>
      <c r="D830" s="15" t="s">
        <v>908</v>
      </c>
      <c r="E830" s="101">
        <v>4</v>
      </c>
      <c r="F830" s="101">
        <v>66001002</v>
      </c>
      <c r="G830" s="97">
        <v>0</v>
      </c>
      <c r="H830" s="99">
        <v>0</v>
      </c>
      <c r="I830" s="14">
        <v>0</v>
      </c>
      <c r="J830" s="14">
        <v>0</v>
      </c>
      <c r="K830" s="11">
        <v>0</v>
      </c>
      <c r="L830" s="14">
        <v>0</v>
      </c>
      <c r="M830" s="14">
        <v>0</v>
      </c>
      <c r="N830" s="14">
        <v>1</v>
      </c>
      <c r="O830" s="14">
        <v>0</v>
      </c>
      <c r="P830" s="14">
        <v>0</v>
      </c>
      <c r="Q830" s="14">
        <v>0</v>
      </c>
      <c r="R830" s="6">
        <v>0</v>
      </c>
      <c r="S830" s="13">
        <v>0</v>
      </c>
      <c r="T830" s="11">
        <v>1</v>
      </c>
      <c r="U830" s="14">
        <v>2</v>
      </c>
      <c r="V830" s="14">
        <v>0</v>
      </c>
      <c r="W830" s="101">
        <v>2.75</v>
      </c>
      <c r="X830" s="101">
        <v>4000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2119</v>
      </c>
      <c r="AU830" s="14" t="s">
        <v>169</v>
      </c>
      <c r="AV830" s="14">
        <v>10000006</v>
      </c>
      <c r="AW830" s="14">
        <v>21203030</v>
      </c>
      <c r="AX830" s="15" t="s">
        <v>160</v>
      </c>
      <c r="AY830" s="15">
        <v>0</v>
      </c>
      <c r="AZ830" s="13">
        <v>0</v>
      </c>
      <c r="BA830" s="13">
        <v>0</v>
      </c>
      <c r="BB830" s="110" t="str">
        <f t="shared" si="104"/>
        <v>野兽怒吼发出的烈焰,对指定区域内的目标造成275%攻击伤害+4000点固定伤害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63023306</v>
      </c>
      <c r="D831" s="15" t="s">
        <v>908</v>
      </c>
      <c r="E831" s="101">
        <v>5</v>
      </c>
      <c r="F831" s="101">
        <v>66001002</v>
      </c>
      <c r="G831" s="101">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3</v>
      </c>
      <c r="X831" s="101">
        <v>5200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2119</v>
      </c>
      <c r="AU831" s="14" t="s">
        <v>169</v>
      </c>
      <c r="AV831" s="14">
        <v>10000006</v>
      </c>
      <c r="AW831" s="14">
        <v>21203030</v>
      </c>
      <c r="AX831" s="15" t="s">
        <v>160</v>
      </c>
      <c r="AY831" s="15">
        <v>0</v>
      </c>
      <c r="AZ831" s="13">
        <v>0</v>
      </c>
      <c r="BA831" s="13">
        <v>0</v>
      </c>
      <c r="BB831" s="110" t="str">
        <f t="shared" si="104"/>
        <v>野兽怒吼发出的烈焰,对指定区域内的目标造成300%攻击伤害+5200点固定伤害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63023401</v>
      </c>
      <c r="D832" s="98" t="s">
        <v>909</v>
      </c>
      <c r="E832" s="101">
        <v>0</v>
      </c>
      <c r="F832" s="97">
        <v>63023401</v>
      </c>
      <c r="G832" s="97">
        <f t="shared" ref="G832:G834" si="105">C833</f>
        <v>63023402</v>
      </c>
      <c r="H832" s="99">
        <v>0</v>
      </c>
      <c r="I832" s="11">
        <v>35</v>
      </c>
      <c r="J832" s="14">
        <v>5</v>
      </c>
      <c r="K832" s="101">
        <v>0</v>
      </c>
      <c r="L832" s="97">
        <v>0</v>
      </c>
      <c r="M832" s="97">
        <v>0</v>
      </c>
      <c r="N832" s="97">
        <v>1</v>
      </c>
      <c r="O832" s="97">
        <v>0</v>
      </c>
      <c r="P832" s="97">
        <v>0</v>
      </c>
      <c r="Q832" s="97">
        <v>0</v>
      </c>
      <c r="R832" s="100">
        <v>0</v>
      </c>
      <c r="S832" s="97">
        <v>0</v>
      </c>
      <c r="T832" s="97">
        <v>1</v>
      </c>
      <c r="U832" s="97">
        <v>2</v>
      </c>
      <c r="V832" s="97">
        <v>0</v>
      </c>
      <c r="W832" s="97">
        <v>0</v>
      </c>
      <c r="X832" s="97">
        <v>0</v>
      </c>
      <c r="Y832" s="97">
        <v>0</v>
      </c>
      <c r="Z832" s="97">
        <v>50</v>
      </c>
      <c r="AA832" s="97">
        <v>0</v>
      </c>
      <c r="AB832" s="97">
        <v>0</v>
      </c>
      <c r="AC832" s="97">
        <v>0</v>
      </c>
      <c r="AD832" s="97">
        <v>50</v>
      </c>
      <c r="AE832" s="97">
        <v>0</v>
      </c>
      <c r="AF832" s="97">
        <v>0</v>
      </c>
      <c r="AG832" s="100">
        <v>1</v>
      </c>
      <c r="AH832" s="100">
        <v>0</v>
      </c>
      <c r="AI832" s="100">
        <v>0</v>
      </c>
      <c r="AJ832" s="100">
        <v>1.5</v>
      </c>
      <c r="AK832" s="97">
        <v>0</v>
      </c>
      <c r="AL832" s="97">
        <v>0.5</v>
      </c>
      <c r="AM832" s="97">
        <v>0</v>
      </c>
      <c r="AN832" s="101">
        <v>0.25</v>
      </c>
      <c r="AO832" s="97">
        <v>3000</v>
      </c>
      <c r="AP832" s="97">
        <v>0</v>
      </c>
      <c r="AQ832" s="97">
        <v>0</v>
      </c>
      <c r="AR832" s="100">
        <v>0</v>
      </c>
      <c r="AS832" s="97" t="s">
        <v>158</v>
      </c>
      <c r="AT832" s="98" t="s">
        <v>2121</v>
      </c>
      <c r="AU832" s="97" t="s">
        <v>728</v>
      </c>
      <c r="AV832" s="101">
        <v>0</v>
      </c>
      <c r="AW832" s="101">
        <v>21201040</v>
      </c>
      <c r="AX832" s="98" t="s">
        <v>791</v>
      </c>
      <c r="AY832" s="121" t="s">
        <v>2191</v>
      </c>
      <c r="AZ832" s="99">
        <v>0</v>
      </c>
      <c r="BA832" s="99">
        <v>0</v>
      </c>
      <c r="BB832" s="124" t="s">
        <v>910</v>
      </c>
      <c r="BC832" s="97">
        <v>0</v>
      </c>
      <c r="BD832" s="97">
        <v>0</v>
      </c>
      <c r="BE832" s="97">
        <v>0</v>
      </c>
      <c r="BF832" s="97">
        <v>0</v>
      </c>
      <c r="BG832" s="97">
        <v>0</v>
      </c>
      <c r="BH832" s="97">
        <v>0</v>
      </c>
      <c r="BI832" s="103">
        <v>0</v>
      </c>
      <c r="BJ832" s="100">
        <v>0</v>
      </c>
      <c r="BK832" s="100">
        <v>0</v>
      </c>
      <c r="BL832" s="100">
        <v>0</v>
      </c>
      <c r="BM832" s="100">
        <v>0</v>
      </c>
      <c r="BN832" s="100">
        <v>0</v>
      </c>
      <c r="BO832" s="100">
        <v>0</v>
      </c>
    </row>
    <row r="833" spans="3:67" ht="20.100000000000001" customHeight="1">
      <c r="C833" s="97">
        <v>63023402</v>
      </c>
      <c r="D833" s="98" t="s">
        <v>909</v>
      </c>
      <c r="E833" s="101">
        <v>1</v>
      </c>
      <c r="F833" s="97">
        <v>63023401</v>
      </c>
      <c r="G833" s="97">
        <f t="shared" si="105"/>
        <v>63023403</v>
      </c>
      <c r="H833" s="99">
        <v>0</v>
      </c>
      <c r="I833" s="11">
        <v>42</v>
      </c>
      <c r="J833" s="14">
        <v>2</v>
      </c>
      <c r="K833" s="101">
        <v>0</v>
      </c>
      <c r="L833" s="97">
        <v>0</v>
      </c>
      <c r="M833" s="97">
        <v>0</v>
      </c>
      <c r="N833" s="97">
        <v>1</v>
      </c>
      <c r="O833" s="97">
        <v>0</v>
      </c>
      <c r="P833" s="97">
        <v>0</v>
      </c>
      <c r="Q833" s="97">
        <v>0</v>
      </c>
      <c r="R833" s="100">
        <v>0</v>
      </c>
      <c r="S833" s="97">
        <v>0</v>
      </c>
      <c r="T833" s="97">
        <v>1</v>
      </c>
      <c r="U833" s="97">
        <v>2</v>
      </c>
      <c r="V833" s="97">
        <v>0</v>
      </c>
      <c r="W833" s="97">
        <v>0</v>
      </c>
      <c r="X833" s="97">
        <v>0</v>
      </c>
      <c r="Y833" s="97">
        <v>0</v>
      </c>
      <c r="Z833" s="97">
        <v>50</v>
      </c>
      <c r="AA833" s="97">
        <v>0</v>
      </c>
      <c r="AB833" s="97">
        <v>0</v>
      </c>
      <c r="AC833" s="97">
        <v>0</v>
      </c>
      <c r="AD833" s="97">
        <v>50</v>
      </c>
      <c r="AE833" s="97">
        <v>0</v>
      </c>
      <c r="AF833" s="97">
        <v>0</v>
      </c>
      <c r="AG833" s="100">
        <v>1</v>
      </c>
      <c r="AH833" s="100">
        <v>0</v>
      </c>
      <c r="AI833" s="100">
        <v>0</v>
      </c>
      <c r="AJ833" s="100">
        <v>1.5</v>
      </c>
      <c r="AK833" s="97">
        <v>0</v>
      </c>
      <c r="AL833" s="97">
        <v>0.5</v>
      </c>
      <c r="AM833" s="97">
        <v>0</v>
      </c>
      <c r="AN833" s="101">
        <v>0.25</v>
      </c>
      <c r="AO833" s="97">
        <v>3000</v>
      </c>
      <c r="AP833" s="97">
        <v>0</v>
      </c>
      <c r="AQ833" s="97">
        <v>0</v>
      </c>
      <c r="AR833" s="100">
        <v>0</v>
      </c>
      <c r="AS833" s="97" t="s">
        <v>158</v>
      </c>
      <c r="AT833" s="98" t="s">
        <v>2121</v>
      </c>
      <c r="AU833" s="97" t="s">
        <v>728</v>
      </c>
      <c r="AV833" s="101">
        <v>0</v>
      </c>
      <c r="AW833" s="101">
        <v>21201040</v>
      </c>
      <c r="AX833" s="98" t="s">
        <v>791</v>
      </c>
      <c r="AY833" s="121" t="s">
        <v>2191</v>
      </c>
      <c r="AZ833" s="99">
        <v>0</v>
      </c>
      <c r="BA833" s="99">
        <v>0</v>
      </c>
      <c r="BB833" s="124" t="s">
        <v>910</v>
      </c>
      <c r="BC833" s="97">
        <v>0</v>
      </c>
      <c r="BD833" s="97">
        <v>0</v>
      </c>
      <c r="BE833" s="97">
        <v>0</v>
      </c>
      <c r="BF833" s="97">
        <v>0</v>
      </c>
      <c r="BG833" s="97">
        <v>0</v>
      </c>
      <c r="BH833" s="97">
        <v>0</v>
      </c>
      <c r="BI833" s="103">
        <v>0</v>
      </c>
      <c r="BJ833" s="100">
        <v>0</v>
      </c>
      <c r="BK833" s="100">
        <v>0</v>
      </c>
      <c r="BL833" s="100">
        <v>0</v>
      </c>
      <c r="BM833" s="100">
        <v>0</v>
      </c>
      <c r="BN833" s="100">
        <v>0</v>
      </c>
      <c r="BO833" s="100">
        <v>0</v>
      </c>
    </row>
    <row r="834" spans="3:67" ht="20.100000000000001" customHeight="1">
      <c r="C834" s="97">
        <v>63023403</v>
      </c>
      <c r="D834" s="98" t="s">
        <v>909</v>
      </c>
      <c r="E834" s="101">
        <v>2</v>
      </c>
      <c r="F834" s="97">
        <v>63023401</v>
      </c>
      <c r="G834" s="97">
        <f t="shared" si="105"/>
        <v>63023404</v>
      </c>
      <c r="H834" s="99">
        <v>0</v>
      </c>
      <c r="I834" s="11">
        <v>47</v>
      </c>
      <c r="J834" s="14">
        <v>2</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2121</v>
      </c>
      <c r="AU834" s="97" t="s">
        <v>728</v>
      </c>
      <c r="AV834" s="101">
        <v>0</v>
      </c>
      <c r="AW834" s="101">
        <v>21201040</v>
      </c>
      <c r="AX834" s="98" t="s">
        <v>791</v>
      </c>
      <c r="AY834" s="121" t="s">
        <v>2192</v>
      </c>
      <c r="AZ834" s="99">
        <v>0</v>
      </c>
      <c r="BA834" s="99">
        <v>0</v>
      </c>
      <c r="BB834" s="124" t="s">
        <v>911</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19.5" customHeight="1">
      <c r="C835" s="97">
        <v>63023404</v>
      </c>
      <c r="D835" s="98" t="s">
        <v>909</v>
      </c>
      <c r="E835" s="101">
        <v>3</v>
      </c>
      <c r="F835" s="97">
        <v>63023401</v>
      </c>
      <c r="G835" s="97">
        <v>0</v>
      </c>
      <c r="H835" s="99">
        <v>0</v>
      </c>
      <c r="I835" s="14">
        <v>0</v>
      </c>
      <c r="J835" s="14">
        <v>0</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2121</v>
      </c>
      <c r="AU835" s="97" t="s">
        <v>728</v>
      </c>
      <c r="AV835" s="101">
        <v>0</v>
      </c>
      <c r="AW835" s="101">
        <v>21201040</v>
      </c>
      <c r="AX835" s="98" t="s">
        <v>791</v>
      </c>
      <c r="AY835" s="121" t="s">
        <v>2193</v>
      </c>
      <c r="AZ835" s="99">
        <v>0</v>
      </c>
      <c r="BA835" s="99">
        <v>0</v>
      </c>
      <c r="BB835" s="124" t="s">
        <v>912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19.5" customHeight="1">
      <c r="C836" s="97">
        <v>63023405</v>
      </c>
      <c r="D836" s="98" t="s">
        <v>909</v>
      </c>
      <c r="E836" s="101">
        <v>4</v>
      </c>
      <c r="F836" s="97">
        <v>63023401</v>
      </c>
      <c r="G836" s="97">
        <v>0</v>
      </c>
      <c r="H836" s="99">
        <v>0</v>
      </c>
      <c r="I836" s="14">
        <v>0</v>
      </c>
      <c r="J836" s="14">
        <v>0</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2121</v>
      </c>
      <c r="AU836" s="97" t="s">
        <v>728</v>
      </c>
      <c r="AV836" s="101">
        <v>0</v>
      </c>
      <c r="AW836" s="101">
        <v>21201040</v>
      </c>
      <c r="AX836" s="98" t="s">
        <v>791</v>
      </c>
      <c r="AY836" s="121" t="s">
        <v>2194</v>
      </c>
      <c r="AZ836" s="99">
        <v>0</v>
      </c>
      <c r="BA836" s="99">
        <v>0</v>
      </c>
      <c r="BB836" s="124" t="s">
        <v>913</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63023406</v>
      </c>
      <c r="D837" s="98" t="s">
        <v>909</v>
      </c>
      <c r="E837" s="101">
        <v>5</v>
      </c>
      <c r="F837" s="97">
        <v>63023401</v>
      </c>
      <c r="G837" s="101">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2121</v>
      </c>
      <c r="AU837" s="97" t="s">
        <v>728</v>
      </c>
      <c r="AV837" s="101">
        <v>0</v>
      </c>
      <c r="AW837" s="101">
        <v>21201040</v>
      </c>
      <c r="AX837" s="98" t="s">
        <v>791</v>
      </c>
      <c r="AY837" s="121" t="s">
        <v>2195</v>
      </c>
      <c r="AZ837" s="99">
        <v>0</v>
      </c>
      <c r="BA837" s="99">
        <v>0</v>
      </c>
      <c r="BB837" s="124" t="s">
        <v>914</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63023411</v>
      </c>
      <c r="D838" s="15" t="s">
        <v>2207</v>
      </c>
      <c r="E838" s="14">
        <v>1</v>
      </c>
      <c r="F838" s="9">
        <v>0</v>
      </c>
      <c r="G838" s="14">
        <v>0</v>
      </c>
      <c r="H838" s="13">
        <v>0</v>
      </c>
      <c r="I838" s="14">
        <v>1</v>
      </c>
      <c r="J838" s="14">
        <v>0</v>
      </c>
      <c r="K838" s="14">
        <v>0</v>
      </c>
      <c r="L838" s="14">
        <v>0</v>
      </c>
      <c r="M838" s="14">
        <v>0</v>
      </c>
      <c r="N838" s="14">
        <v>2</v>
      </c>
      <c r="O838" s="14">
        <v>10</v>
      </c>
      <c r="P838" s="14">
        <v>0.1</v>
      </c>
      <c r="Q838" s="14">
        <v>0</v>
      </c>
      <c r="R838" s="6">
        <v>0</v>
      </c>
      <c r="S838" s="13">
        <v>0</v>
      </c>
      <c r="T838" s="11">
        <v>1</v>
      </c>
      <c r="U838" s="14">
        <v>1</v>
      </c>
      <c r="V838" s="14">
        <v>0</v>
      </c>
      <c r="W838" s="14">
        <v>1.5</v>
      </c>
      <c r="X838" s="14">
        <v>0</v>
      </c>
      <c r="Y838" s="14">
        <v>0</v>
      </c>
      <c r="Z838" s="14">
        <v>0</v>
      </c>
      <c r="AA838" s="14">
        <v>0</v>
      </c>
      <c r="AB838" s="14">
        <v>1</v>
      </c>
      <c r="AC838" s="14">
        <v>0</v>
      </c>
      <c r="AD838" s="14">
        <v>5</v>
      </c>
      <c r="AE838" s="14">
        <v>1</v>
      </c>
      <c r="AF838" s="14">
        <v>3</v>
      </c>
      <c r="AG838" s="6">
        <v>2</v>
      </c>
      <c r="AH838" s="6">
        <v>1</v>
      </c>
      <c r="AI838" s="6">
        <v>0</v>
      </c>
      <c r="AJ838" s="6">
        <v>6</v>
      </c>
      <c r="AK838" s="14">
        <v>0</v>
      </c>
      <c r="AL838" s="14">
        <v>0</v>
      </c>
      <c r="AM838" s="14">
        <v>0</v>
      </c>
      <c r="AN838" s="14">
        <v>0</v>
      </c>
      <c r="AO838" s="14">
        <v>5000</v>
      </c>
      <c r="AP838" s="14">
        <v>0.2</v>
      </c>
      <c r="AQ838" s="14">
        <v>0</v>
      </c>
      <c r="AR838" s="6">
        <v>0</v>
      </c>
      <c r="AS838" s="14" t="s">
        <v>158</v>
      </c>
      <c r="AT838" s="15" t="s">
        <v>159</v>
      </c>
      <c r="AU838" s="14">
        <v>0</v>
      </c>
      <c r="AV838" s="14">
        <v>10000006</v>
      </c>
      <c r="AW838" s="10">
        <v>60000004</v>
      </c>
      <c r="AX838" s="15" t="s">
        <v>748</v>
      </c>
      <c r="AY838" s="15" t="s">
        <v>158</v>
      </c>
      <c r="AZ838" s="13">
        <v>0</v>
      </c>
      <c r="BA838" s="13">
        <v>0</v>
      </c>
      <c r="BB838" s="68"/>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97">
        <v>63023412</v>
      </c>
      <c r="D839" s="12" t="s">
        <v>915</v>
      </c>
      <c r="E839" s="11">
        <v>1</v>
      </c>
      <c r="F839" s="11">
        <v>80002002</v>
      </c>
      <c r="G839" s="14">
        <v>0</v>
      </c>
      <c r="H839" s="13">
        <v>0</v>
      </c>
      <c r="I839" s="14">
        <v>1</v>
      </c>
      <c r="J839" s="14">
        <v>0</v>
      </c>
      <c r="K839" s="14">
        <v>0</v>
      </c>
      <c r="L839" s="11">
        <v>0</v>
      </c>
      <c r="M839" s="11">
        <v>0</v>
      </c>
      <c r="N839" s="11">
        <v>5</v>
      </c>
      <c r="O839" s="11">
        <v>0</v>
      </c>
      <c r="P839" s="11">
        <v>0</v>
      </c>
      <c r="Q839" s="11">
        <v>0</v>
      </c>
      <c r="R839" s="6">
        <v>0</v>
      </c>
      <c r="S839" s="11">
        <v>0</v>
      </c>
      <c r="T839" s="11">
        <v>1</v>
      </c>
      <c r="U839" s="11">
        <v>2</v>
      </c>
      <c r="V839" s="11">
        <v>0</v>
      </c>
      <c r="W839" s="11">
        <v>0</v>
      </c>
      <c r="X839" s="11">
        <v>0</v>
      </c>
      <c r="Y839" s="11">
        <v>0</v>
      </c>
      <c r="Z839" s="11">
        <v>0</v>
      </c>
      <c r="AA839" s="11">
        <v>0</v>
      </c>
      <c r="AB839" s="11">
        <v>0</v>
      </c>
      <c r="AC839" s="11">
        <v>0</v>
      </c>
      <c r="AD839" s="11">
        <v>9</v>
      </c>
      <c r="AE839" s="11">
        <v>2</v>
      </c>
      <c r="AF839" s="11" t="s">
        <v>167</v>
      </c>
      <c r="AG839" s="6">
        <v>2</v>
      </c>
      <c r="AH839" s="6">
        <v>2</v>
      </c>
      <c r="AI839" s="6">
        <v>0</v>
      </c>
      <c r="AJ839" s="6">
        <v>1.5</v>
      </c>
      <c r="AK839" s="11">
        <v>0</v>
      </c>
      <c r="AL839" s="11">
        <v>0</v>
      </c>
      <c r="AM839" s="11">
        <v>0</v>
      </c>
      <c r="AN839" s="11">
        <v>0</v>
      </c>
      <c r="AO839" s="11">
        <v>3000</v>
      </c>
      <c r="AP839" s="11">
        <v>0.5</v>
      </c>
      <c r="AQ839" s="11">
        <v>0</v>
      </c>
      <c r="AR839" s="6">
        <v>0</v>
      </c>
      <c r="AS839" s="11" t="s">
        <v>158</v>
      </c>
      <c r="AT839" s="12" t="s">
        <v>159</v>
      </c>
      <c r="AU839" s="11">
        <v>0</v>
      </c>
      <c r="AV839" s="14">
        <v>0</v>
      </c>
      <c r="AW839" s="14">
        <v>0</v>
      </c>
      <c r="AX839" s="12" t="s">
        <v>160</v>
      </c>
      <c r="AY839" s="11" t="s">
        <v>916</v>
      </c>
      <c r="AZ839" s="13">
        <v>0</v>
      </c>
      <c r="BA839" s="13">
        <v>0</v>
      </c>
      <c r="BB839" s="37" t="s">
        <v>917</v>
      </c>
      <c r="BC839" s="11"/>
      <c r="BD839" s="11">
        <v>0</v>
      </c>
      <c r="BE839" s="11"/>
      <c r="BF839" s="11"/>
      <c r="BG839" s="11"/>
      <c r="BH839" s="14"/>
      <c r="BI839" s="11">
        <v>0</v>
      </c>
      <c r="BJ839" s="6">
        <v>0</v>
      </c>
      <c r="BK839" s="6">
        <v>0</v>
      </c>
      <c r="BL839" s="6">
        <v>0</v>
      </c>
      <c r="BM839" s="6">
        <v>0</v>
      </c>
      <c r="BN839" s="6">
        <v>0</v>
      </c>
      <c r="BO839" s="6">
        <v>0</v>
      </c>
    </row>
    <row r="840" spans="3:67" ht="20.25" customHeight="1">
      <c r="C840" s="97">
        <v>63023413</v>
      </c>
      <c r="D840" s="12" t="s">
        <v>2206</v>
      </c>
      <c r="E840" s="14">
        <v>1</v>
      </c>
      <c r="F840" s="11">
        <v>80002021</v>
      </c>
      <c r="G840" s="14">
        <v>0</v>
      </c>
      <c r="H840" s="13">
        <v>0</v>
      </c>
      <c r="I840" s="14">
        <v>1</v>
      </c>
      <c r="J840" s="14">
        <v>0</v>
      </c>
      <c r="K840" s="14">
        <v>0</v>
      </c>
      <c r="L840" s="11">
        <v>0</v>
      </c>
      <c r="M840" s="11">
        <v>0</v>
      </c>
      <c r="N840" s="11">
        <v>2</v>
      </c>
      <c r="O840" s="11">
        <v>10</v>
      </c>
      <c r="P840" s="11">
        <v>0.2</v>
      </c>
      <c r="Q840" s="11">
        <v>0</v>
      </c>
      <c r="R840" s="6">
        <v>0</v>
      </c>
      <c r="S840" s="11">
        <v>0</v>
      </c>
      <c r="T840" s="11">
        <v>1</v>
      </c>
      <c r="U840" s="11">
        <v>2</v>
      </c>
      <c r="V840" s="11">
        <v>0</v>
      </c>
      <c r="W840" s="11">
        <v>2</v>
      </c>
      <c r="X840" s="11">
        <v>0</v>
      </c>
      <c r="Y840" s="11">
        <v>0</v>
      </c>
      <c r="Z840" s="11">
        <v>0</v>
      </c>
      <c r="AA840" s="11">
        <v>0</v>
      </c>
      <c r="AB840" s="11">
        <v>0</v>
      </c>
      <c r="AC840" s="11">
        <v>0</v>
      </c>
      <c r="AD840" s="11">
        <v>5</v>
      </c>
      <c r="AE840" s="11">
        <v>1</v>
      </c>
      <c r="AF840" s="11">
        <v>3</v>
      </c>
      <c r="AG840" s="6">
        <v>1</v>
      </c>
      <c r="AH840" s="6">
        <v>1</v>
      </c>
      <c r="AI840" s="6">
        <v>0</v>
      </c>
      <c r="AJ840" s="6">
        <v>3</v>
      </c>
      <c r="AK840" s="11">
        <v>0</v>
      </c>
      <c r="AL840" s="11">
        <v>0</v>
      </c>
      <c r="AM840" s="11">
        <v>0</v>
      </c>
      <c r="AN840" s="11">
        <v>0</v>
      </c>
      <c r="AO840" s="11">
        <v>5000</v>
      </c>
      <c r="AP840" s="11">
        <v>0.5</v>
      </c>
      <c r="AQ840" s="11">
        <v>0</v>
      </c>
      <c r="AR840" s="6">
        <v>0</v>
      </c>
      <c r="AS840" s="11">
        <v>0</v>
      </c>
      <c r="AT840" s="12" t="s">
        <v>159</v>
      </c>
      <c r="AU840" s="6" t="s">
        <v>780</v>
      </c>
      <c r="AV840" s="14">
        <v>10000007</v>
      </c>
      <c r="AW840" s="14">
        <v>23000080</v>
      </c>
      <c r="AX840" s="12" t="s">
        <v>160</v>
      </c>
      <c r="AY840" s="15" t="s">
        <v>158</v>
      </c>
      <c r="AZ840" s="13">
        <v>0</v>
      </c>
      <c r="BA840" s="13">
        <v>0</v>
      </c>
      <c r="BB840" s="37" t="s">
        <v>919</v>
      </c>
      <c r="BC840" s="14">
        <v>0</v>
      </c>
      <c r="BD840" s="11">
        <v>0</v>
      </c>
      <c r="BE840" s="11"/>
      <c r="BF840" s="11"/>
      <c r="BG840" s="11"/>
      <c r="BH840" s="14"/>
      <c r="BI840" s="9">
        <v>0</v>
      </c>
      <c r="BJ840" s="6">
        <v>0</v>
      </c>
      <c r="BK840" s="6">
        <v>0</v>
      </c>
      <c r="BL840" s="6">
        <v>0</v>
      </c>
      <c r="BM840" s="6">
        <v>0</v>
      </c>
      <c r="BN840" s="6">
        <v>0</v>
      </c>
      <c r="BO840" s="6">
        <v>0</v>
      </c>
    </row>
    <row r="841" spans="3:67" ht="20.100000000000001" customHeight="1">
      <c r="C841" s="97">
        <v>63023414</v>
      </c>
      <c r="D841" s="12" t="s">
        <v>920</v>
      </c>
      <c r="E841" s="14">
        <v>1</v>
      </c>
      <c r="F841" s="11">
        <v>80002022</v>
      </c>
      <c r="G841" s="6">
        <v>0</v>
      </c>
      <c r="H841" s="6">
        <v>0</v>
      </c>
      <c r="I841" s="14">
        <v>1</v>
      </c>
      <c r="J841" s="14">
        <v>0</v>
      </c>
      <c r="K841" s="6">
        <v>0</v>
      </c>
      <c r="L841" s="6">
        <v>0</v>
      </c>
      <c r="M841" s="6">
        <v>0</v>
      </c>
      <c r="N841" s="6">
        <v>2</v>
      </c>
      <c r="O841" s="6">
        <v>10</v>
      </c>
      <c r="P841" s="6">
        <v>0.2</v>
      </c>
      <c r="Q841" s="6">
        <v>0</v>
      </c>
      <c r="R841" s="6">
        <v>0</v>
      </c>
      <c r="S841" s="6">
        <v>0</v>
      </c>
      <c r="T841" s="11">
        <v>1</v>
      </c>
      <c r="U841" s="6">
        <v>2</v>
      </c>
      <c r="V841" s="6">
        <v>0</v>
      </c>
      <c r="W841" s="6">
        <v>0</v>
      </c>
      <c r="X841" s="6">
        <v>0</v>
      </c>
      <c r="Y841" s="6">
        <v>0</v>
      </c>
      <c r="Z841" s="6">
        <v>0</v>
      </c>
      <c r="AA841" s="6">
        <v>0</v>
      </c>
      <c r="AB841" s="14">
        <v>0</v>
      </c>
      <c r="AC841" s="6">
        <v>0</v>
      </c>
      <c r="AD841" s="6">
        <v>10</v>
      </c>
      <c r="AE841" s="6">
        <v>0</v>
      </c>
      <c r="AF841" s="6">
        <v>0</v>
      </c>
      <c r="AG841" s="6">
        <v>7</v>
      </c>
      <c r="AH841" s="6">
        <v>0</v>
      </c>
      <c r="AI841" s="6">
        <v>0</v>
      </c>
      <c r="AJ841" s="6">
        <v>6</v>
      </c>
      <c r="AK841" s="6">
        <v>0</v>
      </c>
      <c r="AL841" s="6">
        <v>0</v>
      </c>
      <c r="AM841" s="6">
        <v>0</v>
      </c>
      <c r="AN841" s="6">
        <v>0</v>
      </c>
      <c r="AO841" s="6">
        <v>1000</v>
      </c>
      <c r="AP841" s="6">
        <v>0</v>
      </c>
      <c r="AQ841" s="6">
        <v>0</v>
      </c>
      <c r="AR841" s="6">
        <v>0</v>
      </c>
      <c r="AS841" s="178" t="s">
        <v>921</v>
      </c>
      <c r="AT841" s="12" t="s">
        <v>159</v>
      </c>
      <c r="AU841" s="6" t="s">
        <v>780</v>
      </c>
      <c r="AV841" s="6" t="s">
        <v>158</v>
      </c>
      <c r="AW841" s="6">
        <v>0</v>
      </c>
      <c r="AX841" s="7" t="s">
        <v>160</v>
      </c>
      <c r="AY841" s="6">
        <v>0</v>
      </c>
      <c r="AZ841" s="13">
        <v>0</v>
      </c>
      <c r="BA841" s="13">
        <v>0</v>
      </c>
      <c r="BB841" s="37" t="s">
        <v>922</v>
      </c>
      <c r="BC841" s="6">
        <v>0</v>
      </c>
      <c r="BD841" s="11">
        <v>0</v>
      </c>
      <c r="BE841" s="11"/>
      <c r="BF841" s="11"/>
      <c r="BG841" s="11"/>
      <c r="BH841" s="14"/>
      <c r="BI841" s="9">
        <v>0</v>
      </c>
      <c r="BJ841" s="6">
        <v>0</v>
      </c>
      <c r="BK841" s="6">
        <v>0</v>
      </c>
      <c r="BL841" s="6">
        <v>0</v>
      </c>
      <c r="BM841" s="6">
        <v>0</v>
      </c>
      <c r="BN841" s="6">
        <v>0</v>
      </c>
      <c r="BO841" s="6">
        <v>0</v>
      </c>
    </row>
    <row r="842" spans="3:67" ht="20.100000000000001" customHeight="1">
      <c r="C842" s="97">
        <v>63023415</v>
      </c>
      <c r="D842" s="54" t="s">
        <v>923</v>
      </c>
      <c r="E842" s="11">
        <v>1</v>
      </c>
      <c r="F842" s="11">
        <v>90002001</v>
      </c>
      <c r="G842" s="55">
        <v>0</v>
      </c>
      <c r="H842" s="13">
        <v>0</v>
      </c>
      <c r="I842" s="14">
        <v>1</v>
      </c>
      <c r="J842" s="14">
        <v>0</v>
      </c>
      <c r="K842" s="14">
        <v>0</v>
      </c>
      <c r="L842" s="55">
        <v>0</v>
      </c>
      <c r="M842" s="55">
        <v>0</v>
      </c>
      <c r="N842" s="55">
        <v>2</v>
      </c>
      <c r="O842" s="11">
        <v>10</v>
      </c>
      <c r="P842" s="11">
        <v>0.1</v>
      </c>
      <c r="Q842" s="55">
        <v>0</v>
      </c>
      <c r="R842" s="6">
        <v>0</v>
      </c>
      <c r="S842" s="55">
        <v>0</v>
      </c>
      <c r="T842" s="11">
        <v>1</v>
      </c>
      <c r="U842" s="55">
        <v>2</v>
      </c>
      <c r="V842" s="55">
        <v>0</v>
      </c>
      <c r="W842" s="55">
        <v>3</v>
      </c>
      <c r="X842" s="11">
        <v>0</v>
      </c>
      <c r="Y842" s="55">
        <v>0</v>
      </c>
      <c r="Z842" s="55">
        <v>0</v>
      </c>
      <c r="AA842" s="55">
        <v>0</v>
      </c>
      <c r="AB842" s="55">
        <v>0</v>
      </c>
      <c r="AC842" s="55">
        <v>0</v>
      </c>
      <c r="AD842" s="55">
        <v>10</v>
      </c>
      <c r="AE842" s="55">
        <v>2</v>
      </c>
      <c r="AF842" s="55" t="s">
        <v>924</v>
      </c>
      <c r="AG842" s="62">
        <v>0</v>
      </c>
      <c r="AH842" s="6">
        <v>0</v>
      </c>
      <c r="AI842" s="6">
        <v>0</v>
      </c>
      <c r="AJ842" s="62">
        <v>1.5</v>
      </c>
      <c r="AK842" s="55">
        <v>0</v>
      </c>
      <c r="AL842" s="55">
        <v>0</v>
      </c>
      <c r="AM842" s="55">
        <v>0</v>
      </c>
      <c r="AN842" s="55">
        <v>0</v>
      </c>
      <c r="AO842" s="55">
        <v>3000</v>
      </c>
      <c r="AP842" s="55">
        <v>0.5</v>
      </c>
      <c r="AQ842" s="55">
        <v>0</v>
      </c>
      <c r="AR842" s="6">
        <v>0</v>
      </c>
      <c r="AS842" s="55" t="s">
        <v>158</v>
      </c>
      <c r="AT842" s="54" t="s">
        <v>213</v>
      </c>
      <c r="AU842" s="11">
        <v>0</v>
      </c>
      <c r="AV842" s="66">
        <v>10000007</v>
      </c>
      <c r="AW842" s="14">
        <v>23000010</v>
      </c>
      <c r="AX842" s="54" t="s">
        <v>160</v>
      </c>
      <c r="AY842" s="55">
        <v>0</v>
      </c>
      <c r="AZ842" s="73">
        <v>0</v>
      </c>
      <c r="BA842" s="13">
        <v>1</v>
      </c>
      <c r="BB842" s="74" t="s">
        <v>925</v>
      </c>
      <c r="BC842" s="55">
        <v>0</v>
      </c>
      <c r="BD842" s="11">
        <v>0</v>
      </c>
      <c r="BE842" s="55">
        <v>0</v>
      </c>
      <c r="BF842" s="55">
        <v>0</v>
      </c>
      <c r="BG842" s="55">
        <v>0</v>
      </c>
      <c r="BH842" s="55">
        <v>0</v>
      </c>
      <c r="BI842" s="11">
        <v>0</v>
      </c>
      <c r="BJ842" s="6">
        <v>0</v>
      </c>
      <c r="BK842" s="6">
        <v>0</v>
      </c>
      <c r="BL842" s="6">
        <v>0</v>
      </c>
      <c r="BM842" s="6">
        <v>0</v>
      </c>
      <c r="BN842" s="6">
        <v>0</v>
      </c>
      <c r="BO842" s="6">
        <v>0</v>
      </c>
    </row>
    <row r="843" spans="3:67" ht="20.100000000000001" customHeight="1">
      <c r="C843" s="14">
        <v>60031111</v>
      </c>
      <c r="D843" s="7" t="s">
        <v>926</v>
      </c>
      <c r="E843" s="14">
        <v>1</v>
      </c>
      <c r="F843" s="14">
        <v>60031111</v>
      </c>
      <c r="G843" s="14">
        <v>0</v>
      </c>
      <c r="H843" s="13">
        <v>0</v>
      </c>
      <c r="I843" s="14">
        <v>60</v>
      </c>
      <c r="J843" s="14">
        <v>0</v>
      </c>
      <c r="K843" s="14">
        <v>0</v>
      </c>
      <c r="L843" s="11">
        <v>0</v>
      </c>
      <c r="M843" s="11">
        <v>0</v>
      </c>
      <c r="N843" s="55">
        <v>1</v>
      </c>
      <c r="O843" s="11">
        <v>0</v>
      </c>
      <c r="P843" s="11">
        <v>1</v>
      </c>
      <c r="Q843" s="11">
        <v>0</v>
      </c>
      <c r="R843" s="6">
        <v>0</v>
      </c>
      <c r="S843" s="11">
        <v>0</v>
      </c>
      <c r="T843" s="11">
        <v>1</v>
      </c>
      <c r="U843" s="11">
        <v>2</v>
      </c>
      <c r="V843" s="11">
        <v>0</v>
      </c>
      <c r="W843" s="11">
        <v>3</v>
      </c>
      <c r="X843" s="11">
        <v>0</v>
      </c>
      <c r="Y843" s="11">
        <v>1</v>
      </c>
      <c r="Z843" s="11">
        <v>0</v>
      </c>
      <c r="AA843" s="11">
        <v>0</v>
      </c>
      <c r="AB843" s="11">
        <v>0</v>
      </c>
      <c r="AC843" s="11">
        <v>0</v>
      </c>
      <c r="AD843" s="11">
        <v>30</v>
      </c>
      <c r="AE843" s="11">
        <v>1</v>
      </c>
      <c r="AF843" s="11">
        <v>3</v>
      </c>
      <c r="AG843" s="6">
        <v>0</v>
      </c>
      <c r="AH843" s="6">
        <v>2</v>
      </c>
      <c r="AI843" s="6">
        <v>0</v>
      </c>
      <c r="AJ843" s="6">
        <v>2</v>
      </c>
      <c r="AK843" s="11">
        <v>0</v>
      </c>
      <c r="AL843" s="11">
        <v>0</v>
      </c>
      <c r="AM843" s="11">
        <v>0</v>
      </c>
      <c r="AN843" s="11">
        <v>2</v>
      </c>
      <c r="AO843" s="11">
        <v>10000</v>
      </c>
      <c r="AP843" s="11">
        <v>0.5</v>
      </c>
      <c r="AQ843" s="11">
        <v>10</v>
      </c>
      <c r="AR843" s="6">
        <v>0</v>
      </c>
      <c r="AS843" s="11" t="s">
        <v>158</v>
      </c>
      <c r="AT843" s="15" t="s">
        <v>858</v>
      </c>
      <c r="AU843" s="11" t="s">
        <v>348</v>
      </c>
      <c r="AV843" s="14">
        <v>10000007</v>
      </c>
      <c r="AW843" s="14">
        <v>22001001</v>
      </c>
      <c r="AX843" s="15" t="s">
        <v>379</v>
      </c>
      <c r="AY843" s="13" t="s">
        <v>927</v>
      </c>
      <c r="AZ843" s="13">
        <v>0</v>
      </c>
      <c r="BA843" s="13">
        <v>1</v>
      </c>
      <c r="BB843" s="37" t="s">
        <v>928</v>
      </c>
      <c r="BC843" s="11">
        <v>0</v>
      </c>
      <c r="BD843" s="11">
        <v>0</v>
      </c>
      <c r="BE843" s="11">
        <v>0</v>
      </c>
      <c r="BF843" s="11">
        <v>0</v>
      </c>
      <c r="BG843" s="11">
        <v>0</v>
      </c>
      <c r="BH843" s="11">
        <v>0</v>
      </c>
      <c r="BI843" s="9">
        <v>0</v>
      </c>
      <c r="BJ843" s="6">
        <v>0</v>
      </c>
      <c r="BK843" s="6">
        <v>0</v>
      </c>
      <c r="BL843" s="6">
        <v>0</v>
      </c>
      <c r="BM843" s="6">
        <v>0</v>
      </c>
      <c r="BN843" s="6">
        <v>0</v>
      </c>
      <c r="BO843" s="6">
        <v>0</v>
      </c>
    </row>
    <row r="844" spans="3:67" ht="20.100000000000001" customHeight="1">
      <c r="C844" s="14">
        <v>60031121</v>
      </c>
      <c r="D844" s="7" t="s">
        <v>929</v>
      </c>
      <c r="E844" s="11">
        <v>1</v>
      </c>
      <c r="F844" s="14">
        <v>60031121</v>
      </c>
      <c r="G844" s="11">
        <v>0</v>
      </c>
      <c r="H844" s="13">
        <v>0</v>
      </c>
      <c r="I844" s="14">
        <v>60</v>
      </c>
      <c r="J844" s="11">
        <v>0</v>
      </c>
      <c r="K844" s="11">
        <v>0</v>
      </c>
      <c r="L844" s="14">
        <v>0</v>
      </c>
      <c r="M844" s="14">
        <v>0</v>
      </c>
      <c r="N844" s="14">
        <v>1</v>
      </c>
      <c r="O844" s="14">
        <v>0</v>
      </c>
      <c r="P844" s="14">
        <v>0</v>
      </c>
      <c r="Q844" s="14">
        <v>0</v>
      </c>
      <c r="R844" s="6">
        <v>0</v>
      </c>
      <c r="S844" s="13">
        <v>0</v>
      </c>
      <c r="T844" s="11">
        <v>1</v>
      </c>
      <c r="U844" s="14">
        <v>2</v>
      </c>
      <c r="V844" s="14">
        <v>0</v>
      </c>
      <c r="W844" s="14">
        <v>1.5</v>
      </c>
      <c r="X844" s="14">
        <v>0</v>
      </c>
      <c r="Y844" s="14">
        <v>0</v>
      </c>
      <c r="Z844" s="14">
        <v>0</v>
      </c>
      <c r="AA844" s="14">
        <v>0</v>
      </c>
      <c r="AB844" s="14">
        <v>0</v>
      </c>
      <c r="AC844" s="14">
        <v>0</v>
      </c>
      <c r="AD844" s="11">
        <v>30</v>
      </c>
      <c r="AE844" s="14">
        <v>1</v>
      </c>
      <c r="AF844" s="14">
        <v>5</v>
      </c>
      <c r="AG844" s="6">
        <v>2</v>
      </c>
      <c r="AH844" s="6">
        <v>1</v>
      </c>
      <c r="AI844" s="6">
        <v>0</v>
      </c>
      <c r="AJ844" s="6">
        <v>6</v>
      </c>
      <c r="AK844" s="14">
        <v>0</v>
      </c>
      <c r="AL844" s="14">
        <v>0</v>
      </c>
      <c r="AM844" s="14">
        <v>0</v>
      </c>
      <c r="AN844" s="14">
        <v>0.25</v>
      </c>
      <c r="AO844" s="14">
        <v>5000</v>
      </c>
      <c r="AP844" s="14">
        <v>0.25</v>
      </c>
      <c r="AQ844" s="14">
        <v>0</v>
      </c>
      <c r="AR844" s="6">
        <v>0</v>
      </c>
      <c r="AS844" s="14">
        <v>0</v>
      </c>
      <c r="AT844" s="15" t="s">
        <v>159</v>
      </c>
      <c r="AU844" s="14" t="s">
        <v>737</v>
      </c>
      <c r="AV844" s="14">
        <v>10002001</v>
      </c>
      <c r="AW844" s="14">
        <v>22001002</v>
      </c>
      <c r="AX844" s="15" t="s">
        <v>229</v>
      </c>
      <c r="AY844" s="15" t="s">
        <v>789</v>
      </c>
      <c r="AZ844" s="13">
        <v>0</v>
      </c>
      <c r="BA844" s="13">
        <v>1</v>
      </c>
      <c r="BB844" s="110" t="s">
        <v>930</v>
      </c>
      <c r="BC844" s="14">
        <v>0</v>
      </c>
      <c r="BD844" s="11">
        <v>0</v>
      </c>
      <c r="BE844" s="14">
        <v>0</v>
      </c>
      <c r="BF844" s="14">
        <v>0</v>
      </c>
      <c r="BG844" s="14">
        <v>0</v>
      </c>
      <c r="BH844" s="14">
        <v>0</v>
      </c>
      <c r="BI844" s="9">
        <v>0</v>
      </c>
      <c r="BJ844" s="6">
        <v>0</v>
      </c>
      <c r="BK844" s="6">
        <v>0</v>
      </c>
      <c r="BL844" s="6">
        <v>0</v>
      </c>
      <c r="BM844" s="6">
        <v>0</v>
      </c>
      <c r="BN844" s="6">
        <v>0</v>
      </c>
      <c r="BO844" s="6">
        <v>0</v>
      </c>
    </row>
    <row r="845" spans="3:67" ht="20.100000000000001" customHeight="1">
      <c r="C845" s="14">
        <v>60031131</v>
      </c>
      <c r="D845" s="7" t="s">
        <v>931</v>
      </c>
      <c r="E845" s="11">
        <v>1</v>
      </c>
      <c r="F845" s="14">
        <v>60031131</v>
      </c>
      <c r="G845" s="14">
        <v>0</v>
      </c>
      <c r="H845" s="6">
        <v>0</v>
      </c>
      <c r="I845" s="14">
        <v>60</v>
      </c>
      <c r="J845" s="14">
        <v>0</v>
      </c>
      <c r="K845" s="11">
        <v>0</v>
      </c>
      <c r="L845" s="6">
        <v>0</v>
      </c>
      <c r="M845" s="6">
        <v>0</v>
      </c>
      <c r="N845" s="6">
        <v>1</v>
      </c>
      <c r="O845" s="6">
        <v>0</v>
      </c>
      <c r="P845" s="6">
        <v>0</v>
      </c>
      <c r="Q845" s="6">
        <v>0</v>
      </c>
      <c r="R845" s="6">
        <v>0</v>
      </c>
      <c r="S845" s="6">
        <v>0</v>
      </c>
      <c r="T845" s="11">
        <v>1</v>
      </c>
      <c r="U845" s="6">
        <v>2</v>
      </c>
      <c r="V845" s="6">
        <v>0</v>
      </c>
      <c r="W845" s="14">
        <v>2</v>
      </c>
      <c r="X845" s="14">
        <v>0</v>
      </c>
      <c r="Y845" s="6">
        <v>0</v>
      </c>
      <c r="Z845" s="6">
        <v>0</v>
      </c>
      <c r="AA845" s="6">
        <v>0</v>
      </c>
      <c r="AB845" s="6">
        <v>0</v>
      </c>
      <c r="AC845" s="6">
        <v>0</v>
      </c>
      <c r="AD845" s="11">
        <v>30</v>
      </c>
      <c r="AE845" s="6">
        <v>0</v>
      </c>
      <c r="AF845" s="6">
        <v>0</v>
      </c>
      <c r="AG845" s="6">
        <v>0</v>
      </c>
      <c r="AH845" s="6">
        <v>0</v>
      </c>
      <c r="AI845" s="6">
        <v>0</v>
      </c>
      <c r="AJ845" s="6">
        <v>3</v>
      </c>
      <c r="AK845" s="6">
        <v>0</v>
      </c>
      <c r="AL845" s="6">
        <v>0</v>
      </c>
      <c r="AM845" s="6">
        <v>0</v>
      </c>
      <c r="AN845" s="6">
        <v>0.25</v>
      </c>
      <c r="AO845" s="6">
        <v>1000</v>
      </c>
      <c r="AP845" s="6">
        <v>0</v>
      </c>
      <c r="AQ845" s="6">
        <v>0</v>
      </c>
      <c r="AR845" s="6">
        <v>0</v>
      </c>
      <c r="AS845" s="182" t="s">
        <v>932</v>
      </c>
      <c r="AT845" s="7" t="s">
        <v>159</v>
      </c>
      <c r="AU845" s="14" t="s">
        <v>737</v>
      </c>
      <c r="AV845" s="6" t="s">
        <v>158</v>
      </c>
      <c r="AW845" s="182" t="s">
        <v>933</v>
      </c>
      <c r="AX845" s="7" t="s">
        <v>160</v>
      </c>
      <c r="AY845" s="6">
        <v>0</v>
      </c>
      <c r="AZ845" s="13">
        <v>0</v>
      </c>
      <c r="BA845" s="13">
        <v>1</v>
      </c>
      <c r="BB845" s="110" t="s">
        <v>934</v>
      </c>
      <c r="BC845" s="6">
        <v>0</v>
      </c>
      <c r="BD845" s="11">
        <v>0</v>
      </c>
      <c r="BE845" s="6">
        <v>0</v>
      </c>
      <c r="BF845" s="6">
        <v>0</v>
      </c>
      <c r="BG845" s="6">
        <v>0</v>
      </c>
      <c r="BH845" s="6">
        <v>0</v>
      </c>
      <c r="BI845" s="9">
        <v>0</v>
      </c>
      <c r="BJ845" s="6">
        <v>0</v>
      </c>
      <c r="BK845" s="6">
        <v>0</v>
      </c>
      <c r="BL845" s="6">
        <v>0</v>
      </c>
      <c r="BM845" s="6">
        <v>0</v>
      </c>
      <c r="BN845" s="6">
        <v>0</v>
      </c>
      <c r="BO845" s="6">
        <v>0</v>
      </c>
    </row>
    <row r="846" spans="3:67" ht="19.5" customHeight="1">
      <c r="C846" s="14">
        <v>60031132</v>
      </c>
      <c r="D846" s="7" t="s">
        <v>935</v>
      </c>
      <c r="E846" s="11">
        <v>1</v>
      </c>
      <c r="F846" s="14">
        <v>60031131</v>
      </c>
      <c r="G846" s="14">
        <v>0</v>
      </c>
      <c r="H846" s="13">
        <v>0</v>
      </c>
      <c r="I846" s="14">
        <v>60</v>
      </c>
      <c r="J846" s="14">
        <v>0</v>
      </c>
      <c r="K846" s="11">
        <v>0</v>
      </c>
      <c r="L846" s="14">
        <v>0</v>
      </c>
      <c r="M846" s="14">
        <v>0</v>
      </c>
      <c r="N846" s="14">
        <v>2</v>
      </c>
      <c r="O846" s="14">
        <v>1</v>
      </c>
      <c r="P846" s="14">
        <v>1</v>
      </c>
      <c r="Q846" s="14">
        <v>0</v>
      </c>
      <c r="R846" s="6">
        <v>0</v>
      </c>
      <c r="S846" s="13">
        <v>0</v>
      </c>
      <c r="T846" s="11">
        <v>1</v>
      </c>
      <c r="U846" s="14">
        <v>2</v>
      </c>
      <c r="V846" s="14">
        <v>0</v>
      </c>
      <c r="W846" s="14">
        <v>2</v>
      </c>
      <c r="X846" s="14">
        <v>0</v>
      </c>
      <c r="Y846" s="14">
        <v>0</v>
      </c>
      <c r="Z846" s="14">
        <v>0</v>
      </c>
      <c r="AA846" s="14">
        <v>0</v>
      </c>
      <c r="AB846" s="14">
        <v>1</v>
      </c>
      <c r="AC846" s="14">
        <v>0</v>
      </c>
      <c r="AD846" s="11">
        <v>0</v>
      </c>
      <c r="AE846" s="14">
        <v>1</v>
      </c>
      <c r="AF846" s="14">
        <v>3</v>
      </c>
      <c r="AG846" s="6">
        <v>1</v>
      </c>
      <c r="AH846" s="6">
        <v>1</v>
      </c>
      <c r="AI846" s="6">
        <v>0</v>
      </c>
      <c r="AJ846" s="6">
        <v>6</v>
      </c>
      <c r="AK846" s="14">
        <v>0</v>
      </c>
      <c r="AL846" s="14">
        <v>0</v>
      </c>
      <c r="AM846" s="14">
        <v>0</v>
      </c>
      <c r="AN846" s="14">
        <v>0</v>
      </c>
      <c r="AO846" s="14">
        <v>1000</v>
      </c>
      <c r="AP846" s="14">
        <v>0</v>
      </c>
      <c r="AQ846" s="14">
        <v>0</v>
      </c>
      <c r="AR846" s="6">
        <v>0</v>
      </c>
      <c r="AS846" s="14">
        <v>0</v>
      </c>
      <c r="AT846" s="15" t="s">
        <v>158</v>
      </c>
      <c r="AU846" s="14" t="s">
        <v>816</v>
      </c>
      <c r="AV846" s="14">
        <v>10003002</v>
      </c>
      <c r="AW846" s="6">
        <v>22001003</v>
      </c>
      <c r="AX846" s="15" t="s">
        <v>160</v>
      </c>
      <c r="AY846" s="15">
        <v>0</v>
      </c>
      <c r="AZ846" s="13">
        <v>0</v>
      </c>
      <c r="BA846" s="13">
        <v>1</v>
      </c>
      <c r="BB846" s="110"/>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60031141</v>
      </c>
      <c r="D847" s="7" t="s">
        <v>936</v>
      </c>
      <c r="E847" s="11">
        <v>1</v>
      </c>
      <c r="F847" s="14">
        <v>60031141</v>
      </c>
      <c r="G847" s="11">
        <v>0</v>
      </c>
      <c r="H847" s="13">
        <v>0</v>
      </c>
      <c r="I847" s="14">
        <v>60</v>
      </c>
      <c r="J847" s="11">
        <v>0</v>
      </c>
      <c r="K847" s="11">
        <v>0</v>
      </c>
      <c r="L847" s="14">
        <v>0</v>
      </c>
      <c r="M847" s="14">
        <v>0</v>
      </c>
      <c r="N847" s="14">
        <v>1</v>
      </c>
      <c r="O847" s="14">
        <v>0</v>
      </c>
      <c r="P847" s="14">
        <v>0</v>
      </c>
      <c r="Q847" s="14">
        <v>0</v>
      </c>
      <c r="R847" s="6">
        <v>0</v>
      </c>
      <c r="S847" s="13">
        <v>0</v>
      </c>
      <c r="T847" s="11">
        <v>1</v>
      </c>
      <c r="U847" s="14">
        <v>2</v>
      </c>
      <c r="V847" s="14">
        <v>0</v>
      </c>
      <c r="W847" s="14">
        <v>1.8</v>
      </c>
      <c r="X847" s="14">
        <v>0</v>
      </c>
      <c r="Y847" s="14">
        <v>0</v>
      </c>
      <c r="Z847" s="14">
        <v>0</v>
      </c>
      <c r="AA847" s="14">
        <v>0</v>
      </c>
      <c r="AB847" s="14">
        <v>0</v>
      </c>
      <c r="AC847" s="14">
        <v>0</v>
      </c>
      <c r="AD847" s="11">
        <v>30</v>
      </c>
      <c r="AE847" s="14">
        <v>1</v>
      </c>
      <c r="AF847" s="14">
        <v>3</v>
      </c>
      <c r="AG847" s="6">
        <v>2</v>
      </c>
      <c r="AH847" s="6">
        <v>1</v>
      </c>
      <c r="AI847" s="6">
        <v>0</v>
      </c>
      <c r="AJ847" s="6">
        <v>6</v>
      </c>
      <c r="AK847" s="14">
        <v>0</v>
      </c>
      <c r="AL847" s="14">
        <v>0</v>
      </c>
      <c r="AM847" s="14">
        <v>0</v>
      </c>
      <c r="AN847" s="14">
        <v>0.25</v>
      </c>
      <c r="AO847" s="14">
        <v>20000</v>
      </c>
      <c r="AP847" s="14">
        <v>0.25</v>
      </c>
      <c r="AQ847" s="14">
        <v>2</v>
      </c>
      <c r="AR847" s="6">
        <v>0</v>
      </c>
      <c r="AS847" s="14">
        <v>0</v>
      </c>
      <c r="AT847" s="15" t="s">
        <v>159</v>
      </c>
      <c r="AU847" s="14" t="s">
        <v>737</v>
      </c>
      <c r="AV847" s="14">
        <v>10002001</v>
      </c>
      <c r="AW847" s="14">
        <v>22001004</v>
      </c>
      <c r="AX847" s="15" t="s">
        <v>937</v>
      </c>
      <c r="AY847" s="15" t="s">
        <v>259</v>
      </c>
      <c r="AZ847" s="13">
        <v>0</v>
      </c>
      <c r="BA847" s="13">
        <v>1</v>
      </c>
      <c r="BB847" s="110" t="s">
        <v>938</v>
      </c>
      <c r="BC847" s="14">
        <v>0</v>
      </c>
      <c r="BD847" s="11">
        <v>0</v>
      </c>
      <c r="BE847" s="14">
        <v>0</v>
      </c>
      <c r="BF847" s="14">
        <v>0</v>
      </c>
      <c r="BG847" s="14">
        <v>0</v>
      </c>
      <c r="BH847" s="14">
        <v>0</v>
      </c>
      <c r="BI847" s="9">
        <v>0</v>
      </c>
      <c r="BJ847" s="6">
        <v>0</v>
      </c>
      <c r="BK847" s="6">
        <v>0</v>
      </c>
      <c r="BL847" s="6">
        <v>0</v>
      </c>
      <c r="BM847" s="6">
        <v>0</v>
      </c>
      <c r="BN847" s="6">
        <v>0</v>
      </c>
      <c r="BO847" s="6">
        <v>0</v>
      </c>
    </row>
    <row r="848" spans="3:67" ht="20.100000000000001" customHeight="1">
      <c r="C848" s="14">
        <v>60031151</v>
      </c>
      <c r="D848" s="7" t="s">
        <v>939</v>
      </c>
      <c r="E848" s="11">
        <v>1</v>
      </c>
      <c r="F848" s="14">
        <v>60031151</v>
      </c>
      <c r="G848" s="11">
        <v>0</v>
      </c>
      <c r="H848" s="13">
        <v>0</v>
      </c>
      <c r="I848" s="14">
        <v>60</v>
      </c>
      <c r="J848" s="11">
        <v>0</v>
      </c>
      <c r="K848" s="11">
        <v>0</v>
      </c>
      <c r="L848" s="11">
        <v>0</v>
      </c>
      <c r="M848" s="11">
        <v>0</v>
      </c>
      <c r="N848" s="11">
        <v>1</v>
      </c>
      <c r="O848" s="11">
        <v>0</v>
      </c>
      <c r="P848" s="11">
        <v>0</v>
      </c>
      <c r="Q848" s="11">
        <v>0</v>
      </c>
      <c r="R848" s="6">
        <v>0</v>
      </c>
      <c r="S848" s="11">
        <v>0</v>
      </c>
      <c r="T848" s="11">
        <v>1</v>
      </c>
      <c r="U848" s="11">
        <v>2</v>
      </c>
      <c r="V848" s="11">
        <v>0</v>
      </c>
      <c r="W848" s="11">
        <v>1.5</v>
      </c>
      <c r="X848" s="14">
        <v>0</v>
      </c>
      <c r="Y848" s="11">
        <v>1</v>
      </c>
      <c r="Z848" s="11">
        <v>0</v>
      </c>
      <c r="AA848" s="11">
        <v>0</v>
      </c>
      <c r="AB848" s="11">
        <v>0</v>
      </c>
      <c r="AC848" s="11">
        <v>0</v>
      </c>
      <c r="AD848" s="11">
        <v>30</v>
      </c>
      <c r="AE848" s="11">
        <v>1</v>
      </c>
      <c r="AF848" s="55">
        <v>4</v>
      </c>
      <c r="AG848" s="6">
        <v>2</v>
      </c>
      <c r="AH848" s="6">
        <v>1</v>
      </c>
      <c r="AI848" s="6">
        <v>0</v>
      </c>
      <c r="AJ848" s="6">
        <v>6</v>
      </c>
      <c r="AK848" s="11">
        <v>0</v>
      </c>
      <c r="AL848" s="11">
        <v>0</v>
      </c>
      <c r="AM848" s="11">
        <v>0</v>
      </c>
      <c r="AN848" s="11">
        <v>0.5</v>
      </c>
      <c r="AO848" s="11">
        <v>8000</v>
      </c>
      <c r="AP848" s="11">
        <v>0.2</v>
      </c>
      <c r="AQ848" s="11">
        <v>0</v>
      </c>
      <c r="AR848" s="6">
        <v>0</v>
      </c>
      <c r="AS848" s="14">
        <v>90001025</v>
      </c>
      <c r="AT848" s="12" t="s">
        <v>397</v>
      </c>
      <c r="AU848" s="14" t="s">
        <v>728</v>
      </c>
      <c r="AV848" s="14">
        <v>10000007</v>
      </c>
      <c r="AW848" s="14">
        <v>22001005</v>
      </c>
      <c r="AX848" s="12" t="s">
        <v>733</v>
      </c>
      <c r="AY848" s="11">
        <v>0</v>
      </c>
      <c r="AZ848" s="13">
        <v>0</v>
      </c>
      <c r="BA848" s="13">
        <v>1</v>
      </c>
      <c r="BB848" s="110" t="s">
        <v>940</v>
      </c>
      <c r="BC848" s="11">
        <v>0</v>
      </c>
      <c r="BD848" s="11">
        <v>0</v>
      </c>
      <c r="BE848" s="11">
        <v>0</v>
      </c>
      <c r="BF848" s="11">
        <v>0</v>
      </c>
      <c r="BG848" s="11">
        <v>0</v>
      </c>
      <c r="BH848" s="11">
        <v>0</v>
      </c>
      <c r="BI848" s="9">
        <v>0</v>
      </c>
      <c r="BJ848" s="6">
        <v>0</v>
      </c>
      <c r="BK848" s="6">
        <v>0</v>
      </c>
      <c r="BL848" s="6">
        <v>1000</v>
      </c>
      <c r="BM848" s="6">
        <v>1</v>
      </c>
      <c r="BN848" s="6">
        <v>600</v>
      </c>
      <c r="BO848" s="6">
        <v>600</v>
      </c>
    </row>
    <row r="849" spans="3:67" ht="20.100000000000001" customHeight="1">
      <c r="C849" s="14">
        <v>60031161</v>
      </c>
      <c r="D849" s="7" t="s">
        <v>941</v>
      </c>
      <c r="E849" s="11">
        <v>1</v>
      </c>
      <c r="F849" s="14">
        <v>60031161</v>
      </c>
      <c r="G849" s="14">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3</v>
      </c>
      <c r="X849" s="14">
        <v>0</v>
      </c>
      <c r="Y849" s="14">
        <v>0</v>
      </c>
      <c r="Z849" s="14">
        <v>0</v>
      </c>
      <c r="AA849" s="14">
        <v>0</v>
      </c>
      <c r="AB849" s="14">
        <v>0</v>
      </c>
      <c r="AC849" s="14">
        <v>0</v>
      </c>
      <c r="AD849" s="11">
        <v>30</v>
      </c>
      <c r="AE849" s="14">
        <v>1</v>
      </c>
      <c r="AF849" s="14">
        <v>8</v>
      </c>
      <c r="AG849" s="6">
        <v>2</v>
      </c>
      <c r="AH849" s="6">
        <v>0</v>
      </c>
      <c r="AI849" s="6">
        <v>1</v>
      </c>
      <c r="AJ849" s="6">
        <v>0</v>
      </c>
      <c r="AK849" s="14">
        <v>0</v>
      </c>
      <c r="AL849" s="14">
        <v>0</v>
      </c>
      <c r="AM849" s="14">
        <v>0</v>
      </c>
      <c r="AN849" s="14">
        <v>0.5</v>
      </c>
      <c r="AO849" s="14">
        <v>12000</v>
      </c>
      <c r="AP849" s="14">
        <v>0</v>
      </c>
      <c r="AQ849" s="14">
        <v>0</v>
      </c>
      <c r="AR849" s="6">
        <v>0</v>
      </c>
      <c r="AS849" s="182" t="s">
        <v>775</v>
      </c>
      <c r="AT849" s="15" t="s">
        <v>727</v>
      </c>
      <c r="AU849" s="14" t="s">
        <v>737</v>
      </c>
      <c r="AV849" s="14">
        <v>10002001</v>
      </c>
      <c r="AW849" s="14">
        <v>22001006</v>
      </c>
      <c r="AX849" s="15" t="s">
        <v>942</v>
      </c>
      <c r="AY849" s="13" t="s">
        <v>943</v>
      </c>
      <c r="AZ849" s="13">
        <v>0</v>
      </c>
      <c r="BA849" s="13">
        <v>1</v>
      </c>
      <c r="BB849" s="110" t="s">
        <v>944</v>
      </c>
      <c r="BC849" s="14">
        <v>0</v>
      </c>
      <c r="BD849" s="11">
        <v>0</v>
      </c>
      <c r="BE849" s="14">
        <v>0</v>
      </c>
      <c r="BF849" s="14">
        <v>0</v>
      </c>
      <c r="BG849" s="14">
        <v>0</v>
      </c>
      <c r="BH849" s="14">
        <v>0</v>
      </c>
      <c r="BI849" s="9">
        <v>0</v>
      </c>
      <c r="BJ849" s="6">
        <v>0</v>
      </c>
      <c r="BK849" s="6">
        <v>0</v>
      </c>
      <c r="BL849" s="6">
        <v>0</v>
      </c>
      <c r="BM849" s="6">
        <v>0</v>
      </c>
      <c r="BN849" s="6">
        <v>0</v>
      </c>
      <c r="BO849" s="6">
        <v>0</v>
      </c>
    </row>
    <row r="850" spans="3:67" ht="19.5" customHeight="1">
      <c r="C850" s="14">
        <v>60031162</v>
      </c>
      <c r="D850" s="87" t="s">
        <v>945</v>
      </c>
      <c r="E850" s="86">
        <v>1</v>
      </c>
      <c r="F850" s="88">
        <v>60010100</v>
      </c>
      <c r="G850" s="86">
        <v>0</v>
      </c>
      <c r="H850" s="89">
        <v>0</v>
      </c>
      <c r="I850" s="86">
        <v>60</v>
      </c>
      <c r="J850" s="86">
        <v>0</v>
      </c>
      <c r="K850" s="86">
        <v>0</v>
      </c>
      <c r="L850" s="88">
        <v>0</v>
      </c>
      <c r="M850" s="88">
        <v>0</v>
      </c>
      <c r="N850" s="88">
        <v>1</v>
      </c>
      <c r="O850" s="88">
        <v>0</v>
      </c>
      <c r="P850" s="88">
        <v>1</v>
      </c>
      <c r="Q850" s="88">
        <v>0</v>
      </c>
      <c r="R850" s="91">
        <v>0</v>
      </c>
      <c r="S850" s="88">
        <v>0</v>
      </c>
      <c r="T850" s="88">
        <v>1</v>
      </c>
      <c r="U850" s="88">
        <v>2</v>
      </c>
      <c r="V850" s="88">
        <v>0</v>
      </c>
      <c r="W850" s="88">
        <v>3</v>
      </c>
      <c r="X850" s="88">
        <v>0</v>
      </c>
      <c r="Y850" s="88">
        <v>1</v>
      </c>
      <c r="Z850" s="88">
        <v>0</v>
      </c>
      <c r="AA850" s="88">
        <v>0</v>
      </c>
      <c r="AB850" s="88">
        <v>0</v>
      </c>
      <c r="AC850" s="88">
        <v>0</v>
      </c>
      <c r="AD850" s="11">
        <v>0</v>
      </c>
      <c r="AE850" s="88">
        <v>1</v>
      </c>
      <c r="AF850" s="88">
        <v>3</v>
      </c>
      <c r="AG850" s="91">
        <v>7</v>
      </c>
      <c r="AH850" s="91">
        <v>1</v>
      </c>
      <c r="AI850" s="91">
        <v>0</v>
      </c>
      <c r="AJ850" s="91">
        <v>6</v>
      </c>
      <c r="AK850" s="88">
        <v>0</v>
      </c>
      <c r="AL850" s="88">
        <v>0</v>
      </c>
      <c r="AM850" s="88">
        <v>0</v>
      </c>
      <c r="AN850" s="88">
        <v>0</v>
      </c>
      <c r="AO850" s="88">
        <v>5000</v>
      </c>
      <c r="AP850" s="88">
        <v>2.5</v>
      </c>
      <c r="AQ850" s="88">
        <v>0</v>
      </c>
      <c r="AR850" s="91">
        <v>0</v>
      </c>
      <c r="AS850" s="88">
        <v>80001030</v>
      </c>
      <c r="AT850" s="90"/>
      <c r="AU850" s="88" t="s">
        <v>348</v>
      </c>
      <c r="AV850" s="86">
        <v>10000007</v>
      </c>
      <c r="AW850" s="86">
        <v>70204001</v>
      </c>
      <c r="AX850" s="87" t="s">
        <v>160</v>
      </c>
      <c r="AY850" s="88">
        <v>0</v>
      </c>
      <c r="AZ850" s="89">
        <v>0</v>
      </c>
      <c r="BA850" s="13">
        <v>1</v>
      </c>
      <c r="BB850" s="93" t="s">
        <v>946</v>
      </c>
      <c r="BC850" s="88">
        <v>0</v>
      </c>
      <c r="BD850" s="88">
        <v>0</v>
      </c>
      <c r="BE850" s="88">
        <v>0</v>
      </c>
      <c r="BF850" s="88">
        <v>0</v>
      </c>
      <c r="BG850" s="88">
        <v>0</v>
      </c>
      <c r="BH850" s="88">
        <v>0</v>
      </c>
      <c r="BI850" s="96">
        <v>0</v>
      </c>
      <c r="BJ850" s="91">
        <v>1</v>
      </c>
      <c r="BK850" s="91">
        <v>0</v>
      </c>
      <c r="BL850" s="91">
        <v>0</v>
      </c>
      <c r="BM850" s="91">
        <v>0</v>
      </c>
      <c r="BN850" s="91">
        <v>0</v>
      </c>
      <c r="BO850" s="91">
        <v>0</v>
      </c>
    </row>
    <row r="851" spans="3:67" ht="20.100000000000001" customHeight="1">
      <c r="C851" s="101">
        <v>60031171</v>
      </c>
      <c r="D851" s="121" t="s">
        <v>947</v>
      </c>
      <c r="E851" s="97">
        <v>1</v>
      </c>
      <c r="F851" s="101">
        <v>60031171</v>
      </c>
      <c r="G851" s="101">
        <v>0</v>
      </c>
      <c r="H851" s="99">
        <v>0</v>
      </c>
      <c r="I851" s="97">
        <v>60</v>
      </c>
      <c r="J851" s="97">
        <v>2</v>
      </c>
      <c r="K851" s="97">
        <v>0</v>
      </c>
      <c r="L851" s="101">
        <v>0</v>
      </c>
      <c r="M851" s="101">
        <v>0</v>
      </c>
      <c r="N851" s="101">
        <v>1</v>
      </c>
      <c r="O851" s="101">
        <v>0</v>
      </c>
      <c r="P851" s="101">
        <v>0</v>
      </c>
      <c r="Q851" s="101">
        <v>0</v>
      </c>
      <c r="R851" s="100">
        <v>0</v>
      </c>
      <c r="S851" s="99">
        <v>0</v>
      </c>
      <c r="T851" s="97">
        <v>1</v>
      </c>
      <c r="U851" s="101">
        <v>2</v>
      </c>
      <c r="V851" s="101">
        <v>0</v>
      </c>
      <c r="W851" s="101">
        <v>1.5</v>
      </c>
      <c r="X851" s="101">
        <v>5000</v>
      </c>
      <c r="Y851" s="101">
        <v>0</v>
      </c>
      <c r="Z851" s="101">
        <v>0</v>
      </c>
      <c r="AA851" s="101">
        <v>0</v>
      </c>
      <c r="AB851" s="101">
        <v>0</v>
      </c>
      <c r="AC851" s="101">
        <v>0</v>
      </c>
      <c r="AD851" s="101">
        <v>30</v>
      </c>
      <c r="AE851" s="101">
        <v>1</v>
      </c>
      <c r="AF851" s="101">
        <v>3</v>
      </c>
      <c r="AG851" s="100">
        <v>2</v>
      </c>
      <c r="AH851" s="100">
        <v>0</v>
      </c>
      <c r="AI851" s="100">
        <v>0</v>
      </c>
      <c r="AJ851" s="100">
        <v>1.5</v>
      </c>
      <c r="AK851" s="101">
        <v>0</v>
      </c>
      <c r="AL851" s="101">
        <v>0</v>
      </c>
      <c r="AM851" s="101">
        <v>0</v>
      </c>
      <c r="AN851" s="101">
        <v>0.5</v>
      </c>
      <c r="AO851" s="101">
        <v>10000</v>
      </c>
      <c r="AP851" s="101">
        <v>0.5</v>
      </c>
      <c r="AQ851" s="101">
        <v>0</v>
      </c>
      <c r="AR851" s="100">
        <v>0</v>
      </c>
      <c r="AS851" s="101">
        <v>0</v>
      </c>
      <c r="AT851" s="121" t="s">
        <v>2123</v>
      </c>
      <c r="AU851" s="101" t="s">
        <v>737</v>
      </c>
      <c r="AV851" s="101">
        <v>10002001</v>
      </c>
      <c r="AW851" s="101">
        <v>21201090</v>
      </c>
      <c r="AX851" s="121" t="s">
        <v>229</v>
      </c>
      <c r="AY851" s="121" t="s">
        <v>259</v>
      </c>
      <c r="AZ851" s="99">
        <v>0</v>
      </c>
      <c r="BA851" s="99">
        <v>0</v>
      </c>
      <c r="BB851" s="126" t="str">
        <f>"在脚底下立即释放法术,在此范围内的目标每秒造成"&amp;W851*100&amp;"%攻击伤害+"&amp;X851&amp;"点固定伤害,持续10秒"</f>
        <v>在脚底下立即释放法术,在此范围内的目标每秒造成150%攻击伤害+5000点固定伤害,持续10秒</v>
      </c>
      <c r="BC851" s="101">
        <v>0</v>
      </c>
      <c r="BD851" s="97">
        <v>0</v>
      </c>
      <c r="BE851" s="101">
        <v>0</v>
      </c>
      <c r="BF851" s="101">
        <v>0</v>
      </c>
      <c r="BG851" s="101">
        <v>0</v>
      </c>
      <c r="BH851" s="101">
        <v>0</v>
      </c>
      <c r="BI851" s="103">
        <v>0</v>
      </c>
      <c r="BJ851" s="100">
        <v>0</v>
      </c>
      <c r="BK851" s="100">
        <v>0</v>
      </c>
      <c r="BL851" s="100">
        <v>0</v>
      </c>
      <c r="BM851" s="100">
        <v>0</v>
      </c>
      <c r="BN851" s="100">
        <v>0</v>
      </c>
      <c r="BO851" s="100">
        <v>0</v>
      </c>
    </row>
    <row r="852" spans="3:67" ht="19.5" customHeight="1">
      <c r="C852" s="101">
        <v>60031181</v>
      </c>
      <c r="D852" s="116" t="s">
        <v>948</v>
      </c>
      <c r="E852" s="101">
        <v>1</v>
      </c>
      <c r="F852" s="101">
        <v>60031181</v>
      </c>
      <c r="G852" s="101">
        <v>0</v>
      </c>
      <c r="H852" s="99">
        <v>0</v>
      </c>
      <c r="I852" s="97">
        <v>60</v>
      </c>
      <c r="J852" s="101">
        <v>0</v>
      </c>
      <c r="K852" s="101">
        <v>0</v>
      </c>
      <c r="L852" s="97">
        <v>0</v>
      </c>
      <c r="M852" s="97">
        <v>0</v>
      </c>
      <c r="N852" s="97">
        <v>1</v>
      </c>
      <c r="O852" s="97">
        <v>0</v>
      </c>
      <c r="P852" s="97">
        <v>1</v>
      </c>
      <c r="Q852" s="97">
        <v>0</v>
      </c>
      <c r="R852" s="100">
        <v>0</v>
      </c>
      <c r="S852" s="97">
        <v>0</v>
      </c>
      <c r="T852" s="97">
        <v>1</v>
      </c>
      <c r="U852" s="97">
        <v>2</v>
      </c>
      <c r="V852" s="97">
        <v>0</v>
      </c>
      <c r="W852" s="97">
        <v>3</v>
      </c>
      <c r="X852" s="97">
        <v>5000</v>
      </c>
      <c r="Y852" s="97">
        <v>1</v>
      </c>
      <c r="Z852" s="97">
        <v>0</v>
      </c>
      <c r="AA852" s="97">
        <v>0</v>
      </c>
      <c r="AB852" s="97">
        <v>0</v>
      </c>
      <c r="AC852" s="97">
        <v>0</v>
      </c>
      <c r="AD852" s="97">
        <v>30</v>
      </c>
      <c r="AE852" s="97">
        <v>1</v>
      </c>
      <c r="AF852" s="97">
        <v>3</v>
      </c>
      <c r="AG852" s="100">
        <v>0</v>
      </c>
      <c r="AH852" s="100">
        <v>2</v>
      </c>
      <c r="AI852" s="100">
        <v>0</v>
      </c>
      <c r="AJ852" s="100">
        <v>2</v>
      </c>
      <c r="AK852" s="97">
        <v>0</v>
      </c>
      <c r="AL852" s="97">
        <v>0</v>
      </c>
      <c r="AM852" s="97">
        <v>0</v>
      </c>
      <c r="AN852" s="97">
        <v>2</v>
      </c>
      <c r="AO852" s="97">
        <v>10000</v>
      </c>
      <c r="AP852" s="97">
        <v>0.5</v>
      </c>
      <c r="AQ852" s="97">
        <v>10</v>
      </c>
      <c r="AR852" s="100">
        <v>0</v>
      </c>
      <c r="AS852" s="97" t="s">
        <v>158</v>
      </c>
      <c r="AT852" s="121" t="s">
        <v>2123</v>
      </c>
      <c r="AU852" s="97" t="s">
        <v>348</v>
      </c>
      <c r="AV852" s="101">
        <v>10000007</v>
      </c>
      <c r="AW852" s="101">
        <v>21202090</v>
      </c>
      <c r="AX852" s="121" t="s">
        <v>379</v>
      </c>
      <c r="AY852" s="100" t="s">
        <v>927</v>
      </c>
      <c r="AZ852" s="99">
        <v>0</v>
      </c>
      <c r="BA852" s="99">
        <v>1</v>
      </c>
      <c r="BB852" s="124" t="s">
        <v>949</v>
      </c>
      <c r="BC852" s="97">
        <v>0</v>
      </c>
      <c r="BD852" s="97">
        <v>0</v>
      </c>
      <c r="BE852" s="97">
        <v>0</v>
      </c>
      <c r="BF852" s="97">
        <v>0</v>
      </c>
      <c r="BG852" s="97">
        <v>0</v>
      </c>
      <c r="BH852" s="97">
        <v>0</v>
      </c>
      <c r="BI852" s="103">
        <v>0</v>
      </c>
      <c r="BJ852" s="100">
        <v>0</v>
      </c>
      <c r="BK852" s="100">
        <v>0</v>
      </c>
      <c r="BL852" s="100">
        <v>0</v>
      </c>
      <c r="BM852" s="100">
        <v>0</v>
      </c>
      <c r="BN852" s="100">
        <v>0</v>
      </c>
      <c r="BO852" s="100">
        <v>0</v>
      </c>
    </row>
    <row r="853" spans="3:67" ht="20.100000000000001" customHeight="1">
      <c r="C853" s="101">
        <v>60031191</v>
      </c>
      <c r="D853" s="98" t="s">
        <v>950</v>
      </c>
      <c r="E853" s="101">
        <v>1</v>
      </c>
      <c r="F853" s="101">
        <v>60031191</v>
      </c>
      <c r="G853" s="101">
        <v>0</v>
      </c>
      <c r="H853" s="99">
        <v>0</v>
      </c>
      <c r="I853" s="97">
        <v>60</v>
      </c>
      <c r="J853" s="101">
        <v>0</v>
      </c>
      <c r="K853" s="101">
        <v>0</v>
      </c>
      <c r="L853" s="97">
        <v>0</v>
      </c>
      <c r="M853" s="97">
        <v>0</v>
      </c>
      <c r="N853" s="97">
        <v>2</v>
      </c>
      <c r="O853" s="97">
        <v>1</v>
      </c>
      <c r="P853" s="97">
        <v>0.6</v>
      </c>
      <c r="Q853" s="97">
        <v>0</v>
      </c>
      <c r="R853" s="100">
        <v>0</v>
      </c>
      <c r="S853" s="97">
        <v>0</v>
      </c>
      <c r="T853" s="97">
        <v>1</v>
      </c>
      <c r="U853" s="97">
        <v>2</v>
      </c>
      <c r="V853" s="97">
        <v>0</v>
      </c>
      <c r="W853" s="97">
        <v>0</v>
      </c>
      <c r="X853" s="97">
        <v>0</v>
      </c>
      <c r="Y853" s="97">
        <v>0</v>
      </c>
      <c r="Z853" s="97">
        <v>0</v>
      </c>
      <c r="AA853" s="97">
        <v>0</v>
      </c>
      <c r="AB853" s="97">
        <v>0</v>
      </c>
      <c r="AC853" s="97">
        <v>0</v>
      </c>
      <c r="AD853" s="97">
        <v>20</v>
      </c>
      <c r="AE853" s="97">
        <v>0</v>
      </c>
      <c r="AF853" s="97">
        <v>0</v>
      </c>
      <c r="AG853" s="100">
        <v>2</v>
      </c>
      <c r="AH853" s="100">
        <v>2</v>
      </c>
      <c r="AI853" s="100">
        <v>0</v>
      </c>
      <c r="AJ853" s="100">
        <v>1.5</v>
      </c>
      <c r="AK853" s="97">
        <v>0</v>
      </c>
      <c r="AL853" s="97">
        <v>0</v>
      </c>
      <c r="AM853" s="97">
        <v>0</v>
      </c>
      <c r="AN853" s="97">
        <v>1</v>
      </c>
      <c r="AO853" s="97">
        <v>3000</v>
      </c>
      <c r="AP853" s="97">
        <v>0.5</v>
      </c>
      <c r="AQ853" s="97">
        <v>0</v>
      </c>
      <c r="AR853" s="100">
        <v>0</v>
      </c>
      <c r="AS853" s="97" t="s">
        <v>158</v>
      </c>
      <c r="AT853" s="98" t="s">
        <v>2121</v>
      </c>
      <c r="AU853" s="97" t="s">
        <v>355</v>
      </c>
      <c r="AV853" s="101">
        <v>0</v>
      </c>
      <c r="AW853" s="101">
        <v>21203090</v>
      </c>
      <c r="AX853" s="98" t="s">
        <v>791</v>
      </c>
      <c r="AY853" s="121" t="s">
        <v>951</v>
      </c>
      <c r="AZ853" s="99">
        <v>0</v>
      </c>
      <c r="BA853" s="99">
        <v>0</v>
      </c>
      <c r="BB853" s="124" t="s">
        <v>952</v>
      </c>
      <c r="BC853" s="97">
        <v>0</v>
      </c>
      <c r="BD853" s="97">
        <v>0</v>
      </c>
      <c r="BE853" s="97">
        <v>0</v>
      </c>
      <c r="BF853" s="97">
        <v>0</v>
      </c>
      <c r="BG853" s="97">
        <v>0</v>
      </c>
      <c r="BH853" s="97">
        <v>0</v>
      </c>
      <c r="BI853" s="103">
        <v>0</v>
      </c>
      <c r="BJ853" s="100">
        <v>0</v>
      </c>
      <c r="BK853" s="100">
        <v>0</v>
      </c>
      <c r="BL853" s="100">
        <v>0</v>
      </c>
      <c r="BM853" s="100">
        <v>0</v>
      </c>
      <c r="BN853" s="100">
        <v>0</v>
      </c>
      <c r="BO853" s="100">
        <v>0</v>
      </c>
    </row>
    <row r="854" spans="3:67" ht="19.5" customHeight="1">
      <c r="C854" s="14">
        <v>61031111</v>
      </c>
      <c r="D854" s="7" t="s">
        <v>953</v>
      </c>
      <c r="E854" s="14">
        <v>1</v>
      </c>
      <c r="F854" s="14">
        <v>60031111</v>
      </c>
      <c r="G854" s="14">
        <v>0</v>
      </c>
      <c r="H854" s="13">
        <v>0</v>
      </c>
      <c r="I854" s="14">
        <v>60</v>
      </c>
      <c r="J854" s="14">
        <v>0</v>
      </c>
      <c r="K854" s="14">
        <v>0</v>
      </c>
      <c r="L854" s="11">
        <v>0</v>
      </c>
      <c r="M854" s="11">
        <v>0</v>
      </c>
      <c r="N854" s="55">
        <v>1</v>
      </c>
      <c r="O854" s="11">
        <v>0</v>
      </c>
      <c r="P854" s="11">
        <v>1</v>
      </c>
      <c r="Q854" s="11">
        <v>0</v>
      </c>
      <c r="R854" s="6">
        <v>0</v>
      </c>
      <c r="S854" s="11">
        <v>0</v>
      </c>
      <c r="T854" s="11">
        <v>1</v>
      </c>
      <c r="U854" s="11">
        <v>2</v>
      </c>
      <c r="V854" s="11">
        <v>0</v>
      </c>
      <c r="W854" s="11">
        <v>3</v>
      </c>
      <c r="X854" s="11">
        <v>0</v>
      </c>
      <c r="Y854" s="11">
        <v>1</v>
      </c>
      <c r="Z854" s="11">
        <v>0</v>
      </c>
      <c r="AA854" s="11">
        <v>0</v>
      </c>
      <c r="AB854" s="11">
        <v>0</v>
      </c>
      <c r="AC854" s="11">
        <v>0</v>
      </c>
      <c r="AD854" s="11">
        <v>30</v>
      </c>
      <c r="AE854" s="11">
        <v>1</v>
      </c>
      <c r="AF854" s="11">
        <v>3</v>
      </c>
      <c r="AG854" s="6">
        <v>0</v>
      </c>
      <c r="AH854" s="6">
        <v>2</v>
      </c>
      <c r="AI854" s="6">
        <v>0</v>
      </c>
      <c r="AJ854" s="6">
        <v>2</v>
      </c>
      <c r="AK854" s="11">
        <v>0</v>
      </c>
      <c r="AL854" s="11">
        <v>0</v>
      </c>
      <c r="AM854" s="11">
        <v>0</v>
      </c>
      <c r="AN854" s="11">
        <v>2</v>
      </c>
      <c r="AO854" s="11">
        <v>10000</v>
      </c>
      <c r="AP854" s="11">
        <v>0.5</v>
      </c>
      <c r="AQ854" s="11">
        <v>10</v>
      </c>
      <c r="AR854" s="6">
        <v>0</v>
      </c>
      <c r="AS854" s="11" t="s">
        <v>158</v>
      </c>
      <c r="AT854" s="15" t="s">
        <v>858</v>
      </c>
      <c r="AU854" s="11" t="s">
        <v>348</v>
      </c>
      <c r="AV854" s="14">
        <v>10000007</v>
      </c>
      <c r="AW854" s="14">
        <v>22001001</v>
      </c>
      <c r="AX854" s="15" t="s">
        <v>379</v>
      </c>
      <c r="AY854" s="13" t="s">
        <v>927</v>
      </c>
      <c r="AZ854" s="13">
        <v>0</v>
      </c>
      <c r="BA854" s="13">
        <v>1</v>
      </c>
      <c r="BB854" s="37" t="s">
        <v>928</v>
      </c>
      <c r="BC854" s="11">
        <v>0</v>
      </c>
      <c r="BD854" s="11">
        <v>0</v>
      </c>
      <c r="BE854" s="11">
        <v>0</v>
      </c>
      <c r="BF854" s="11">
        <v>0</v>
      </c>
      <c r="BG854" s="11">
        <v>0</v>
      </c>
      <c r="BH854" s="11">
        <v>0</v>
      </c>
      <c r="BI854" s="9">
        <v>0</v>
      </c>
      <c r="BJ854" s="6">
        <v>0</v>
      </c>
      <c r="BK854" s="6">
        <v>0</v>
      </c>
      <c r="BL854" s="6">
        <v>0</v>
      </c>
      <c r="BM854" s="6">
        <v>0</v>
      </c>
      <c r="BN854" s="6">
        <v>0</v>
      </c>
      <c r="BO854" s="6">
        <v>0</v>
      </c>
    </row>
    <row r="855" spans="3:67" ht="20.100000000000001" customHeight="1">
      <c r="C855" s="14">
        <v>61031121</v>
      </c>
      <c r="D855" s="7" t="s">
        <v>954</v>
      </c>
      <c r="E855" s="11">
        <v>1</v>
      </c>
      <c r="F855" s="14">
        <v>60031121</v>
      </c>
      <c r="G855" s="11">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1.5</v>
      </c>
      <c r="X855" s="14">
        <v>0</v>
      </c>
      <c r="Y855" s="14">
        <v>0</v>
      </c>
      <c r="Z855" s="14">
        <v>0</v>
      </c>
      <c r="AA855" s="14">
        <v>0</v>
      </c>
      <c r="AB855" s="14">
        <v>0</v>
      </c>
      <c r="AC855" s="14">
        <v>0</v>
      </c>
      <c r="AD855" s="11">
        <v>30</v>
      </c>
      <c r="AE855" s="14">
        <v>1</v>
      </c>
      <c r="AF855" s="14">
        <v>5</v>
      </c>
      <c r="AG855" s="6">
        <v>2</v>
      </c>
      <c r="AH855" s="6">
        <v>1</v>
      </c>
      <c r="AI855" s="6">
        <v>0</v>
      </c>
      <c r="AJ855" s="6">
        <v>6</v>
      </c>
      <c r="AK855" s="14">
        <v>0</v>
      </c>
      <c r="AL855" s="14">
        <v>0</v>
      </c>
      <c r="AM855" s="14">
        <v>0</v>
      </c>
      <c r="AN855" s="14">
        <v>0.25</v>
      </c>
      <c r="AO855" s="14">
        <v>5000</v>
      </c>
      <c r="AP855" s="14">
        <v>0.25</v>
      </c>
      <c r="AQ855" s="14">
        <v>0</v>
      </c>
      <c r="AR855" s="6">
        <v>0</v>
      </c>
      <c r="AS855" s="14">
        <v>0</v>
      </c>
      <c r="AT855" s="15" t="s">
        <v>159</v>
      </c>
      <c r="AU855" s="14" t="s">
        <v>737</v>
      </c>
      <c r="AV855" s="14">
        <v>10002001</v>
      </c>
      <c r="AW855" s="14">
        <v>22001002</v>
      </c>
      <c r="AX855" s="15" t="s">
        <v>229</v>
      </c>
      <c r="AY855" s="15" t="s">
        <v>789</v>
      </c>
      <c r="AZ855" s="13">
        <v>0</v>
      </c>
      <c r="BA855" s="13">
        <v>1</v>
      </c>
      <c r="BB855" s="110">
        <v>11</v>
      </c>
      <c r="BC855" s="14">
        <v>0</v>
      </c>
      <c r="BD855" s="11">
        <v>0</v>
      </c>
      <c r="BE855" s="14">
        <v>0</v>
      </c>
      <c r="BF855" s="14">
        <v>0</v>
      </c>
      <c r="BG855" s="14">
        <v>0</v>
      </c>
      <c r="BH855" s="14">
        <v>0</v>
      </c>
      <c r="BI855" s="9">
        <v>0</v>
      </c>
      <c r="BJ855" s="6">
        <v>0</v>
      </c>
      <c r="BK855" s="6">
        <v>0</v>
      </c>
      <c r="BL855" s="6">
        <v>0</v>
      </c>
      <c r="BM855" s="6">
        <v>0</v>
      </c>
      <c r="BN855" s="6">
        <v>0</v>
      </c>
      <c r="BO855" s="6">
        <v>0</v>
      </c>
    </row>
    <row r="856" spans="3:67" ht="20.100000000000001" customHeight="1">
      <c r="C856" s="14">
        <v>61031131</v>
      </c>
      <c r="D856" s="7" t="s">
        <v>955</v>
      </c>
      <c r="E856" s="11">
        <v>1</v>
      </c>
      <c r="F856" s="14">
        <v>60031131</v>
      </c>
      <c r="G856" s="14">
        <v>0</v>
      </c>
      <c r="H856" s="6">
        <v>0</v>
      </c>
      <c r="I856" s="14">
        <v>60</v>
      </c>
      <c r="J856" s="14">
        <v>0</v>
      </c>
      <c r="K856" s="11">
        <v>0</v>
      </c>
      <c r="L856" s="6">
        <v>0</v>
      </c>
      <c r="M856" s="6">
        <v>0</v>
      </c>
      <c r="N856" s="6">
        <v>1</v>
      </c>
      <c r="O856" s="6">
        <v>0</v>
      </c>
      <c r="P856" s="6">
        <v>0</v>
      </c>
      <c r="Q856" s="6">
        <v>0</v>
      </c>
      <c r="R856" s="6">
        <v>0</v>
      </c>
      <c r="S856" s="6">
        <v>0</v>
      </c>
      <c r="T856" s="11">
        <v>1</v>
      </c>
      <c r="U856" s="6">
        <v>2</v>
      </c>
      <c r="V856" s="6">
        <v>0</v>
      </c>
      <c r="W856" s="14">
        <v>2</v>
      </c>
      <c r="X856" s="14">
        <v>0</v>
      </c>
      <c r="Y856" s="6">
        <v>0</v>
      </c>
      <c r="Z856" s="6">
        <v>0</v>
      </c>
      <c r="AA856" s="6">
        <v>0</v>
      </c>
      <c r="AB856" s="6">
        <v>0</v>
      </c>
      <c r="AC856" s="6">
        <v>0</v>
      </c>
      <c r="AD856" s="11">
        <v>30</v>
      </c>
      <c r="AE856" s="6">
        <v>0</v>
      </c>
      <c r="AF856" s="6">
        <v>0</v>
      </c>
      <c r="AG856" s="6">
        <v>0</v>
      </c>
      <c r="AH856" s="6">
        <v>0</v>
      </c>
      <c r="AI856" s="6">
        <v>0</v>
      </c>
      <c r="AJ856" s="6">
        <v>3</v>
      </c>
      <c r="AK856" s="6">
        <v>0</v>
      </c>
      <c r="AL856" s="6">
        <v>0</v>
      </c>
      <c r="AM856" s="6">
        <v>0</v>
      </c>
      <c r="AN856" s="6">
        <v>0.25</v>
      </c>
      <c r="AO856" s="6">
        <v>1000</v>
      </c>
      <c r="AP856" s="6">
        <v>0</v>
      </c>
      <c r="AQ856" s="6">
        <v>0</v>
      </c>
      <c r="AR856" s="6">
        <v>0</v>
      </c>
      <c r="AS856" s="182" t="s">
        <v>932</v>
      </c>
      <c r="AT856" s="7" t="s">
        <v>159</v>
      </c>
      <c r="AU856" s="14" t="s">
        <v>737</v>
      </c>
      <c r="AV856" s="6" t="s">
        <v>158</v>
      </c>
      <c r="AW856" s="182" t="s">
        <v>933</v>
      </c>
      <c r="AX856" s="7" t="s">
        <v>160</v>
      </c>
      <c r="AY856" s="6">
        <v>0</v>
      </c>
      <c r="AZ856" s="13">
        <v>0</v>
      </c>
      <c r="BA856" s="13">
        <v>1</v>
      </c>
      <c r="BB856" s="110" t="s">
        <v>934</v>
      </c>
      <c r="BC856" s="6">
        <v>0</v>
      </c>
      <c r="BD856" s="11">
        <v>0</v>
      </c>
      <c r="BE856" s="6">
        <v>0</v>
      </c>
      <c r="BF856" s="6">
        <v>0</v>
      </c>
      <c r="BG856" s="6">
        <v>0</v>
      </c>
      <c r="BH856" s="6">
        <v>0</v>
      </c>
      <c r="BI856" s="9">
        <v>0</v>
      </c>
      <c r="BJ856" s="6">
        <v>0</v>
      </c>
      <c r="BK856" s="6">
        <v>0</v>
      </c>
      <c r="BL856" s="6">
        <v>0</v>
      </c>
      <c r="BM856" s="6">
        <v>0</v>
      </c>
      <c r="BN856" s="6">
        <v>0</v>
      </c>
      <c r="BO856" s="6">
        <v>0</v>
      </c>
    </row>
    <row r="857" spans="3:67" ht="20.100000000000001" customHeight="1">
      <c r="C857" s="14">
        <v>61031141</v>
      </c>
      <c r="D857" s="7" t="s">
        <v>956</v>
      </c>
      <c r="E857" s="11">
        <v>1</v>
      </c>
      <c r="F857" s="14">
        <v>60031141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1.8</v>
      </c>
      <c r="X857" s="14">
        <v>0</v>
      </c>
      <c r="Y857" s="14">
        <v>0</v>
      </c>
      <c r="Z857" s="14">
        <v>0</v>
      </c>
      <c r="AA857" s="14">
        <v>0</v>
      </c>
      <c r="AB857" s="14">
        <v>0</v>
      </c>
      <c r="AC857" s="14">
        <v>0</v>
      </c>
      <c r="AD857" s="11">
        <v>30</v>
      </c>
      <c r="AE857" s="14">
        <v>1</v>
      </c>
      <c r="AF857" s="14">
        <v>3</v>
      </c>
      <c r="AG857" s="6">
        <v>2</v>
      </c>
      <c r="AH857" s="6">
        <v>1</v>
      </c>
      <c r="AI857" s="6">
        <v>0</v>
      </c>
      <c r="AJ857" s="6">
        <v>6</v>
      </c>
      <c r="AK857" s="14">
        <v>0</v>
      </c>
      <c r="AL857" s="14">
        <v>0</v>
      </c>
      <c r="AM857" s="14">
        <v>0</v>
      </c>
      <c r="AN857" s="14">
        <v>0.25</v>
      </c>
      <c r="AO857" s="14">
        <v>20000</v>
      </c>
      <c r="AP857" s="14">
        <v>0.25</v>
      </c>
      <c r="AQ857" s="14">
        <v>2</v>
      </c>
      <c r="AR857" s="6">
        <v>0</v>
      </c>
      <c r="AS857" s="14">
        <v>0</v>
      </c>
      <c r="AT857" s="15" t="s">
        <v>159</v>
      </c>
      <c r="AU857" s="14" t="s">
        <v>737</v>
      </c>
      <c r="AV857" s="14">
        <v>10002001</v>
      </c>
      <c r="AW857" s="14">
        <v>22001004</v>
      </c>
      <c r="AX857" s="15" t="s">
        <v>937</v>
      </c>
      <c r="AY857" s="15" t="s">
        <v>259</v>
      </c>
      <c r="AZ857" s="13">
        <v>0</v>
      </c>
      <c r="BA857" s="13">
        <v>1</v>
      </c>
      <c r="BB857" s="110" t="s">
        <v>938</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61031151</v>
      </c>
      <c r="D858" s="7" t="s">
        <v>957</v>
      </c>
      <c r="E858" s="11">
        <v>1</v>
      </c>
      <c r="F858" s="14">
        <v>60031151</v>
      </c>
      <c r="G858" s="11">
        <v>0</v>
      </c>
      <c r="H858" s="13">
        <v>0</v>
      </c>
      <c r="I858" s="14">
        <v>60</v>
      </c>
      <c r="J858" s="11">
        <v>0</v>
      </c>
      <c r="K858" s="11">
        <v>0</v>
      </c>
      <c r="L858" s="11">
        <v>0</v>
      </c>
      <c r="M858" s="11">
        <v>0</v>
      </c>
      <c r="N858" s="11">
        <v>1</v>
      </c>
      <c r="O858" s="11">
        <v>0</v>
      </c>
      <c r="P858" s="11">
        <v>0</v>
      </c>
      <c r="Q858" s="11">
        <v>0</v>
      </c>
      <c r="R858" s="6">
        <v>0</v>
      </c>
      <c r="S858" s="11">
        <v>0</v>
      </c>
      <c r="T858" s="11">
        <v>1</v>
      </c>
      <c r="U858" s="11">
        <v>2</v>
      </c>
      <c r="V858" s="11">
        <v>0</v>
      </c>
      <c r="W858" s="11">
        <v>1.5</v>
      </c>
      <c r="X858" s="14">
        <v>0</v>
      </c>
      <c r="Y858" s="11">
        <v>1</v>
      </c>
      <c r="Z858" s="11">
        <v>0</v>
      </c>
      <c r="AA858" s="11">
        <v>0</v>
      </c>
      <c r="AB858" s="11">
        <v>0</v>
      </c>
      <c r="AC858" s="11">
        <v>0</v>
      </c>
      <c r="AD858" s="11">
        <v>30</v>
      </c>
      <c r="AE858" s="11">
        <v>1</v>
      </c>
      <c r="AF858" s="55">
        <v>4</v>
      </c>
      <c r="AG858" s="6">
        <v>2</v>
      </c>
      <c r="AH858" s="6">
        <v>1</v>
      </c>
      <c r="AI858" s="6">
        <v>0</v>
      </c>
      <c r="AJ858" s="6">
        <v>6</v>
      </c>
      <c r="AK858" s="11">
        <v>0</v>
      </c>
      <c r="AL858" s="11">
        <v>0</v>
      </c>
      <c r="AM858" s="11">
        <v>0</v>
      </c>
      <c r="AN858" s="11">
        <v>0.5</v>
      </c>
      <c r="AO858" s="11">
        <v>8000</v>
      </c>
      <c r="AP858" s="11">
        <v>0.2</v>
      </c>
      <c r="AQ858" s="11">
        <v>0</v>
      </c>
      <c r="AR858" s="6">
        <v>0</v>
      </c>
      <c r="AS858" s="14">
        <v>90001025</v>
      </c>
      <c r="AT858" s="12" t="s">
        <v>397</v>
      </c>
      <c r="AU858" s="14" t="s">
        <v>728</v>
      </c>
      <c r="AV858" s="14">
        <v>10000007</v>
      </c>
      <c r="AW858" s="14">
        <v>22001005</v>
      </c>
      <c r="AX858" s="12" t="s">
        <v>733</v>
      </c>
      <c r="AY858" s="11">
        <v>0</v>
      </c>
      <c r="AZ858" s="13">
        <v>0</v>
      </c>
      <c r="BA858" s="13">
        <v>1</v>
      </c>
      <c r="BB858" s="110" t="s">
        <v>940</v>
      </c>
      <c r="BC858" s="11">
        <v>0</v>
      </c>
      <c r="BD858" s="11">
        <v>0</v>
      </c>
      <c r="BE858" s="11">
        <v>0</v>
      </c>
      <c r="BF858" s="11">
        <v>0</v>
      </c>
      <c r="BG858" s="11">
        <v>0</v>
      </c>
      <c r="BH858" s="11">
        <v>0</v>
      </c>
      <c r="BI858" s="9">
        <v>0</v>
      </c>
      <c r="BJ858" s="6">
        <v>0</v>
      </c>
      <c r="BK858" s="6">
        <v>0</v>
      </c>
      <c r="BL858" s="6">
        <v>1000</v>
      </c>
      <c r="BM858" s="6">
        <v>1</v>
      </c>
      <c r="BN858" s="6">
        <v>600</v>
      </c>
      <c r="BO858" s="6">
        <v>600</v>
      </c>
    </row>
    <row r="859" spans="3:67" ht="20.100000000000001" customHeight="1">
      <c r="C859" s="14">
        <v>61031161</v>
      </c>
      <c r="D859" s="7" t="s">
        <v>958</v>
      </c>
      <c r="E859" s="11">
        <v>1</v>
      </c>
      <c r="F859" s="14">
        <v>60031161</v>
      </c>
      <c r="G859" s="14">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3</v>
      </c>
      <c r="X859" s="14">
        <v>0</v>
      </c>
      <c r="Y859" s="14">
        <v>0</v>
      </c>
      <c r="Z859" s="14">
        <v>0</v>
      </c>
      <c r="AA859" s="14">
        <v>0</v>
      </c>
      <c r="AB859" s="14">
        <v>0</v>
      </c>
      <c r="AC859" s="14">
        <v>0</v>
      </c>
      <c r="AD859" s="11">
        <v>30</v>
      </c>
      <c r="AE859" s="14">
        <v>1</v>
      </c>
      <c r="AF859" s="14">
        <v>8</v>
      </c>
      <c r="AG859" s="6">
        <v>2</v>
      </c>
      <c r="AH859" s="6">
        <v>0</v>
      </c>
      <c r="AI859" s="6">
        <v>1</v>
      </c>
      <c r="AJ859" s="6">
        <v>0</v>
      </c>
      <c r="AK859" s="14">
        <v>0</v>
      </c>
      <c r="AL859" s="14">
        <v>0</v>
      </c>
      <c r="AM859" s="14">
        <v>0</v>
      </c>
      <c r="AN859" s="14">
        <v>0.5</v>
      </c>
      <c r="AO859" s="14">
        <v>12000</v>
      </c>
      <c r="AP859" s="14">
        <v>0</v>
      </c>
      <c r="AQ859" s="14">
        <v>0</v>
      </c>
      <c r="AR859" s="6">
        <v>0</v>
      </c>
      <c r="AS859" s="182" t="s">
        <v>775</v>
      </c>
      <c r="AT859" s="15" t="s">
        <v>727</v>
      </c>
      <c r="AU859" s="14" t="s">
        <v>737</v>
      </c>
      <c r="AV859" s="14">
        <v>10002001</v>
      </c>
      <c r="AW859" s="14">
        <v>22001006</v>
      </c>
      <c r="AX859" s="15" t="s">
        <v>942</v>
      </c>
      <c r="AY859" s="13" t="s">
        <v>943</v>
      </c>
      <c r="AZ859" s="13">
        <v>0</v>
      </c>
      <c r="BA859" s="13">
        <v>1</v>
      </c>
      <c r="BB859" s="110" t="s">
        <v>944</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01">
        <v>61031171</v>
      </c>
      <c r="D860" s="121" t="s">
        <v>959</v>
      </c>
      <c r="E860" s="97">
        <v>1</v>
      </c>
      <c r="F860" s="101">
        <v>60031171</v>
      </c>
      <c r="G860" s="101">
        <v>0</v>
      </c>
      <c r="H860" s="99">
        <v>0</v>
      </c>
      <c r="I860" s="97">
        <v>42</v>
      </c>
      <c r="J860" s="97">
        <v>2</v>
      </c>
      <c r="K860" s="97">
        <v>0</v>
      </c>
      <c r="L860" s="101">
        <v>0</v>
      </c>
      <c r="M860" s="101">
        <v>0</v>
      </c>
      <c r="N860" s="101">
        <v>1</v>
      </c>
      <c r="O860" s="101">
        <v>0</v>
      </c>
      <c r="P860" s="101">
        <v>0</v>
      </c>
      <c r="Q860" s="101">
        <v>0</v>
      </c>
      <c r="R860" s="100">
        <v>0</v>
      </c>
      <c r="S860" s="99">
        <v>0</v>
      </c>
      <c r="T860" s="97">
        <v>1</v>
      </c>
      <c r="U860" s="101">
        <v>2</v>
      </c>
      <c r="V860" s="101">
        <v>0</v>
      </c>
      <c r="W860" s="101">
        <v>1</v>
      </c>
      <c r="X860" s="101">
        <v>500</v>
      </c>
      <c r="Y860" s="101">
        <v>0</v>
      </c>
      <c r="Z860" s="101">
        <v>0</v>
      </c>
      <c r="AA860" s="101">
        <v>0</v>
      </c>
      <c r="AB860" s="101">
        <v>0</v>
      </c>
      <c r="AC860" s="101">
        <v>0</v>
      </c>
      <c r="AD860" s="101">
        <v>30</v>
      </c>
      <c r="AE860" s="101">
        <v>1</v>
      </c>
      <c r="AF860" s="101">
        <v>3</v>
      </c>
      <c r="AG860" s="100">
        <v>2</v>
      </c>
      <c r="AH860" s="100">
        <v>0</v>
      </c>
      <c r="AI860" s="100">
        <v>0</v>
      </c>
      <c r="AJ860" s="100">
        <v>1.5</v>
      </c>
      <c r="AK860" s="101">
        <v>0</v>
      </c>
      <c r="AL860" s="101">
        <v>0</v>
      </c>
      <c r="AM860" s="101">
        <v>0</v>
      </c>
      <c r="AN860" s="101">
        <v>0.5</v>
      </c>
      <c r="AO860" s="101">
        <v>20000</v>
      </c>
      <c r="AP860" s="101">
        <v>0.5</v>
      </c>
      <c r="AQ860" s="101">
        <v>0</v>
      </c>
      <c r="AR860" s="100">
        <v>0</v>
      </c>
      <c r="AS860" s="186" t="s">
        <v>775</v>
      </c>
      <c r="AT860" s="121" t="s">
        <v>727</v>
      </c>
      <c r="AU860" s="101" t="s">
        <v>737</v>
      </c>
      <c r="AV860" s="101">
        <v>10002001</v>
      </c>
      <c r="AW860" s="101">
        <v>21201090</v>
      </c>
      <c r="AX860" s="121" t="s">
        <v>229</v>
      </c>
      <c r="AY860" s="121" t="s">
        <v>259</v>
      </c>
      <c r="AZ860" s="99">
        <v>0</v>
      </c>
      <c r="BA860" s="99">
        <v>0</v>
      </c>
      <c r="BB860" s="126" t="str">
        <f>"在脚底下立即释放法术,在此范围内的目标每秒造成"&amp;W860*100&amp;"%攻击伤害+"&amp;X860&amp;"点固定伤害,己方伤害提升20%,目标移动速度降低20%,持续20秒"</f>
        <v>在脚底下立即释放法术,在此范围内的目标每秒造成100%攻击伤害+500点固定伤害,己方伤害提升20%,目标移动速度降低20%,持续20秒</v>
      </c>
      <c r="BC860" s="101">
        <v>0</v>
      </c>
      <c r="BD860" s="97">
        <v>0</v>
      </c>
      <c r="BE860" s="101">
        <v>0</v>
      </c>
      <c r="BF860" s="101">
        <v>0</v>
      </c>
      <c r="BG860" s="101">
        <v>0</v>
      </c>
      <c r="BH860" s="101">
        <v>0</v>
      </c>
      <c r="BI860" s="103">
        <v>0</v>
      </c>
      <c r="BJ860" s="100">
        <v>0</v>
      </c>
      <c r="BK860" s="100">
        <v>0</v>
      </c>
      <c r="BL860" s="100">
        <v>0</v>
      </c>
      <c r="BM860" s="100">
        <v>0</v>
      </c>
      <c r="BN860" s="100">
        <v>0</v>
      </c>
      <c r="BO860" s="100">
        <v>0</v>
      </c>
    </row>
    <row r="861" spans="3:67" ht="19.5" customHeight="1">
      <c r="C861" s="101">
        <v>61031181</v>
      </c>
      <c r="D861" s="116" t="s">
        <v>960</v>
      </c>
      <c r="E861" s="101">
        <v>1</v>
      </c>
      <c r="F861" s="101">
        <v>60031181</v>
      </c>
      <c r="G861" s="101">
        <v>0</v>
      </c>
      <c r="H861" s="99">
        <v>0</v>
      </c>
      <c r="I861" s="101">
        <v>60</v>
      </c>
      <c r="J861" s="101">
        <v>0</v>
      </c>
      <c r="K861" s="101">
        <v>0</v>
      </c>
      <c r="L861" s="97">
        <v>0</v>
      </c>
      <c r="M861" s="97">
        <v>0</v>
      </c>
      <c r="N861" s="97">
        <v>1</v>
      </c>
      <c r="O861" s="97">
        <v>0</v>
      </c>
      <c r="P861" s="97">
        <v>1</v>
      </c>
      <c r="Q861" s="97">
        <v>0</v>
      </c>
      <c r="R861" s="100">
        <v>0</v>
      </c>
      <c r="S861" s="97">
        <v>0</v>
      </c>
      <c r="T861" s="97">
        <v>1</v>
      </c>
      <c r="U861" s="97">
        <v>2</v>
      </c>
      <c r="V861" s="97">
        <v>0</v>
      </c>
      <c r="W861" s="97">
        <v>3</v>
      </c>
      <c r="X861" s="97">
        <v>0</v>
      </c>
      <c r="Y861" s="97">
        <v>1</v>
      </c>
      <c r="Z861" s="97">
        <v>0</v>
      </c>
      <c r="AA861" s="97">
        <v>0</v>
      </c>
      <c r="AB861" s="97">
        <v>0</v>
      </c>
      <c r="AC861" s="97">
        <v>0</v>
      </c>
      <c r="AD861" s="97">
        <v>30</v>
      </c>
      <c r="AE861" s="97">
        <v>1</v>
      </c>
      <c r="AF861" s="97">
        <v>3</v>
      </c>
      <c r="AG861" s="100">
        <v>0</v>
      </c>
      <c r="AH861" s="100">
        <v>2</v>
      </c>
      <c r="AI861" s="100">
        <v>0</v>
      </c>
      <c r="AJ861" s="100">
        <v>2</v>
      </c>
      <c r="AK861" s="97">
        <v>0</v>
      </c>
      <c r="AL861" s="97">
        <v>0</v>
      </c>
      <c r="AM861" s="97">
        <v>0</v>
      </c>
      <c r="AN861" s="97">
        <v>2</v>
      </c>
      <c r="AO861" s="97">
        <v>10000</v>
      </c>
      <c r="AP861" s="97">
        <v>0.5</v>
      </c>
      <c r="AQ861" s="97">
        <v>20</v>
      </c>
      <c r="AR861" s="100">
        <v>0</v>
      </c>
      <c r="AS861" s="97" t="s">
        <v>158</v>
      </c>
      <c r="AT861" s="121" t="s">
        <v>858</v>
      </c>
      <c r="AU861" s="97" t="s">
        <v>348</v>
      </c>
      <c r="AV861" s="101">
        <v>10000007</v>
      </c>
      <c r="AW861" s="101">
        <v>21202090</v>
      </c>
      <c r="AX861" s="121" t="s">
        <v>379</v>
      </c>
      <c r="AY861" s="99" t="s">
        <v>927</v>
      </c>
      <c r="AZ861" s="99">
        <v>0</v>
      </c>
      <c r="BA861" s="99">
        <v>1</v>
      </c>
      <c r="BB861" s="124" t="s">
        <v>928</v>
      </c>
      <c r="BC861" s="97">
        <v>0</v>
      </c>
      <c r="BD861" s="97">
        <v>0</v>
      </c>
      <c r="BE861" s="97">
        <v>0</v>
      </c>
      <c r="BF861" s="97">
        <v>0</v>
      </c>
      <c r="BG861" s="97">
        <v>0</v>
      </c>
      <c r="BH861" s="97">
        <v>0</v>
      </c>
      <c r="BI861" s="103">
        <v>0</v>
      </c>
      <c r="BJ861" s="100">
        <v>0</v>
      </c>
      <c r="BK861" s="100">
        <v>0</v>
      </c>
      <c r="BL861" s="100">
        <v>0</v>
      </c>
      <c r="BM861" s="100">
        <v>0</v>
      </c>
      <c r="BN861" s="100">
        <v>0</v>
      </c>
      <c r="BO861" s="100">
        <v>0</v>
      </c>
    </row>
    <row r="862" spans="3:67" ht="20.100000000000001" customHeight="1">
      <c r="C862" s="101">
        <v>61031191</v>
      </c>
      <c r="D862" s="98" t="s">
        <v>961</v>
      </c>
      <c r="E862" s="101">
        <v>1</v>
      </c>
      <c r="F862" s="101">
        <v>60031191</v>
      </c>
      <c r="G862" s="101">
        <v>0</v>
      </c>
      <c r="H862" s="99">
        <v>0</v>
      </c>
      <c r="I862" s="101">
        <v>1</v>
      </c>
      <c r="J862" s="101">
        <v>0</v>
      </c>
      <c r="K862" s="101">
        <v>0</v>
      </c>
      <c r="L862" s="97">
        <v>0</v>
      </c>
      <c r="M862" s="97">
        <v>0</v>
      </c>
      <c r="N862" s="97">
        <v>2</v>
      </c>
      <c r="O862" s="97">
        <v>1</v>
      </c>
      <c r="P862" s="97">
        <v>0.6</v>
      </c>
      <c r="Q862" s="97">
        <v>0</v>
      </c>
      <c r="R862" s="100">
        <v>0</v>
      </c>
      <c r="S862" s="97">
        <v>0</v>
      </c>
      <c r="T862" s="97">
        <v>1</v>
      </c>
      <c r="U862" s="97">
        <v>2</v>
      </c>
      <c r="V862" s="97">
        <v>0</v>
      </c>
      <c r="W862" s="97">
        <v>0</v>
      </c>
      <c r="X862" s="97">
        <v>0</v>
      </c>
      <c r="Y862" s="97">
        <v>0</v>
      </c>
      <c r="Z862" s="97">
        <v>0</v>
      </c>
      <c r="AA862" s="97">
        <v>0</v>
      </c>
      <c r="AB862" s="97">
        <v>0</v>
      </c>
      <c r="AC862" s="97">
        <v>0</v>
      </c>
      <c r="AD862" s="97">
        <v>20</v>
      </c>
      <c r="AE862" s="97">
        <v>0</v>
      </c>
      <c r="AF862" s="97">
        <v>0</v>
      </c>
      <c r="AG862" s="100">
        <v>2</v>
      </c>
      <c r="AH862" s="100">
        <v>2</v>
      </c>
      <c r="AI862" s="100">
        <v>0</v>
      </c>
      <c r="AJ862" s="100">
        <v>1.5</v>
      </c>
      <c r="AK862" s="97">
        <v>0</v>
      </c>
      <c r="AL862" s="97">
        <v>0</v>
      </c>
      <c r="AM862" s="97">
        <v>0</v>
      </c>
      <c r="AN862" s="97">
        <v>1</v>
      </c>
      <c r="AO862" s="97">
        <v>3000</v>
      </c>
      <c r="AP862" s="97">
        <v>0.5</v>
      </c>
      <c r="AQ862" s="97">
        <v>0</v>
      </c>
      <c r="AR862" s="100">
        <v>0</v>
      </c>
      <c r="AS862" s="97" t="s">
        <v>158</v>
      </c>
      <c r="AT862" s="121" t="s">
        <v>159</v>
      </c>
      <c r="AU862" s="97" t="s">
        <v>355</v>
      </c>
      <c r="AV862" s="101">
        <v>0</v>
      </c>
      <c r="AW862" s="101">
        <v>21203090</v>
      </c>
      <c r="AX862" s="98" t="s">
        <v>791</v>
      </c>
      <c r="AY862" s="121" t="s">
        <v>951</v>
      </c>
      <c r="AZ862" s="99">
        <v>0</v>
      </c>
      <c r="BA862" s="99">
        <v>0</v>
      </c>
      <c r="BB862" s="124" t="s">
        <v>383</v>
      </c>
      <c r="BC862" s="97">
        <v>0</v>
      </c>
      <c r="BD862" s="97">
        <v>0</v>
      </c>
      <c r="BE862" s="97">
        <v>0</v>
      </c>
      <c r="BF862" s="97">
        <v>0</v>
      </c>
      <c r="BG862" s="97">
        <v>0</v>
      </c>
      <c r="BH862" s="97">
        <v>0</v>
      </c>
      <c r="BI862" s="103">
        <v>0</v>
      </c>
      <c r="BJ862" s="100">
        <v>0</v>
      </c>
      <c r="BK862" s="100">
        <v>0</v>
      </c>
      <c r="BL862" s="100">
        <v>0</v>
      </c>
      <c r="BM862" s="100">
        <v>0</v>
      </c>
      <c r="BN862" s="100">
        <v>0</v>
      </c>
      <c r="BO862" s="100">
        <v>0</v>
      </c>
    </row>
    <row r="863" spans="3:67" ht="20.100000000000001" customHeight="1">
      <c r="C863" s="6">
        <v>62000001</v>
      </c>
      <c r="D863" s="7" t="s">
        <v>264</v>
      </c>
      <c r="E863" s="6">
        <v>1</v>
      </c>
      <c r="F863" s="6">
        <v>10001</v>
      </c>
      <c r="G863" s="6">
        <v>0</v>
      </c>
      <c r="H863" s="6">
        <v>0</v>
      </c>
      <c r="I863" s="6">
        <v>1</v>
      </c>
      <c r="J863" s="6">
        <v>0</v>
      </c>
      <c r="K863" s="11">
        <v>0</v>
      </c>
      <c r="L863" s="6">
        <v>0</v>
      </c>
      <c r="M863" s="6">
        <v>0</v>
      </c>
      <c r="N863" s="6">
        <v>1</v>
      </c>
      <c r="O863" s="6">
        <v>0</v>
      </c>
      <c r="P863" s="6">
        <v>0</v>
      </c>
      <c r="Q863" s="6">
        <v>0</v>
      </c>
      <c r="R863" s="6">
        <v>0</v>
      </c>
      <c r="S863" s="6">
        <v>0</v>
      </c>
      <c r="T863" s="6">
        <v>1</v>
      </c>
      <c r="U863" s="6">
        <v>2</v>
      </c>
      <c r="V863" s="6">
        <v>0</v>
      </c>
      <c r="W863" s="6">
        <v>0</v>
      </c>
      <c r="X863" s="6">
        <v>0</v>
      </c>
      <c r="Y863" s="6">
        <v>0</v>
      </c>
      <c r="Z863" s="6">
        <v>0</v>
      </c>
      <c r="AA863" s="6">
        <v>0</v>
      </c>
      <c r="AB863" s="6">
        <v>1</v>
      </c>
      <c r="AC863" s="6">
        <v>0</v>
      </c>
      <c r="AD863" s="6">
        <v>25</v>
      </c>
      <c r="AE863" s="6">
        <v>0</v>
      </c>
      <c r="AF863" s="6">
        <v>0</v>
      </c>
      <c r="AG863" s="6">
        <v>2</v>
      </c>
      <c r="AH863" s="6">
        <v>1</v>
      </c>
      <c r="AI863" s="6">
        <v>0</v>
      </c>
      <c r="AJ863" s="6">
        <v>0</v>
      </c>
      <c r="AK863" s="6">
        <v>0</v>
      </c>
      <c r="AL863" s="6">
        <v>0</v>
      </c>
      <c r="AM863" s="6">
        <v>0</v>
      </c>
      <c r="AN863" s="6">
        <v>0</v>
      </c>
      <c r="AO863" s="6">
        <v>1000</v>
      </c>
      <c r="AP863" s="6">
        <v>0</v>
      </c>
      <c r="AQ863" s="6">
        <v>0</v>
      </c>
      <c r="AR863" s="6">
        <v>92000003</v>
      </c>
      <c r="AS863" s="6" t="s">
        <v>158</v>
      </c>
      <c r="AT863" s="7" t="s">
        <v>159</v>
      </c>
      <c r="AU863" s="6" t="s">
        <v>819</v>
      </c>
      <c r="AV863" s="6">
        <v>0</v>
      </c>
      <c r="AW863" s="6">
        <v>40000003</v>
      </c>
      <c r="AX863" s="7" t="s">
        <v>160</v>
      </c>
      <c r="AY863" s="7" t="s">
        <v>158</v>
      </c>
      <c r="AZ863" s="6">
        <v>0</v>
      </c>
      <c r="BA863" s="6">
        <v>0</v>
      </c>
      <c r="BB863" s="33" t="s">
        <v>962</v>
      </c>
      <c r="BC863" s="6">
        <v>0</v>
      </c>
      <c r="BD863" s="6">
        <v>0</v>
      </c>
      <c r="BE863" s="6">
        <v>0</v>
      </c>
      <c r="BF863" s="6">
        <v>0</v>
      </c>
      <c r="BG863" s="6">
        <v>0</v>
      </c>
      <c r="BH863" s="6">
        <v>0</v>
      </c>
      <c r="BI863" s="113">
        <v>0</v>
      </c>
      <c r="BJ863" s="6">
        <v>1</v>
      </c>
      <c r="BK863" s="6">
        <v>0</v>
      </c>
      <c r="BL863" s="6">
        <v>0</v>
      </c>
      <c r="BM863" s="6">
        <v>0</v>
      </c>
      <c r="BN863" s="6">
        <v>0</v>
      </c>
      <c r="BO863" s="6">
        <v>0</v>
      </c>
    </row>
    <row r="864" spans="3:67" ht="20.100000000000001" customHeight="1">
      <c r="C864" s="6">
        <v>62000002</v>
      </c>
      <c r="D864" s="7" t="s">
        <v>963</v>
      </c>
      <c r="E864" s="6">
        <v>1</v>
      </c>
      <c r="F864" s="6">
        <v>10002</v>
      </c>
      <c r="G864" s="6">
        <v>0</v>
      </c>
      <c r="H864" s="6">
        <v>0</v>
      </c>
      <c r="I864" s="6">
        <v>1</v>
      </c>
      <c r="J864" s="6">
        <v>0</v>
      </c>
      <c r="K864" s="11">
        <v>0</v>
      </c>
      <c r="L864" s="6">
        <v>0</v>
      </c>
      <c r="M864" s="6">
        <v>0</v>
      </c>
      <c r="N864" s="6">
        <v>1</v>
      </c>
      <c r="O864" s="6">
        <v>0</v>
      </c>
      <c r="P864" s="6">
        <v>0</v>
      </c>
      <c r="Q864" s="6">
        <v>0</v>
      </c>
      <c r="R864" s="6">
        <v>0</v>
      </c>
      <c r="S864" s="6">
        <v>0</v>
      </c>
      <c r="T864" s="6">
        <v>1</v>
      </c>
      <c r="U864" s="6">
        <v>2</v>
      </c>
      <c r="V864" s="6">
        <v>0</v>
      </c>
      <c r="W864" s="6">
        <v>3</v>
      </c>
      <c r="X864" s="6">
        <v>0</v>
      </c>
      <c r="Y864" s="6">
        <v>0</v>
      </c>
      <c r="Z864" s="6">
        <v>0</v>
      </c>
      <c r="AA864" s="6">
        <v>0</v>
      </c>
      <c r="AB864" s="6">
        <v>0</v>
      </c>
      <c r="AC864" s="6">
        <v>0</v>
      </c>
      <c r="AD864" s="6">
        <v>7</v>
      </c>
      <c r="AE864" s="6">
        <v>0</v>
      </c>
      <c r="AF864" s="6">
        <v>0</v>
      </c>
      <c r="AG864" s="6">
        <v>7</v>
      </c>
      <c r="AH864" s="6">
        <v>0</v>
      </c>
      <c r="AI864" s="6">
        <v>0</v>
      </c>
      <c r="AJ864" s="6">
        <v>6</v>
      </c>
      <c r="AK864" s="6">
        <v>0</v>
      </c>
      <c r="AL864" s="6">
        <v>0</v>
      </c>
      <c r="AM864" s="6">
        <v>0</v>
      </c>
      <c r="AN864" s="6">
        <v>0.5</v>
      </c>
      <c r="AO864" s="6">
        <v>1000</v>
      </c>
      <c r="AP864" s="6">
        <v>0</v>
      </c>
      <c r="AQ864" s="6">
        <v>0</v>
      </c>
      <c r="AR864" s="6">
        <v>0</v>
      </c>
      <c r="AS864" s="6">
        <v>0</v>
      </c>
      <c r="AT864" s="7" t="s">
        <v>196</v>
      </c>
      <c r="AU864" s="6" t="s">
        <v>780</v>
      </c>
      <c r="AV864" s="6" t="s">
        <v>158</v>
      </c>
      <c r="AW864" s="6" t="s">
        <v>964</v>
      </c>
      <c r="AX864" s="7" t="s">
        <v>160</v>
      </c>
      <c r="AY864" s="6">
        <v>0</v>
      </c>
      <c r="AZ864" s="6">
        <v>0</v>
      </c>
      <c r="BA864" s="6">
        <v>0</v>
      </c>
      <c r="BB864" s="33" t="s">
        <v>965</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2">
        <v>62000003</v>
      </c>
      <c r="D865" s="132" t="s">
        <v>386</v>
      </c>
      <c r="E865" s="62">
        <v>1</v>
      </c>
      <c r="F865" s="62">
        <v>10011</v>
      </c>
      <c r="G865" s="62">
        <v>0</v>
      </c>
      <c r="H865" s="62">
        <v>0</v>
      </c>
      <c r="I865" s="62">
        <v>1</v>
      </c>
      <c r="J865" s="62">
        <v>0</v>
      </c>
      <c r="K865" s="55">
        <v>0</v>
      </c>
      <c r="L865" s="62">
        <v>0</v>
      </c>
      <c r="M865" s="62">
        <v>0</v>
      </c>
      <c r="N865" s="62">
        <v>2</v>
      </c>
      <c r="O865" s="62">
        <v>1</v>
      </c>
      <c r="P865" s="62">
        <v>0.1</v>
      </c>
      <c r="Q865" s="62">
        <v>0</v>
      </c>
      <c r="R865" s="62">
        <v>0</v>
      </c>
      <c r="S865" s="62">
        <v>0</v>
      </c>
      <c r="T865" s="62">
        <v>1</v>
      </c>
      <c r="U865" s="62">
        <v>2</v>
      </c>
      <c r="V865" s="62">
        <v>0</v>
      </c>
      <c r="W865" s="62">
        <v>2.5</v>
      </c>
      <c r="X865" s="62">
        <v>0</v>
      </c>
      <c r="Y865" s="62">
        <v>0</v>
      </c>
      <c r="Z865" s="62">
        <v>0</v>
      </c>
      <c r="AA865" s="62">
        <v>0</v>
      </c>
      <c r="AB865" s="62">
        <v>1</v>
      </c>
      <c r="AC865" s="62">
        <v>0</v>
      </c>
      <c r="AD865" s="62">
        <v>9</v>
      </c>
      <c r="AE865" s="62">
        <v>2</v>
      </c>
      <c r="AF865" s="62" t="s">
        <v>167</v>
      </c>
      <c r="AG865" s="62">
        <v>2</v>
      </c>
      <c r="AH865" s="62">
        <v>2</v>
      </c>
      <c r="AI865" s="6">
        <v>0</v>
      </c>
      <c r="AJ865" s="62">
        <v>1.5</v>
      </c>
      <c r="AK865" s="62">
        <v>0</v>
      </c>
      <c r="AL865" s="62">
        <v>0</v>
      </c>
      <c r="AM865" s="62">
        <v>0</v>
      </c>
      <c r="AN865" s="62">
        <v>1</v>
      </c>
      <c r="AO865" s="62">
        <v>3000</v>
      </c>
      <c r="AP865" s="62">
        <v>0.5</v>
      </c>
      <c r="AQ865" s="62">
        <v>0</v>
      </c>
      <c r="AR865" s="62">
        <v>0</v>
      </c>
      <c r="AS865" s="62" t="s">
        <v>158</v>
      </c>
      <c r="AT865" s="132" t="s">
        <v>213</v>
      </c>
      <c r="AU865" s="62" t="s">
        <v>355</v>
      </c>
      <c r="AV865" s="62">
        <v>10000007</v>
      </c>
      <c r="AW865" s="62">
        <v>21000110</v>
      </c>
      <c r="AX865" s="132" t="s">
        <v>160</v>
      </c>
      <c r="AY865" s="62">
        <v>0</v>
      </c>
      <c r="AZ865" s="62">
        <v>0</v>
      </c>
      <c r="BA865" s="62">
        <v>0</v>
      </c>
      <c r="BB865" s="143" t="s">
        <v>966</v>
      </c>
      <c r="BC865" s="62">
        <v>0</v>
      </c>
      <c r="BD865" s="62">
        <v>0</v>
      </c>
      <c r="BE865" s="62">
        <v>0</v>
      </c>
      <c r="BF865" s="62">
        <v>0</v>
      </c>
      <c r="BG865" s="62">
        <v>0</v>
      </c>
      <c r="BH865" s="62">
        <v>0</v>
      </c>
      <c r="BI865" s="149">
        <v>0</v>
      </c>
      <c r="BJ865" s="6">
        <v>0</v>
      </c>
      <c r="BK865" s="6">
        <v>0</v>
      </c>
      <c r="BL865" s="6">
        <v>0</v>
      </c>
      <c r="BM865" s="6">
        <v>0</v>
      </c>
      <c r="BN865" s="6">
        <v>0</v>
      </c>
      <c r="BO865" s="6">
        <v>0</v>
      </c>
    </row>
    <row r="866" spans="3:67" ht="20.100000000000001" customHeight="1">
      <c r="C866" s="6">
        <v>62000004</v>
      </c>
      <c r="D866" s="7" t="s">
        <v>967</v>
      </c>
      <c r="E866" s="6">
        <v>1</v>
      </c>
      <c r="F866" s="6">
        <v>10013</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0</v>
      </c>
      <c r="X866" s="6">
        <v>0</v>
      </c>
      <c r="Y866" s="6">
        <v>0</v>
      </c>
      <c r="Z866" s="6">
        <v>0</v>
      </c>
      <c r="AA866" s="6">
        <v>0</v>
      </c>
      <c r="AB866" s="6">
        <v>1</v>
      </c>
      <c r="AC866" s="6">
        <v>0</v>
      </c>
      <c r="AD866" s="6">
        <v>18</v>
      </c>
      <c r="AE866" s="6">
        <v>0</v>
      </c>
      <c r="AF866" s="6">
        <v>0</v>
      </c>
      <c r="AG866" s="6">
        <v>2</v>
      </c>
      <c r="AH866" s="6">
        <v>0</v>
      </c>
      <c r="AI866" s="6">
        <v>0</v>
      </c>
      <c r="AJ866" s="6">
        <v>0</v>
      </c>
      <c r="AK866" s="6">
        <v>0</v>
      </c>
      <c r="AL866" s="6">
        <v>0</v>
      </c>
      <c r="AM866" s="6">
        <v>0</v>
      </c>
      <c r="AN866" s="6">
        <v>0.5</v>
      </c>
      <c r="AO866" s="6">
        <v>1000</v>
      </c>
      <c r="AP866" s="6">
        <v>0.5</v>
      </c>
      <c r="AQ866" s="6">
        <v>0</v>
      </c>
      <c r="AR866" s="178" t="s">
        <v>968</v>
      </c>
      <c r="AS866" s="6" t="s">
        <v>158</v>
      </c>
      <c r="AT866" s="7" t="s">
        <v>159</v>
      </c>
      <c r="AU866" s="6" t="s">
        <v>969</v>
      </c>
      <c r="AV866" s="6">
        <v>0</v>
      </c>
      <c r="AW866" s="6">
        <v>0</v>
      </c>
      <c r="AX866" s="7" t="s">
        <v>160</v>
      </c>
      <c r="AY866" s="7" t="s">
        <v>158</v>
      </c>
      <c r="AZ866" s="6">
        <v>0</v>
      </c>
      <c r="BA866" s="6">
        <v>0</v>
      </c>
      <c r="BB866" s="33" t="s">
        <v>970</v>
      </c>
      <c r="BC866" s="6">
        <v>0</v>
      </c>
      <c r="BD866" s="6">
        <v>0</v>
      </c>
      <c r="BE866" s="6">
        <v>0</v>
      </c>
      <c r="BF866" s="6">
        <v>0</v>
      </c>
      <c r="BG866" s="6">
        <v>0</v>
      </c>
      <c r="BH866" s="6">
        <v>0</v>
      </c>
      <c r="BI866" s="113">
        <v>0</v>
      </c>
      <c r="BJ866" s="6">
        <v>1</v>
      </c>
      <c r="BK866" s="6">
        <v>0</v>
      </c>
      <c r="BL866" s="6">
        <v>0</v>
      </c>
      <c r="BM866" s="6">
        <v>0</v>
      </c>
      <c r="BN866" s="6">
        <v>0</v>
      </c>
      <c r="BO866" s="6">
        <v>0</v>
      </c>
    </row>
    <row r="867" spans="3:67" ht="20.100000000000001" customHeight="1">
      <c r="C867" s="62">
        <v>62000005</v>
      </c>
      <c r="D867" s="132" t="s">
        <v>971</v>
      </c>
      <c r="E867" s="62">
        <v>1</v>
      </c>
      <c r="F867" s="62">
        <v>10031</v>
      </c>
      <c r="G867" s="62">
        <v>0</v>
      </c>
      <c r="H867" s="62">
        <v>0</v>
      </c>
      <c r="I867" s="62">
        <v>1</v>
      </c>
      <c r="J867" s="62">
        <v>0</v>
      </c>
      <c r="K867" s="55">
        <v>0</v>
      </c>
      <c r="L867" s="62">
        <v>0</v>
      </c>
      <c r="M867" s="62">
        <v>0</v>
      </c>
      <c r="N867" s="62">
        <v>2</v>
      </c>
      <c r="O867" s="62">
        <v>3</v>
      </c>
      <c r="P867" s="62">
        <v>0.15</v>
      </c>
      <c r="Q867" s="62">
        <v>0</v>
      </c>
      <c r="R867" s="62">
        <v>0</v>
      </c>
      <c r="S867" s="62">
        <v>0</v>
      </c>
      <c r="T867" s="62">
        <v>1</v>
      </c>
      <c r="U867" s="62">
        <v>2</v>
      </c>
      <c r="V867" s="62">
        <v>0</v>
      </c>
      <c r="W867" s="62">
        <v>0</v>
      </c>
      <c r="X867" s="62">
        <v>0</v>
      </c>
      <c r="Y867" s="62">
        <v>0</v>
      </c>
      <c r="Z867" s="62">
        <v>0</v>
      </c>
      <c r="AA867" s="62">
        <v>0</v>
      </c>
      <c r="AB867" s="62">
        <v>1</v>
      </c>
      <c r="AC867" s="62">
        <v>0</v>
      </c>
      <c r="AD867" s="62">
        <v>25</v>
      </c>
      <c r="AE867" s="62">
        <v>0</v>
      </c>
      <c r="AF867" s="62">
        <v>0</v>
      </c>
      <c r="AG867" s="62">
        <v>2</v>
      </c>
      <c r="AH867" s="62">
        <v>0</v>
      </c>
      <c r="AI867" s="6">
        <v>0</v>
      </c>
      <c r="AJ867" s="62">
        <v>0</v>
      </c>
      <c r="AK867" s="62">
        <v>0</v>
      </c>
      <c r="AL867" s="62">
        <v>0</v>
      </c>
      <c r="AM867" s="62">
        <v>0</v>
      </c>
      <c r="AN867" s="62">
        <v>0</v>
      </c>
      <c r="AO867" s="62">
        <v>1000</v>
      </c>
      <c r="AP867" s="62">
        <v>0.5</v>
      </c>
      <c r="AQ867" s="62">
        <v>0</v>
      </c>
      <c r="AR867" s="62">
        <v>80001064</v>
      </c>
      <c r="AS867" s="62" t="s">
        <v>158</v>
      </c>
      <c r="AT867" s="132"/>
      <c r="AU867" s="62" t="s">
        <v>246</v>
      </c>
      <c r="AV867" s="62">
        <v>0</v>
      </c>
      <c r="AW867" s="62">
        <v>21010010</v>
      </c>
      <c r="AX867" s="132" t="s">
        <v>160</v>
      </c>
      <c r="AY867" s="132" t="s">
        <v>158</v>
      </c>
      <c r="AZ867" s="62">
        <v>0</v>
      </c>
      <c r="BA867" s="62">
        <v>0</v>
      </c>
      <c r="BB867" s="143" t="s">
        <v>972</v>
      </c>
      <c r="BC867" s="62">
        <v>0</v>
      </c>
      <c r="BD867" s="62">
        <v>0</v>
      </c>
      <c r="BE867" s="62">
        <v>0</v>
      </c>
      <c r="BF867" s="62">
        <v>0</v>
      </c>
      <c r="BG867" s="62">
        <v>0</v>
      </c>
      <c r="BH867" s="62">
        <v>0</v>
      </c>
      <c r="BI867" s="149">
        <v>0</v>
      </c>
      <c r="BJ867" s="6">
        <v>1</v>
      </c>
      <c r="BK867" s="6">
        <v>0</v>
      </c>
      <c r="BL867" s="6">
        <v>0</v>
      </c>
      <c r="BM867" s="6">
        <v>0</v>
      </c>
      <c r="BN867" s="6">
        <v>0</v>
      </c>
      <c r="BO867" s="6">
        <v>0</v>
      </c>
    </row>
    <row r="868" spans="3:67" ht="20.100000000000001" customHeight="1">
      <c r="C868" s="6">
        <v>62000006</v>
      </c>
      <c r="D868" s="7" t="s">
        <v>457</v>
      </c>
      <c r="E868" s="6">
        <v>1</v>
      </c>
      <c r="F868" s="6">
        <v>10032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t="s">
        <v>158</v>
      </c>
      <c r="AT868" s="7" t="s">
        <v>196</v>
      </c>
      <c r="AU868" s="6" t="s">
        <v>780</v>
      </c>
      <c r="AV868" s="6" t="s">
        <v>158</v>
      </c>
      <c r="AW868" s="6" t="s">
        <v>964</v>
      </c>
      <c r="AX868" s="7" t="s">
        <v>160</v>
      </c>
      <c r="AY868" s="6">
        <v>0</v>
      </c>
      <c r="AZ868" s="6" t="s">
        <v>973</v>
      </c>
      <c r="BA868" s="6">
        <v>0</v>
      </c>
      <c r="BB868" s="33" t="s">
        <v>974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133">
        <v>62000007</v>
      </c>
      <c r="D869" s="134" t="s">
        <v>264</v>
      </c>
      <c r="E869" s="133">
        <v>1</v>
      </c>
      <c r="F869" s="133">
        <v>10041</v>
      </c>
      <c r="G869" s="133">
        <v>0</v>
      </c>
      <c r="H869" s="133">
        <v>0</v>
      </c>
      <c r="I869" s="133">
        <v>1</v>
      </c>
      <c r="J869" s="133">
        <v>0</v>
      </c>
      <c r="K869" s="133">
        <v>0</v>
      </c>
      <c r="L869" s="133">
        <v>0</v>
      </c>
      <c r="M869" s="133">
        <v>0</v>
      </c>
      <c r="N869" s="133">
        <v>2</v>
      </c>
      <c r="O869" s="133">
        <v>1</v>
      </c>
      <c r="P869" s="133">
        <v>0.2</v>
      </c>
      <c r="Q869" s="133">
        <v>0</v>
      </c>
      <c r="R869" s="133">
        <v>0</v>
      </c>
      <c r="S869" s="133">
        <v>0</v>
      </c>
      <c r="T869" s="133">
        <v>1</v>
      </c>
      <c r="U869" s="133">
        <v>2</v>
      </c>
      <c r="V869" s="133">
        <v>0</v>
      </c>
      <c r="W869" s="133">
        <v>0</v>
      </c>
      <c r="X869" s="133">
        <v>0</v>
      </c>
      <c r="Y869" s="133">
        <v>0</v>
      </c>
      <c r="Z869" s="133">
        <v>0</v>
      </c>
      <c r="AA869" s="133">
        <v>0</v>
      </c>
      <c r="AB869" s="133">
        <v>1</v>
      </c>
      <c r="AC869" s="133">
        <v>0</v>
      </c>
      <c r="AD869" s="133">
        <v>1</v>
      </c>
      <c r="AE869" s="133">
        <v>0</v>
      </c>
      <c r="AF869" s="133">
        <v>0</v>
      </c>
      <c r="AG869" s="133">
        <v>2</v>
      </c>
      <c r="AH869" s="133">
        <v>0</v>
      </c>
      <c r="AI869" s="133">
        <v>0</v>
      </c>
      <c r="AJ869" s="133">
        <v>0</v>
      </c>
      <c r="AK869" s="133">
        <v>0</v>
      </c>
      <c r="AL869" s="133">
        <v>0</v>
      </c>
      <c r="AM869" s="133">
        <v>0</v>
      </c>
      <c r="AN869" s="133">
        <v>0</v>
      </c>
      <c r="AO869" s="133">
        <v>1000</v>
      </c>
      <c r="AP869" s="133">
        <v>0</v>
      </c>
      <c r="AQ869" s="133">
        <v>0</v>
      </c>
      <c r="AR869" s="133">
        <v>92000005</v>
      </c>
      <c r="AS869" s="133" t="s">
        <v>158</v>
      </c>
      <c r="AT869" s="134" t="s">
        <v>159</v>
      </c>
      <c r="AU869" s="133" t="s">
        <v>819</v>
      </c>
      <c r="AV869" s="133">
        <v>0</v>
      </c>
      <c r="AW869" s="133">
        <v>40000003</v>
      </c>
      <c r="AX869" s="134" t="s">
        <v>160</v>
      </c>
      <c r="AY869" s="133" t="s">
        <v>158</v>
      </c>
      <c r="AZ869" s="133">
        <v>0</v>
      </c>
      <c r="BA869" s="133">
        <v>0</v>
      </c>
      <c r="BB869" s="144" t="s">
        <v>975</v>
      </c>
      <c r="BC869" s="133">
        <v>0</v>
      </c>
      <c r="BD869" s="133">
        <v>0</v>
      </c>
      <c r="BE869" s="133">
        <v>0</v>
      </c>
      <c r="BF869" s="133">
        <v>0</v>
      </c>
      <c r="BG869" s="133">
        <v>0</v>
      </c>
      <c r="BH869" s="133">
        <v>0</v>
      </c>
      <c r="BI869" s="150">
        <v>0</v>
      </c>
      <c r="BJ869" s="133">
        <v>1</v>
      </c>
      <c r="BK869" s="6">
        <v>0</v>
      </c>
      <c r="BL869" s="6">
        <v>0</v>
      </c>
      <c r="BM869" s="6">
        <v>0</v>
      </c>
      <c r="BN869" s="6">
        <v>0</v>
      </c>
      <c r="BO869" s="6">
        <v>0</v>
      </c>
    </row>
    <row r="870" spans="3:67" ht="20.100000000000001" customHeight="1">
      <c r="C870" s="62">
        <v>62000008</v>
      </c>
      <c r="D870" s="132" t="s">
        <v>976</v>
      </c>
      <c r="E870" s="62">
        <v>1</v>
      </c>
      <c r="F870" s="62">
        <v>10042</v>
      </c>
      <c r="G870" s="62">
        <v>0</v>
      </c>
      <c r="H870" s="62">
        <v>0</v>
      </c>
      <c r="I870" s="62">
        <v>1</v>
      </c>
      <c r="J870" s="62">
        <v>0</v>
      </c>
      <c r="K870" s="55">
        <v>0</v>
      </c>
      <c r="L870" s="62">
        <v>0</v>
      </c>
      <c r="M870" s="62">
        <v>0</v>
      </c>
      <c r="N870" s="62">
        <v>2</v>
      </c>
      <c r="O870" s="62">
        <v>2</v>
      </c>
      <c r="P870" s="62">
        <v>0.3</v>
      </c>
      <c r="Q870" s="62">
        <v>0</v>
      </c>
      <c r="R870" s="62">
        <v>0</v>
      </c>
      <c r="S870" s="62">
        <v>0</v>
      </c>
      <c r="T870" s="62">
        <v>1</v>
      </c>
      <c r="U870" s="62">
        <v>2</v>
      </c>
      <c r="V870" s="62">
        <v>0</v>
      </c>
      <c r="W870" s="62">
        <v>0</v>
      </c>
      <c r="X870" s="62">
        <v>0</v>
      </c>
      <c r="Y870" s="62">
        <v>0</v>
      </c>
      <c r="Z870" s="62">
        <v>0</v>
      </c>
      <c r="AA870" s="62">
        <v>0</v>
      </c>
      <c r="AB870" s="62">
        <v>1</v>
      </c>
      <c r="AC870" s="62">
        <v>0</v>
      </c>
      <c r="AD870" s="62">
        <v>30</v>
      </c>
      <c r="AE870" s="62">
        <v>0</v>
      </c>
      <c r="AF870" s="62">
        <v>0</v>
      </c>
      <c r="AG870" s="62">
        <v>2</v>
      </c>
      <c r="AH870" s="62">
        <v>0</v>
      </c>
      <c r="AI870" s="6">
        <v>0</v>
      </c>
      <c r="AJ870" s="62">
        <v>0</v>
      </c>
      <c r="AK870" s="62">
        <v>0</v>
      </c>
      <c r="AL870" s="62">
        <v>0</v>
      </c>
      <c r="AM870" s="62">
        <v>0</v>
      </c>
      <c r="AN870" s="62">
        <v>0</v>
      </c>
      <c r="AO870" s="62">
        <v>1000</v>
      </c>
      <c r="AP870" s="62">
        <v>0.5</v>
      </c>
      <c r="AQ870" s="62">
        <v>0</v>
      </c>
      <c r="AR870" s="179" t="s">
        <v>977</v>
      </c>
      <c r="AS870" s="62" t="s">
        <v>158</v>
      </c>
      <c r="AT870" s="132" t="s">
        <v>159</v>
      </c>
      <c r="AU870" s="62" t="s">
        <v>819</v>
      </c>
      <c r="AV870" s="62">
        <v>0</v>
      </c>
      <c r="AW870" s="66">
        <v>21030020</v>
      </c>
      <c r="AX870" s="132" t="s">
        <v>160</v>
      </c>
      <c r="AY870" s="132" t="s">
        <v>158</v>
      </c>
      <c r="AZ870" s="62">
        <v>0</v>
      </c>
      <c r="BA870" s="62">
        <v>0</v>
      </c>
      <c r="BB870" s="143" t="s">
        <v>978</v>
      </c>
      <c r="BC870" s="62">
        <v>0</v>
      </c>
      <c r="BD870" s="62">
        <v>0</v>
      </c>
      <c r="BE870" s="62">
        <v>0</v>
      </c>
      <c r="BF870" s="62">
        <v>0</v>
      </c>
      <c r="BG870" s="62">
        <v>0</v>
      </c>
      <c r="BH870" s="62">
        <v>0</v>
      </c>
      <c r="BI870" s="149">
        <v>0</v>
      </c>
      <c r="BJ870" s="6">
        <v>1</v>
      </c>
      <c r="BK870" s="6">
        <v>0</v>
      </c>
      <c r="BL870" s="6">
        <v>0</v>
      </c>
      <c r="BM870" s="6">
        <v>0</v>
      </c>
      <c r="BN870" s="6">
        <v>0</v>
      </c>
      <c r="BO870" s="6">
        <v>0</v>
      </c>
    </row>
    <row r="871" spans="3:67" ht="20.100000000000001" customHeight="1">
      <c r="C871" s="6">
        <v>62000009</v>
      </c>
      <c r="D871" s="7" t="s">
        <v>979</v>
      </c>
      <c r="E871" s="6">
        <v>1</v>
      </c>
      <c r="F871" s="6">
        <v>10051</v>
      </c>
      <c r="G871" s="6">
        <v>0</v>
      </c>
      <c r="H871" s="6">
        <v>0</v>
      </c>
      <c r="I871" s="6">
        <v>1</v>
      </c>
      <c r="J871" s="6">
        <v>0</v>
      </c>
      <c r="K871" s="11">
        <v>0</v>
      </c>
      <c r="L871" s="6">
        <v>0</v>
      </c>
      <c r="M871" s="6">
        <v>0</v>
      </c>
      <c r="N871" s="6">
        <v>2</v>
      </c>
      <c r="O871" s="6">
        <v>2</v>
      </c>
      <c r="P871" s="6">
        <v>0.15</v>
      </c>
      <c r="Q871" s="6">
        <v>0</v>
      </c>
      <c r="R871" s="6">
        <v>0</v>
      </c>
      <c r="S871" s="6">
        <v>0</v>
      </c>
      <c r="T871" s="6">
        <v>1</v>
      </c>
      <c r="U871" s="6">
        <v>2</v>
      </c>
      <c r="V871" s="6">
        <v>0</v>
      </c>
      <c r="W871" s="6">
        <v>0</v>
      </c>
      <c r="X871" s="6">
        <v>0</v>
      </c>
      <c r="Y871" s="6">
        <v>0</v>
      </c>
      <c r="Z871" s="6">
        <v>0</v>
      </c>
      <c r="AA871" s="6">
        <v>0</v>
      </c>
      <c r="AB871" s="6">
        <v>0</v>
      </c>
      <c r="AC871" s="6">
        <v>0</v>
      </c>
      <c r="AD871" s="6">
        <v>90</v>
      </c>
      <c r="AE871" s="6">
        <v>0</v>
      </c>
      <c r="AF871" s="6">
        <v>0</v>
      </c>
      <c r="AG871" s="6">
        <v>2</v>
      </c>
      <c r="AH871" s="6">
        <v>0</v>
      </c>
      <c r="AI871" s="6">
        <v>0</v>
      </c>
      <c r="AJ871" s="6">
        <v>0</v>
      </c>
      <c r="AK871" s="6">
        <v>0</v>
      </c>
      <c r="AL871" s="6">
        <v>0</v>
      </c>
      <c r="AM871" s="6">
        <v>0</v>
      </c>
      <c r="AN871" s="6">
        <v>0</v>
      </c>
      <c r="AO871" s="6">
        <v>1000</v>
      </c>
      <c r="AP871" s="6">
        <v>0</v>
      </c>
      <c r="AQ871" s="6">
        <v>0</v>
      </c>
      <c r="AR871" s="178" t="s">
        <v>980</v>
      </c>
      <c r="AS871" s="6" t="s">
        <v>158</v>
      </c>
      <c r="AT871" s="7" t="s">
        <v>159</v>
      </c>
      <c r="AU871" s="6" t="s">
        <v>246</v>
      </c>
      <c r="AV871" s="6">
        <v>0</v>
      </c>
      <c r="AW871" s="6">
        <v>22000040</v>
      </c>
      <c r="AX871" s="7" t="s">
        <v>160</v>
      </c>
      <c r="AY871" s="7" t="s">
        <v>158</v>
      </c>
      <c r="AZ871" s="6">
        <v>0</v>
      </c>
      <c r="BA871" s="6">
        <v>0</v>
      </c>
      <c r="BB871" s="33" t="s">
        <v>981</v>
      </c>
      <c r="BC871" s="6">
        <v>0</v>
      </c>
      <c r="BD871" s="6">
        <v>0</v>
      </c>
      <c r="BE871" s="6">
        <v>0</v>
      </c>
      <c r="BF871" s="6">
        <v>0</v>
      </c>
      <c r="BG871" s="6">
        <v>0</v>
      </c>
      <c r="BH871" s="6">
        <v>0</v>
      </c>
      <c r="BI871" s="113">
        <v>0</v>
      </c>
      <c r="BJ871" s="6">
        <v>0</v>
      </c>
      <c r="BK871" s="6">
        <v>0</v>
      </c>
      <c r="BL871" s="6">
        <v>0</v>
      </c>
      <c r="BM871" s="6">
        <v>0</v>
      </c>
      <c r="BN871" s="6">
        <v>0</v>
      </c>
      <c r="BO871" s="6">
        <v>0</v>
      </c>
    </row>
    <row r="872" spans="3:67" ht="20.100000000000001" customHeight="1">
      <c r="C872" s="6">
        <v>62000010</v>
      </c>
      <c r="D872" s="7" t="s">
        <v>982</v>
      </c>
      <c r="E872" s="6">
        <v>1</v>
      </c>
      <c r="F872" s="6">
        <v>10052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1.2</v>
      </c>
      <c r="X872" s="6">
        <v>0</v>
      </c>
      <c r="Y872" s="6">
        <v>0</v>
      </c>
      <c r="Z872" s="6">
        <v>0</v>
      </c>
      <c r="AA872" s="6">
        <v>0</v>
      </c>
      <c r="AB872" s="6">
        <v>0</v>
      </c>
      <c r="AC872" s="6">
        <v>0</v>
      </c>
      <c r="AD872" s="6">
        <v>24</v>
      </c>
      <c r="AE872" s="6">
        <v>1</v>
      </c>
      <c r="AF872" s="6">
        <v>3</v>
      </c>
      <c r="AG872" s="6">
        <v>2</v>
      </c>
      <c r="AH872" s="6">
        <v>1</v>
      </c>
      <c r="AI872" s="6">
        <v>0</v>
      </c>
      <c r="AJ872" s="6">
        <v>4</v>
      </c>
      <c r="AK872" s="6">
        <v>0</v>
      </c>
      <c r="AL872" s="6">
        <v>0</v>
      </c>
      <c r="AM872" s="6">
        <v>0</v>
      </c>
      <c r="AN872" s="6">
        <v>0.5</v>
      </c>
      <c r="AO872" s="6">
        <v>6000</v>
      </c>
      <c r="AP872" s="6">
        <v>0.5</v>
      </c>
      <c r="AQ872" s="6">
        <v>0</v>
      </c>
      <c r="AR872" s="6">
        <v>0</v>
      </c>
      <c r="AS872" s="6" t="s">
        <v>158</v>
      </c>
      <c r="AT872" s="7" t="s">
        <v>751</v>
      </c>
      <c r="AU872" s="6" t="s">
        <v>355</v>
      </c>
      <c r="AV872" s="6">
        <v>10001006</v>
      </c>
      <c r="AW872" s="6">
        <v>22000020</v>
      </c>
      <c r="AX872" s="7" t="s">
        <v>229</v>
      </c>
      <c r="AY872" s="7" t="s">
        <v>259</v>
      </c>
      <c r="AZ872" s="6">
        <v>0</v>
      </c>
      <c r="BA872" s="6">
        <v>0</v>
      </c>
      <c r="BB872" s="33" t="s">
        <v>983</v>
      </c>
      <c r="BC872" s="6">
        <v>0</v>
      </c>
      <c r="BD872" s="6">
        <v>0</v>
      </c>
      <c r="BE872" s="6">
        <v>0</v>
      </c>
      <c r="BF872" s="6">
        <v>0</v>
      </c>
      <c r="BG872" s="6">
        <v>0</v>
      </c>
      <c r="BH872" s="6">
        <v>0</v>
      </c>
      <c r="BI872" s="113">
        <v>0</v>
      </c>
      <c r="BJ872" s="6">
        <v>0</v>
      </c>
      <c r="BK872" s="6">
        <v>0</v>
      </c>
      <c r="BL872" s="6">
        <v>0</v>
      </c>
      <c r="BM872" s="6">
        <v>0</v>
      </c>
      <c r="BN872" s="6">
        <v>0</v>
      </c>
      <c r="BO872" s="6">
        <v>0</v>
      </c>
    </row>
    <row r="873" spans="3:67" ht="20.100000000000001" customHeight="1">
      <c r="C873" s="6">
        <v>62000011</v>
      </c>
      <c r="D873" s="7" t="s">
        <v>984</v>
      </c>
      <c r="E873" s="6">
        <v>1</v>
      </c>
      <c r="F873" s="6">
        <v>10061</v>
      </c>
      <c r="G873" s="6">
        <v>0</v>
      </c>
      <c r="H873" s="6">
        <v>0</v>
      </c>
      <c r="I873" s="6">
        <v>1</v>
      </c>
      <c r="J873" s="6">
        <v>0</v>
      </c>
      <c r="K873" s="11">
        <v>0</v>
      </c>
      <c r="L873" s="6">
        <v>0</v>
      </c>
      <c r="M873" s="6">
        <v>0</v>
      </c>
      <c r="N873" s="6">
        <v>2</v>
      </c>
      <c r="O873" s="6">
        <v>5</v>
      </c>
      <c r="P873" s="6">
        <v>1</v>
      </c>
      <c r="Q873" s="6">
        <v>0</v>
      </c>
      <c r="R873" s="6">
        <v>0</v>
      </c>
      <c r="S873" s="6">
        <v>0</v>
      </c>
      <c r="T873" s="6">
        <v>1</v>
      </c>
      <c r="U873" s="6">
        <v>2</v>
      </c>
      <c r="V873" s="6">
        <v>0</v>
      </c>
      <c r="W873" s="6">
        <v>1</v>
      </c>
      <c r="X873" s="6">
        <v>0</v>
      </c>
      <c r="Y873" s="6">
        <v>0</v>
      </c>
      <c r="Z873" s="6">
        <v>0</v>
      </c>
      <c r="AA873" s="6">
        <v>0</v>
      </c>
      <c r="AB873" s="6">
        <v>1</v>
      </c>
      <c r="AC873" s="6">
        <v>0</v>
      </c>
      <c r="AD873" s="6">
        <v>1</v>
      </c>
      <c r="AE873" s="6">
        <v>0</v>
      </c>
      <c r="AF873" s="6">
        <v>0</v>
      </c>
      <c r="AG873" s="6">
        <v>7</v>
      </c>
      <c r="AH873" s="6">
        <v>0</v>
      </c>
      <c r="AI873" s="6">
        <v>0</v>
      </c>
      <c r="AJ873" s="6">
        <v>3</v>
      </c>
      <c r="AK873" s="6">
        <v>0</v>
      </c>
      <c r="AL873" s="6">
        <v>0</v>
      </c>
      <c r="AM873" s="6">
        <v>0</v>
      </c>
      <c r="AN873" s="6">
        <v>0</v>
      </c>
      <c r="AO873" s="6">
        <v>3000</v>
      </c>
      <c r="AP873" s="6">
        <v>0.5</v>
      </c>
      <c r="AQ873" s="6">
        <v>0</v>
      </c>
      <c r="AR873" s="6">
        <v>0</v>
      </c>
      <c r="AS873" s="6">
        <v>0</v>
      </c>
      <c r="AT873" s="7" t="s">
        <v>159</v>
      </c>
      <c r="AU873" s="6">
        <v>0</v>
      </c>
      <c r="AV873" s="6">
        <v>0</v>
      </c>
      <c r="AW873" s="6">
        <v>0</v>
      </c>
      <c r="AX873" s="7" t="s">
        <v>160</v>
      </c>
      <c r="AY873" s="7">
        <v>0</v>
      </c>
      <c r="AZ873" s="6">
        <v>0</v>
      </c>
      <c r="BA873" s="6">
        <v>0</v>
      </c>
      <c r="BB873" s="33" t="s">
        <v>985</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62000012</v>
      </c>
      <c r="D874" s="7" t="s">
        <v>986</v>
      </c>
      <c r="E874" s="6">
        <v>1</v>
      </c>
      <c r="F874" s="6">
        <v>20063</v>
      </c>
      <c r="G874" s="6">
        <v>0</v>
      </c>
      <c r="H874" s="6">
        <v>0</v>
      </c>
      <c r="I874" s="6">
        <v>1</v>
      </c>
      <c r="J874" s="6">
        <v>0</v>
      </c>
      <c r="K874" s="11">
        <v>0</v>
      </c>
      <c r="L874" s="6">
        <v>0</v>
      </c>
      <c r="M874" s="6">
        <v>0</v>
      </c>
      <c r="N874" s="6">
        <v>2</v>
      </c>
      <c r="O874" s="6">
        <v>3</v>
      </c>
      <c r="P874" s="6">
        <v>0.2</v>
      </c>
      <c r="Q874" s="6">
        <v>0</v>
      </c>
      <c r="R874" s="6">
        <v>0</v>
      </c>
      <c r="S874" s="6">
        <v>0</v>
      </c>
      <c r="T874" s="6">
        <v>1</v>
      </c>
      <c r="U874" s="6">
        <v>2</v>
      </c>
      <c r="V874" s="6">
        <v>0</v>
      </c>
      <c r="W874" s="6">
        <v>0</v>
      </c>
      <c r="X874" s="6">
        <v>0</v>
      </c>
      <c r="Y874" s="6">
        <v>0</v>
      </c>
      <c r="Z874" s="6">
        <v>0</v>
      </c>
      <c r="AA874" s="6">
        <v>0</v>
      </c>
      <c r="AB874" s="6">
        <v>1</v>
      </c>
      <c r="AC874" s="6">
        <v>0</v>
      </c>
      <c r="AD874" s="6">
        <v>10</v>
      </c>
      <c r="AE874" s="6">
        <v>0</v>
      </c>
      <c r="AF874" s="6">
        <v>0</v>
      </c>
      <c r="AG874" s="6">
        <v>7</v>
      </c>
      <c r="AH874" s="6">
        <v>0</v>
      </c>
      <c r="AI874" s="6">
        <v>0</v>
      </c>
      <c r="AJ874" s="6">
        <v>3</v>
      </c>
      <c r="AK874" s="6">
        <v>0</v>
      </c>
      <c r="AL874" s="6">
        <v>0</v>
      </c>
      <c r="AM874" s="6">
        <v>0</v>
      </c>
      <c r="AN874" s="6">
        <v>0</v>
      </c>
      <c r="AO874" s="6">
        <v>3000</v>
      </c>
      <c r="AP874" s="6">
        <v>0.5</v>
      </c>
      <c r="AQ874" s="6">
        <v>0</v>
      </c>
      <c r="AR874" s="6">
        <v>0</v>
      </c>
      <c r="AS874" s="6">
        <v>90000008</v>
      </c>
      <c r="AT874" s="7" t="s">
        <v>159</v>
      </c>
      <c r="AU874" s="6">
        <v>0</v>
      </c>
      <c r="AV874" s="6">
        <v>0</v>
      </c>
      <c r="AW874" s="6">
        <v>0</v>
      </c>
      <c r="AX874" s="7" t="s">
        <v>160</v>
      </c>
      <c r="AY874" s="7">
        <v>0</v>
      </c>
      <c r="AZ874" s="6">
        <v>0</v>
      </c>
      <c r="BA874" s="6">
        <v>0</v>
      </c>
      <c r="BB874" s="33" t="s">
        <v>987</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62000031</v>
      </c>
      <c r="D875" s="7" t="s">
        <v>988</v>
      </c>
      <c r="E875" s="6">
        <v>1</v>
      </c>
      <c r="F875" s="6">
        <v>30001</v>
      </c>
      <c r="G875" s="6">
        <v>0</v>
      </c>
      <c r="H875" s="6">
        <v>0</v>
      </c>
      <c r="I875" s="6">
        <v>1</v>
      </c>
      <c r="J875" s="6">
        <v>0</v>
      </c>
      <c r="K875" s="11">
        <v>0</v>
      </c>
      <c r="L875" s="6">
        <v>0</v>
      </c>
      <c r="M875" s="6">
        <v>0</v>
      </c>
      <c r="N875" s="6">
        <v>2</v>
      </c>
      <c r="O875" s="6">
        <v>10</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92000021</v>
      </c>
      <c r="AS875" s="6" t="s">
        <v>158</v>
      </c>
      <c r="AT875" s="7" t="s">
        <v>159</v>
      </c>
      <c r="AU875" s="6" t="s">
        <v>819</v>
      </c>
      <c r="AV875" s="6">
        <v>0</v>
      </c>
      <c r="AW875" s="6">
        <v>40000003</v>
      </c>
      <c r="AX875" s="7" t="s">
        <v>160</v>
      </c>
      <c r="AY875" s="7" t="s">
        <v>158</v>
      </c>
      <c r="AZ875" s="6">
        <v>0</v>
      </c>
      <c r="BA875" s="6">
        <v>0</v>
      </c>
      <c r="BB875" s="33" t="s">
        <v>2169</v>
      </c>
      <c r="BC875" s="6">
        <v>0</v>
      </c>
      <c r="BD875" s="6">
        <v>0</v>
      </c>
      <c r="BE875" s="6">
        <v>0</v>
      </c>
      <c r="BF875" s="6">
        <v>0</v>
      </c>
      <c r="BG875" s="6">
        <v>0</v>
      </c>
      <c r="BH875" s="6">
        <v>0</v>
      </c>
      <c r="BI875" s="113">
        <v>0</v>
      </c>
      <c r="BJ875" s="6">
        <v>1</v>
      </c>
      <c r="BK875" s="6">
        <v>0</v>
      </c>
      <c r="BL875" s="6">
        <v>0</v>
      </c>
      <c r="BM875" s="6">
        <v>0</v>
      </c>
      <c r="BN875" s="6">
        <v>0</v>
      </c>
      <c r="BO875" s="6">
        <v>0</v>
      </c>
    </row>
    <row r="876" spans="3:67" ht="20.100000000000001" customHeight="1">
      <c r="C876" s="6">
        <v>62000032</v>
      </c>
      <c r="D876" s="7" t="s">
        <v>989</v>
      </c>
      <c r="E876" s="6">
        <v>1</v>
      </c>
      <c r="F876" s="6">
        <v>30002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0</v>
      </c>
      <c r="X876" s="6">
        <v>0</v>
      </c>
      <c r="Y876" s="6">
        <v>0</v>
      </c>
      <c r="Z876" s="6">
        <v>0</v>
      </c>
      <c r="AA876" s="6">
        <v>0</v>
      </c>
      <c r="AB876" s="6">
        <v>1</v>
      </c>
      <c r="AC876" s="6">
        <v>0</v>
      </c>
      <c r="AD876" s="6">
        <v>20</v>
      </c>
      <c r="AE876" s="6">
        <v>0</v>
      </c>
      <c r="AF876" s="6">
        <v>10</v>
      </c>
      <c r="AG876" s="6">
        <v>2</v>
      </c>
      <c r="AH876" s="6">
        <v>0</v>
      </c>
      <c r="AI876" s="6">
        <v>0</v>
      </c>
      <c r="AJ876" s="6">
        <v>0</v>
      </c>
      <c r="AK876" s="6">
        <v>0</v>
      </c>
      <c r="AL876" s="6">
        <v>0</v>
      </c>
      <c r="AM876" s="6">
        <v>0</v>
      </c>
      <c r="AN876" s="6">
        <v>0</v>
      </c>
      <c r="AO876" s="6">
        <v>1000</v>
      </c>
      <c r="AP876" s="6">
        <v>0</v>
      </c>
      <c r="AQ876" s="6">
        <v>0</v>
      </c>
      <c r="AR876" s="6">
        <v>92000022</v>
      </c>
      <c r="AS876" s="6">
        <v>92000032</v>
      </c>
      <c r="AT876" s="7" t="s">
        <v>159</v>
      </c>
      <c r="AU876" s="6" t="s">
        <v>819</v>
      </c>
      <c r="AV876" s="6">
        <v>0</v>
      </c>
      <c r="AW876" s="6">
        <v>40000003</v>
      </c>
      <c r="AX876" s="7" t="s">
        <v>160</v>
      </c>
      <c r="AY876" s="7" t="s">
        <v>158</v>
      </c>
      <c r="AZ876" s="6">
        <v>0</v>
      </c>
      <c r="BA876" s="6">
        <v>0</v>
      </c>
      <c r="BB876" s="33" t="s">
        <v>2148</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106">
        <v>62000033</v>
      </c>
      <c r="D877" s="135" t="s">
        <v>990</v>
      </c>
      <c r="E877" s="106">
        <v>1</v>
      </c>
      <c r="F877" s="106">
        <v>30011</v>
      </c>
      <c r="G877" s="106">
        <v>0</v>
      </c>
      <c r="H877" s="106">
        <v>0</v>
      </c>
      <c r="I877" s="106">
        <v>1</v>
      </c>
      <c r="J877" s="106">
        <v>0</v>
      </c>
      <c r="K877" s="106">
        <v>0</v>
      </c>
      <c r="L877" s="106">
        <v>0</v>
      </c>
      <c r="M877" s="106">
        <v>0</v>
      </c>
      <c r="N877" s="106">
        <v>2</v>
      </c>
      <c r="O877" s="106">
        <v>1</v>
      </c>
      <c r="P877" s="106">
        <v>0.05</v>
      </c>
      <c r="Q877" s="106">
        <v>0</v>
      </c>
      <c r="R877" s="106">
        <v>0</v>
      </c>
      <c r="S877" s="106">
        <v>0</v>
      </c>
      <c r="T877" s="106">
        <v>1</v>
      </c>
      <c r="U877" s="106">
        <v>2</v>
      </c>
      <c r="V877" s="106">
        <v>0</v>
      </c>
      <c r="W877" s="106">
        <v>0</v>
      </c>
      <c r="X877" s="106">
        <v>0</v>
      </c>
      <c r="Y877" s="106">
        <v>0</v>
      </c>
      <c r="Z877" s="106">
        <v>0</v>
      </c>
      <c r="AA877" s="106">
        <v>0</v>
      </c>
      <c r="AB877" s="106">
        <v>1</v>
      </c>
      <c r="AC877" s="106">
        <v>0</v>
      </c>
      <c r="AD877" s="106">
        <v>1</v>
      </c>
      <c r="AE877" s="106">
        <v>0</v>
      </c>
      <c r="AF877" s="106">
        <v>0</v>
      </c>
      <c r="AG877" s="106">
        <v>7</v>
      </c>
      <c r="AH877" s="106">
        <v>0</v>
      </c>
      <c r="AI877" s="106">
        <v>0</v>
      </c>
      <c r="AJ877" s="106">
        <v>0</v>
      </c>
      <c r="AK877" s="106">
        <v>0</v>
      </c>
      <c r="AL877" s="106">
        <v>0</v>
      </c>
      <c r="AM877" s="106">
        <v>0</v>
      </c>
      <c r="AN877" s="106">
        <v>0</v>
      </c>
      <c r="AO877" s="106">
        <v>1000</v>
      </c>
      <c r="AP877" s="106">
        <v>0</v>
      </c>
      <c r="AQ877" s="106">
        <v>0</v>
      </c>
      <c r="AR877" s="106">
        <v>0</v>
      </c>
      <c r="AS877" s="106">
        <v>92000033</v>
      </c>
      <c r="AT877" s="135" t="s">
        <v>159</v>
      </c>
      <c r="AU877" s="106" t="s">
        <v>819</v>
      </c>
      <c r="AV877" s="106">
        <v>0</v>
      </c>
      <c r="AW877" s="106">
        <v>40000003</v>
      </c>
      <c r="AX877" s="135" t="s">
        <v>160</v>
      </c>
      <c r="AY877" s="135" t="s">
        <v>158</v>
      </c>
      <c r="AZ877" s="106">
        <v>0</v>
      </c>
      <c r="BA877" s="106">
        <v>0</v>
      </c>
      <c r="BB877" s="145" t="s">
        <v>2161</v>
      </c>
      <c r="BC877" s="106">
        <v>0</v>
      </c>
      <c r="BD877" s="106">
        <v>0</v>
      </c>
      <c r="BE877" s="106">
        <v>0</v>
      </c>
      <c r="BF877" s="106">
        <v>0</v>
      </c>
      <c r="BG877" s="106">
        <v>0</v>
      </c>
      <c r="BH877" s="106">
        <v>0</v>
      </c>
      <c r="BI877" s="151">
        <v>0</v>
      </c>
      <c r="BJ877" s="106">
        <v>1</v>
      </c>
      <c r="BK877" s="106">
        <v>0</v>
      </c>
      <c r="BL877" s="106">
        <v>0</v>
      </c>
      <c r="BM877" s="106">
        <v>0</v>
      </c>
      <c r="BN877" s="106">
        <v>0</v>
      </c>
      <c r="BO877" s="106">
        <v>0</v>
      </c>
    </row>
    <row r="878" spans="3:67" ht="19.5" customHeight="1">
      <c r="C878" s="106">
        <v>62000034</v>
      </c>
      <c r="D878" s="135" t="s">
        <v>991</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1</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992</v>
      </c>
      <c r="BC878" s="11">
        <v>0</v>
      </c>
      <c r="BD878" s="11">
        <v>0</v>
      </c>
      <c r="BE878" s="11">
        <v>0</v>
      </c>
      <c r="BF878" s="11">
        <v>0</v>
      </c>
      <c r="BG878" s="11">
        <v>0</v>
      </c>
      <c r="BH878" s="11">
        <v>0</v>
      </c>
      <c r="BI878" s="9">
        <v>0</v>
      </c>
      <c r="BJ878" s="6">
        <v>0</v>
      </c>
      <c r="BK878" s="6">
        <v>0</v>
      </c>
      <c r="BL878" s="6">
        <v>0</v>
      </c>
      <c r="BM878" s="6">
        <v>0</v>
      </c>
      <c r="BN878" s="6">
        <v>0</v>
      </c>
      <c r="BO878" s="6">
        <v>0</v>
      </c>
    </row>
    <row r="879" spans="3:67" ht="20.100000000000001" customHeight="1">
      <c r="C879" s="6">
        <v>62000035</v>
      </c>
      <c r="D879" s="7" t="s">
        <v>993</v>
      </c>
      <c r="E879" s="6">
        <v>1</v>
      </c>
      <c r="F879" s="6">
        <v>30022</v>
      </c>
      <c r="G879" s="6">
        <v>0</v>
      </c>
      <c r="H879" s="6">
        <v>0</v>
      </c>
      <c r="I879" s="6">
        <v>1</v>
      </c>
      <c r="J879" s="6">
        <v>0</v>
      </c>
      <c r="K879" s="11">
        <v>0</v>
      </c>
      <c r="L879" s="6">
        <v>0</v>
      </c>
      <c r="M879" s="6">
        <v>0</v>
      </c>
      <c r="N879" s="6">
        <v>2</v>
      </c>
      <c r="O879" s="6">
        <v>1</v>
      </c>
      <c r="P879" s="6">
        <v>1</v>
      </c>
      <c r="Q879" s="6">
        <v>0</v>
      </c>
      <c r="R879" s="6">
        <v>0</v>
      </c>
      <c r="S879" s="6">
        <v>0</v>
      </c>
      <c r="T879" s="6">
        <v>1</v>
      </c>
      <c r="U879" s="6">
        <v>2</v>
      </c>
      <c r="V879" s="6">
        <v>0</v>
      </c>
      <c r="W879" s="6">
        <v>0</v>
      </c>
      <c r="X879" s="6">
        <v>0</v>
      </c>
      <c r="Y879" s="6">
        <v>0</v>
      </c>
      <c r="Z879" s="6">
        <v>0</v>
      </c>
      <c r="AA879" s="6">
        <v>0</v>
      </c>
      <c r="AB879" s="6">
        <v>1</v>
      </c>
      <c r="AC879" s="6">
        <v>0</v>
      </c>
      <c r="AD879" s="6">
        <v>1</v>
      </c>
      <c r="AE879" s="6">
        <v>1</v>
      </c>
      <c r="AF879" s="6">
        <v>2</v>
      </c>
      <c r="AG879" s="6">
        <v>7</v>
      </c>
      <c r="AH879" s="6">
        <v>0</v>
      </c>
      <c r="AI879" s="6">
        <v>0</v>
      </c>
      <c r="AJ879" s="6">
        <v>0</v>
      </c>
      <c r="AK879" s="6">
        <v>0</v>
      </c>
      <c r="AL879" s="6">
        <v>0</v>
      </c>
      <c r="AM879" s="6">
        <v>0</v>
      </c>
      <c r="AN879" s="6">
        <v>0</v>
      </c>
      <c r="AO879" s="6">
        <v>1000</v>
      </c>
      <c r="AP879" s="6">
        <v>0</v>
      </c>
      <c r="AQ879" s="6">
        <v>0</v>
      </c>
      <c r="AR879" s="6">
        <v>0</v>
      </c>
      <c r="AS879" s="6">
        <v>92000023</v>
      </c>
      <c r="AT879" s="7" t="s">
        <v>159</v>
      </c>
      <c r="AU879" s="6" t="s">
        <v>819</v>
      </c>
      <c r="AV879" s="6">
        <v>0</v>
      </c>
      <c r="AW879" s="6">
        <v>0</v>
      </c>
      <c r="AX879" s="7" t="s">
        <v>160</v>
      </c>
      <c r="AY879" s="7" t="s">
        <v>158</v>
      </c>
      <c r="AZ879" s="6">
        <v>0</v>
      </c>
      <c r="BA879" s="6">
        <v>0</v>
      </c>
      <c r="BB879" s="33" t="s">
        <v>2166</v>
      </c>
      <c r="BC879" s="6">
        <v>0</v>
      </c>
      <c r="BD879" s="6">
        <v>0</v>
      </c>
      <c r="BE879" s="6">
        <v>0</v>
      </c>
      <c r="BF879" s="6">
        <v>0</v>
      </c>
      <c r="BG879" s="6">
        <v>0</v>
      </c>
      <c r="BH879" s="6">
        <v>0</v>
      </c>
      <c r="BI879" s="113">
        <v>0</v>
      </c>
      <c r="BJ879" s="6">
        <v>1</v>
      </c>
      <c r="BK879" s="6">
        <v>0</v>
      </c>
      <c r="BL879" s="6">
        <v>0</v>
      </c>
      <c r="BM879" s="6">
        <v>0</v>
      </c>
      <c r="BN879" s="6">
        <v>0</v>
      </c>
      <c r="BO879" s="6">
        <v>0</v>
      </c>
    </row>
    <row r="880" spans="3:67" ht="20.100000000000001" customHeight="1">
      <c r="C880" s="6">
        <v>62000036</v>
      </c>
      <c r="D880" s="7" t="s">
        <v>994</v>
      </c>
      <c r="E880" s="6">
        <v>1</v>
      </c>
      <c r="F880" s="6">
        <v>30031</v>
      </c>
      <c r="G880" s="6">
        <v>0</v>
      </c>
      <c r="H880" s="6">
        <v>0</v>
      </c>
      <c r="I880" s="6">
        <v>1</v>
      </c>
      <c r="J880" s="6">
        <v>0</v>
      </c>
      <c r="K880" s="11">
        <v>0</v>
      </c>
      <c r="L880" s="6">
        <v>0</v>
      </c>
      <c r="M880" s="6">
        <v>0</v>
      </c>
      <c r="N880" s="6">
        <v>2</v>
      </c>
      <c r="O880" s="6">
        <v>1</v>
      </c>
      <c r="P880" s="6">
        <v>0.05</v>
      </c>
      <c r="Q880" s="6">
        <v>0</v>
      </c>
      <c r="R880" s="6">
        <v>0</v>
      </c>
      <c r="S880" s="6">
        <v>0</v>
      </c>
      <c r="T880" s="6">
        <v>1</v>
      </c>
      <c r="U880" s="6">
        <v>2</v>
      </c>
      <c r="V880" s="6">
        <v>0</v>
      </c>
      <c r="W880" s="6">
        <v>0</v>
      </c>
      <c r="X880" s="6">
        <v>0</v>
      </c>
      <c r="Y880" s="6">
        <v>0</v>
      </c>
      <c r="Z880" s="6">
        <v>0</v>
      </c>
      <c r="AA880" s="6">
        <v>0</v>
      </c>
      <c r="AB880" s="6">
        <v>1</v>
      </c>
      <c r="AC880" s="6">
        <v>0</v>
      </c>
      <c r="AD880" s="6">
        <v>1</v>
      </c>
      <c r="AE880" s="6">
        <v>0</v>
      </c>
      <c r="AF880" s="6">
        <v>0</v>
      </c>
      <c r="AG880" s="6">
        <v>2</v>
      </c>
      <c r="AH880" s="6">
        <v>0</v>
      </c>
      <c r="AI880" s="6">
        <v>0</v>
      </c>
      <c r="AJ880" s="6">
        <v>0</v>
      </c>
      <c r="AK880" s="6">
        <v>0</v>
      </c>
      <c r="AL880" s="6">
        <v>0</v>
      </c>
      <c r="AM880" s="6">
        <v>0</v>
      </c>
      <c r="AN880" s="6">
        <v>0</v>
      </c>
      <c r="AO880" s="6">
        <v>1000</v>
      </c>
      <c r="AP880" s="6">
        <v>0</v>
      </c>
      <c r="AQ880" s="6">
        <v>0</v>
      </c>
      <c r="AR880" s="6">
        <v>92000024</v>
      </c>
      <c r="AS880" s="6" t="s">
        <v>158</v>
      </c>
      <c r="AT880" s="7" t="s">
        <v>159</v>
      </c>
      <c r="AU880" s="6" t="s">
        <v>819</v>
      </c>
      <c r="AV880" s="6">
        <v>0</v>
      </c>
      <c r="AW880" s="6">
        <v>40000003</v>
      </c>
      <c r="AX880" s="7" t="s">
        <v>160</v>
      </c>
      <c r="AY880" s="7" t="s">
        <v>158</v>
      </c>
      <c r="AZ880" s="6">
        <v>0</v>
      </c>
      <c r="BA880" s="6">
        <v>0</v>
      </c>
      <c r="BB880" s="33" t="s">
        <v>2149</v>
      </c>
      <c r="BC880" s="6">
        <v>0</v>
      </c>
      <c r="BD880" s="6">
        <v>0</v>
      </c>
      <c r="BE880" s="6">
        <v>0</v>
      </c>
      <c r="BF880" s="6">
        <v>0</v>
      </c>
      <c r="BG880" s="6">
        <v>0</v>
      </c>
      <c r="BH880" s="6">
        <v>0</v>
      </c>
      <c r="BI880" s="113">
        <v>0</v>
      </c>
      <c r="BJ880" s="6">
        <v>1</v>
      </c>
      <c r="BK880" s="6">
        <v>0</v>
      </c>
      <c r="BL880" s="6">
        <v>0</v>
      </c>
      <c r="BM880" s="6">
        <v>0</v>
      </c>
      <c r="BN880" s="6">
        <v>0</v>
      </c>
      <c r="BO880" s="6">
        <v>0</v>
      </c>
    </row>
    <row r="881" spans="3:67" ht="20.100000000000001" customHeight="1">
      <c r="C881" s="106">
        <v>62000037</v>
      </c>
      <c r="D881" s="135" t="s">
        <v>2152</v>
      </c>
      <c r="E881" s="106">
        <v>1</v>
      </c>
      <c r="F881" s="106">
        <v>30052</v>
      </c>
      <c r="G881" s="106">
        <v>0</v>
      </c>
      <c r="H881" s="106">
        <v>0</v>
      </c>
      <c r="I881" s="106">
        <v>1</v>
      </c>
      <c r="J881" s="106">
        <v>0</v>
      </c>
      <c r="K881" s="106">
        <v>0</v>
      </c>
      <c r="L881" s="106">
        <v>0</v>
      </c>
      <c r="M881" s="106">
        <v>0</v>
      </c>
      <c r="N881" s="106">
        <v>2</v>
      </c>
      <c r="O881" s="106">
        <v>1</v>
      </c>
      <c r="P881" s="106">
        <v>0.05</v>
      </c>
      <c r="Q881" s="106">
        <v>0</v>
      </c>
      <c r="R881" s="106">
        <v>0</v>
      </c>
      <c r="S881" s="106">
        <v>0</v>
      </c>
      <c r="T881" s="106">
        <v>1</v>
      </c>
      <c r="U881" s="106">
        <v>2</v>
      </c>
      <c r="V881" s="106">
        <v>0</v>
      </c>
      <c r="W881" s="106">
        <v>0</v>
      </c>
      <c r="X881" s="106">
        <v>0</v>
      </c>
      <c r="Y881" s="106">
        <v>0</v>
      </c>
      <c r="Z881" s="106">
        <v>0</v>
      </c>
      <c r="AA881" s="106">
        <v>0</v>
      </c>
      <c r="AB881" s="106">
        <v>1</v>
      </c>
      <c r="AC881" s="106">
        <v>0</v>
      </c>
      <c r="AD881" s="106">
        <v>1</v>
      </c>
      <c r="AE881" s="106">
        <v>0</v>
      </c>
      <c r="AF881" s="106">
        <v>0</v>
      </c>
      <c r="AG881" s="106">
        <v>2</v>
      </c>
      <c r="AH881" s="106">
        <v>0</v>
      </c>
      <c r="AI881" s="106">
        <v>0</v>
      </c>
      <c r="AJ881" s="106">
        <v>0</v>
      </c>
      <c r="AK881" s="106">
        <v>0</v>
      </c>
      <c r="AL881" s="106">
        <v>0</v>
      </c>
      <c r="AM881" s="106">
        <v>0</v>
      </c>
      <c r="AN881" s="106">
        <v>0</v>
      </c>
      <c r="AO881" s="106">
        <v>1000</v>
      </c>
      <c r="AP881" s="106">
        <v>0</v>
      </c>
      <c r="AQ881" s="106">
        <v>0</v>
      </c>
      <c r="AR881" s="106">
        <v>92000031</v>
      </c>
      <c r="AS881" s="106" t="s">
        <v>158</v>
      </c>
      <c r="AT881" s="135" t="s">
        <v>159</v>
      </c>
      <c r="AU881" s="106" t="s">
        <v>819</v>
      </c>
      <c r="AV881" s="106">
        <v>0</v>
      </c>
      <c r="AW881" s="106">
        <v>40000003</v>
      </c>
      <c r="AX881" s="135" t="s">
        <v>160</v>
      </c>
      <c r="AY881" s="135" t="s">
        <v>158</v>
      </c>
      <c r="AZ881" s="106">
        <v>0</v>
      </c>
      <c r="BA881" s="106">
        <v>0</v>
      </c>
      <c r="BB881" s="145" t="s">
        <v>2151</v>
      </c>
      <c r="BC881" s="106">
        <v>0</v>
      </c>
      <c r="BD881" s="106">
        <v>0</v>
      </c>
      <c r="BE881" s="106">
        <v>0</v>
      </c>
      <c r="BF881" s="106">
        <v>0</v>
      </c>
      <c r="BG881" s="106">
        <v>0</v>
      </c>
      <c r="BH881" s="106">
        <v>0</v>
      </c>
      <c r="BI881" s="151">
        <v>0</v>
      </c>
      <c r="BJ881" s="106">
        <v>1</v>
      </c>
      <c r="BK881" s="106">
        <v>0</v>
      </c>
      <c r="BL881" s="106">
        <v>0</v>
      </c>
      <c r="BM881" s="106">
        <v>0</v>
      </c>
      <c r="BN881" s="106">
        <v>0</v>
      </c>
      <c r="BO881" s="106">
        <v>0</v>
      </c>
    </row>
    <row r="882" spans="3:67" ht="20.100000000000001" customHeight="1">
      <c r="C882" s="6">
        <v>62000038</v>
      </c>
      <c r="D882" s="7" t="s">
        <v>995</v>
      </c>
      <c r="E882" s="6">
        <v>1</v>
      </c>
      <c r="F882" s="6">
        <v>30061</v>
      </c>
      <c r="G882" s="6">
        <v>0</v>
      </c>
      <c r="H882" s="6">
        <v>0</v>
      </c>
      <c r="I882" s="6">
        <v>1</v>
      </c>
      <c r="J882" s="6">
        <v>0</v>
      </c>
      <c r="K882" s="11">
        <v>0</v>
      </c>
      <c r="L882" s="6">
        <v>0</v>
      </c>
      <c r="M882" s="6">
        <v>0</v>
      </c>
      <c r="N882" s="6">
        <v>2</v>
      </c>
      <c r="O882" s="6">
        <v>1</v>
      </c>
      <c r="P882" s="6">
        <v>1</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7</v>
      </c>
      <c r="AH882" s="6">
        <v>0</v>
      </c>
      <c r="AI882" s="6">
        <v>0</v>
      </c>
      <c r="AJ882" s="6">
        <v>0</v>
      </c>
      <c r="AK882" s="6">
        <v>0</v>
      </c>
      <c r="AL882" s="6">
        <v>0</v>
      </c>
      <c r="AM882" s="6">
        <v>0</v>
      </c>
      <c r="AN882" s="6">
        <v>0</v>
      </c>
      <c r="AO882" s="6">
        <v>1000</v>
      </c>
      <c r="AP882" s="6">
        <v>0</v>
      </c>
      <c r="AQ882" s="6">
        <v>0</v>
      </c>
      <c r="AR882" s="6">
        <v>0</v>
      </c>
      <c r="AS882" s="178" t="s">
        <v>2167</v>
      </c>
      <c r="AT882" s="7" t="s">
        <v>159</v>
      </c>
      <c r="AU882" s="6" t="s">
        <v>819</v>
      </c>
      <c r="AV882" s="6">
        <v>0</v>
      </c>
      <c r="AW882" s="6">
        <v>0</v>
      </c>
      <c r="AX882" s="7" t="s">
        <v>160</v>
      </c>
      <c r="AY882" s="7" t="s">
        <v>158</v>
      </c>
      <c r="AZ882" s="6">
        <v>0</v>
      </c>
      <c r="BA882" s="6">
        <v>0</v>
      </c>
      <c r="BB882" s="33" t="s">
        <v>2150</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6">
        <v>62000039</v>
      </c>
      <c r="D883" s="12" t="s">
        <v>2162</v>
      </c>
      <c r="E883" s="11">
        <v>1</v>
      </c>
      <c r="F883" s="11">
        <v>80002002</v>
      </c>
      <c r="G883" s="14">
        <v>0</v>
      </c>
      <c r="H883" s="13">
        <v>0</v>
      </c>
      <c r="I883" s="14">
        <v>1</v>
      </c>
      <c r="J883" s="14">
        <v>0</v>
      </c>
      <c r="K883" s="14">
        <v>0</v>
      </c>
      <c r="L883" s="11">
        <v>0</v>
      </c>
      <c r="M883" s="11">
        <v>0</v>
      </c>
      <c r="N883" s="11">
        <v>5</v>
      </c>
      <c r="O883" s="11">
        <v>0</v>
      </c>
      <c r="P883" s="11">
        <v>0</v>
      </c>
      <c r="Q883" s="11">
        <v>0</v>
      </c>
      <c r="R883" s="6">
        <v>0</v>
      </c>
      <c r="S883" s="11">
        <v>0</v>
      </c>
      <c r="T883" s="11">
        <v>1</v>
      </c>
      <c r="U883" s="11">
        <v>2</v>
      </c>
      <c r="V883" s="11">
        <v>0</v>
      </c>
      <c r="W883" s="11">
        <v>0</v>
      </c>
      <c r="X883" s="11">
        <v>0</v>
      </c>
      <c r="Y883" s="11">
        <v>0</v>
      </c>
      <c r="Z883" s="11">
        <v>0</v>
      </c>
      <c r="AA883" s="11">
        <v>0</v>
      </c>
      <c r="AB883" s="11">
        <v>0</v>
      </c>
      <c r="AC883" s="11">
        <v>0</v>
      </c>
      <c r="AD883" s="11">
        <v>9</v>
      </c>
      <c r="AE883" s="11">
        <v>2</v>
      </c>
      <c r="AF883" s="11" t="s">
        <v>167</v>
      </c>
      <c r="AG883" s="6">
        <v>2</v>
      </c>
      <c r="AH883" s="6">
        <v>2</v>
      </c>
      <c r="AI883" s="6">
        <v>0</v>
      </c>
      <c r="AJ883" s="6">
        <v>1.5</v>
      </c>
      <c r="AK883" s="11">
        <v>0</v>
      </c>
      <c r="AL883" s="11">
        <v>0</v>
      </c>
      <c r="AM883" s="11">
        <v>0</v>
      </c>
      <c r="AN883" s="11">
        <v>1</v>
      </c>
      <c r="AO883" s="11">
        <v>3000</v>
      </c>
      <c r="AP883" s="11">
        <v>0.5</v>
      </c>
      <c r="AQ883" s="11">
        <v>0</v>
      </c>
      <c r="AR883" s="6">
        <v>0</v>
      </c>
      <c r="AS883" s="11" t="s">
        <v>158</v>
      </c>
      <c r="AT883" s="12" t="s">
        <v>159</v>
      </c>
      <c r="AU883" s="11">
        <v>0</v>
      </c>
      <c r="AV883" s="14">
        <v>0</v>
      </c>
      <c r="AW883" s="14">
        <v>0</v>
      </c>
      <c r="AX883" s="12" t="s">
        <v>160</v>
      </c>
      <c r="AY883" s="11" t="s">
        <v>2163</v>
      </c>
      <c r="AZ883" s="13">
        <v>0</v>
      </c>
      <c r="BA883" s="13">
        <v>1</v>
      </c>
      <c r="BB883" s="37" t="s">
        <v>2164</v>
      </c>
      <c r="BC883" s="11"/>
      <c r="BD883" s="11">
        <v>0</v>
      </c>
      <c r="BE883" s="11"/>
      <c r="BF883" s="11"/>
      <c r="BG883" s="11"/>
      <c r="BH883" s="14"/>
      <c r="BI883" s="11">
        <v>0</v>
      </c>
      <c r="BJ883" s="6">
        <v>0</v>
      </c>
      <c r="BK883" s="6">
        <v>0</v>
      </c>
      <c r="BL883" s="6">
        <v>0</v>
      </c>
      <c r="BM883" s="6">
        <v>0</v>
      </c>
      <c r="BN883" s="6">
        <v>0</v>
      </c>
      <c r="BO883" s="6">
        <v>0</v>
      </c>
    </row>
    <row r="884" spans="3:67" ht="19.5" customHeight="1">
      <c r="C884" s="106">
        <v>62000040</v>
      </c>
      <c r="D884" s="135" t="s">
        <v>2168</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1</v>
      </c>
      <c r="X884" s="11">
        <v>0</v>
      </c>
      <c r="Y884" s="11">
        <v>0</v>
      </c>
      <c r="Z884" s="11">
        <v>0</v>
      </c>
      <c r="AA884" s="11">
        <v>0</v>
      </c>
      <c r="AB884" s="11">
        <v>0</v>
      </c>
      <c r="AC884" s="11">
        <v>0</v>
      </c>
      <c r="AD884" s="11">
        <v>1</v>
      </c>
      <c r="AE884" s="11">
        <v>1</v>
      </c>
      <c r="AF884" s="11">
        <v>2</v>
      </c>
      <c r="AG884" s="6">
        <v>1</v>
      </c>
      <c r="AH884" s="6">
        <v>0</v>
      </c>
      <c r="AI884" s="6">
        <v>0</v>
      </c>
      <c r="AJ884" s="6">
        <v>0</v>
      </c>
      <c r="AK884" s="11">
        <v>0</v>
      </c>
      <c r="AL884" s="11">
        <v>0</v>
      </c>
      <c r="AM884" s="11">
        <v>0</v>
      </c>
      <c r="AN884" s="11">
        <v>0</v>
      </c>
      <c r="AO884" s="11">
        <v>5000</v>
      </c>
      <c r="AP884" s="11">
        <v>0</v>
      </c>
      <c r="AQ884" s="11">
        <v>0</v>
      </c>
      <c r="AR884" s="6">
        <v>0</v>
      </c>
      <c r="AS884" s="11">
        <v>0</v>
      </c>
      <c r="AT884" s="15" t="s">
        <v>196</v>
      </c>
      <c r="AU884" s="11" t="s">
        <v>348</v>
      </c>
      <c r="AV884" s="14">
        <v>10000007</v>
      </c>
      <c r="AW884" s="14">
        <v>70403006</v>
      </c>
      <c r="AX884" s="12" t="s">
        <v>160</v>
      </c>
      <c r="AY884" s="11">
        <v>0</v>
      </c>
      <c r="AZ884" s="13">
        <v>0</v>
      </c>
      <c r="BA884" s="13">
        <v>0</v>
      </c>
      <c r="BB884" s="37" t="s">
        <v>2183</v>
      </c>
      <c r="BC884" s="11">
        <v>0</v>
      </c>
      <c r="BD884" s="11">
        <v>0</v>
      </c>
      <c r="BE884" s="11">
        <v>0</v>
      </c>
      <c r="BF884" s="11">
        <v>0</v>
      </c>
      <c r="BG884" s="11">
        <v>0</v>
      </c>
      <c r="BH884" s="11">
        <v>0</v>
      </c>
      <c r="BI884" s="9">
        <v>0</v>
      </c>
      <c r="BJ884" s="6">
        <v>0</v>
      </c>
      <c r="BK884" s="6">
        <v>0</v>
      </c>
      <c r="BL884" s="6">
        <v>0</v>
      </c>
      <c r="BM884" s="6">
        <v>0</v>
      </c>
      <c r="BN884" s="6">
        <v>0</v>
      </c>
      <c r="BO884" s="6">
        <v>0</v>
      </c>
    </row>
    <row r="885" spans="3:67" ht="19.5" customHeight="1">
      <c r="C885" s="106">
        <v>62000041</v>
      </c>
      <c r="D885" s="135" t="s">
        <v>2184</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2</v>
      </c>
      <c r="AG885" s="6">
        <v>1</v>
      </c>
      <c r="AH885" s="6">
        <v>0</v>
      </c>
      <c r="AI885" s="6">
        <v>0</v>
      </c>
      <c r="AJ885" s="6">
        <v>0</v>
      </c>
      <c r="AK885" s="11">
        <v>0</v>
      </c>
      <c r="AL885" s="11">
        <v>0</v>
      </c>
      <c r="AM885" s="11">
        <v>0</v>
      </c>
      <c r="AN885" s="11">
        <v>0</v>
      </c>
      <c r="AO885" s="11">
        <v>5000</v>
      </c>
      <c r="AP885" s="11">
        <v>0</v>
      </c>
      <c r="AQ885" s="11">
        <v>0</v>
      </c>
      <c r="AR885" s="6">
        <v>0</v>
      </c>
      <c r="AS885" s="11">
        <v>92000036</v>
      </c>
      <c r="AT885" s="15" t="s">
        <v>196</v>
      </c>
      <c r="AU885" s="11" t="s">
        <v>348</v>
      </c>
      <c r="AV885" s="14">
        <v>10000007</v>
      </c>
      <c r="AW885" s="14">
        <v>70403006</v>
      </c>
      <c r="AX885" s="12" t="s">
        <v>160</v>
      </c>
      <c r="AY885" s="11">
        <v>0</v>
      </c>
      <c r="AZ885" s="13">
        <v>0</v>
      </c>
      <c r="BA885" s="13">
        <v>0</v>
      </c>
      <c r="BB885" s="37" t="s">
        <v>2183</v>
      </c>
      <c r="BC885" s="11">
        <v>0</v>
      </c>
      <c r="BD885" s="11">
        <v>0</v>
      </c>
      <c r="BE885" s="11">
        <v>0</v>
      </c>
      <c r="BF885" s="11">
        <v>0</v>
      </c>
      <c r="BG885" s="11">
        <v>0</v>
      </c>
      <c r="BH885" s="11">
        <v>0</v>
      </c>
      <c r="BI885" s="9">
        <v>0</v>
      </c>
      <c r="BJ885" s="6">
        <v>0</v>
      </c>
      <c r="BK885" s="6">
        <v>0</v>
      </c>
      <c r="BL885" s="6">
        <v>0</v>
      </c>
      <c r="BM885" s="6">
        <v>0</v>
      </c>
      <c r="BN885" s="6">
        <v>0</v>
      </c>
      <c r="BO885" s="6">
        <v>0</v>
      </c>
    </row>
    <row r="886" spans="3:67" ht="20.25" customHeight="1">
      <c r="C886" s="14">
        <v>62000101</v>
      </c>
      <c r="D886" s="15" t="s">
        <v>996</v>
      </c>
      <c r="E886" s="14">
        <v>1</v>
      </c>
      <c r="F886" s="14">
        <v>62000101</v>
      </c>
      <c r="G886" s="14">
        <v>0</v>
      </c>
      <c r="H886" s="13">
        <v>0</v>
      </c>
      <c r="I886" s="14">
        <v>1</v>
      </c>
      <c r="J886" s="14">
        <v>0</v>
      </c>
      <c r="K886" s="11">
        <v>0</v>
      </c>
      <c r="L886" s="14">
        <v>0</v>
      </c>
      <c r="M886" s="14">
        <v>0</v>
      </c>
      <c r="N886" s="14">
        <v>1</v>
      </c>
      <c r="O886" s="14">
        <v>0</v>
      </c>
      <c r="P886" s="14">
        <v>0</v>
      </c>
      <c r="Q886" s="14">
        <v>0</v>
      </c>
      <c r="R886" s="6">
        <v>0</v>
      </c>
      <c r="S886" s="13">
        <v>0</v>
      </c>
      <c r="T886" s="11">
        <v>1</v>
      </c>
      <c r="U886" s="14">
        <v>1</v>
      </c>
      <c r="V886" s="14">
        <v>0</v>
      </c>
      <c r="W886" s="14">
        <v>3</v>
      </c>
      <c r="X886" s="14">
        <v>0</v>
      </c>
      <c r="Y886" s="14">
        <v>0</v>
      </c>
      <c r="Z886" s="14">
        <v>0</v>
      </c>
      <c r="AA886" s="14">
        <v>0</v>
      </c>
      <c r="AB886" s="14">
        <v>0</v>
      </c>
      <c r="AC886" s="14">
        <v>0</v>
      </c>
      <c r="AD886" s="14">
        <v>12</v>
      </c>
      <c r="AE886" s="14">
        <v>0</v>
      </c>
      <c r="AF886" s="14">
        <v>3</v>
      </c>
      <c r="AG886" s="6">
        <v>7</v>
      </c>
      <c r="AH886" s="6">
        <v>0</v>
      </c>
      <c r="AI886" s="6">
        <v>0</v>
      </c>
      <c r="AJ886" s="6">
        <v>10</v>
      </c>
      <c r="AK886" s="14">
        <v>0</v>
      </c>
      <c r="AL886" s="14">
        <v>0</v>
      </c>
      <c r="AM886" s="14">
        <v>0</v>
      </c>
      <c r="AN886" s="14">
        <v>0</v>
      </c>
      <c r="AO886" s="14">
        <v>3000</v>
      </c>
      <c r="AP886" s="14">
        <v>0.5</v>
      </c>
      <c r="AQ886" s="14">
        <v>20</v>
      </c>
      <c r="AR886" s="6">
        <v>0</v>
      </c>
      <c r="AS886" s="14" t="s">
        <v>158</v>
      </c>
      <c r="AT886" s="12" t="s">
        <v>186</v>
      </c>
      <c r="AU886" s="14" t="s">
        <v>780</v>
      </c>
      <c r="AV886" s="14">
        <v>10000011</v>
      </c>
      <c r="AW886" s="14">
        <v>20001010</v>
      </c>
      <c r="AX886" s="15" t="s">
        <v>193</v>
      </c>
      <c r="AY886" s="15" t="s">
        <v>158</v>
      </c>
      <c r="AZ886" s="13">
        <v>0</v>
      </c>
      <c r="BA886" s="13">
        <v>0</v>
      </c>
      <c r="BB886" s="37" t="s">
        <v>997</v>
      </c>
      <c r="BC886" s="14">
        <v>0</v>
      </c>
      <c r="BD886" s="11">
        <v>0</v>
      </c>
      <c r="BE886" s="14">
        <v>0</v>
      </c>
      <c r="BF886" s="14">
        <v>0</v>
      </c>
      <c r="BG886" s="14">
        <v>0</v>
      </c>
      <c r="BH886" s="14">
        <v>0</v>
      </c>
      <c r="BI886" s="9">
        <v>0</v>
      </c>
      <c r="BJ886" s="6">
        <v>0</v>
      </c>
      <c r="BK886" s="6">
        <v>0</v>
      </c>
      <c r="BL886" s="6">
        <v>0</v>
      </c>
      <c r="BM886" s="6">
        <v>0</v>
      </c>
      <c r="BN886" s="6">
        <v>0</v>
      </c>
      <c r="BO886" s="6">
        <v>0</v>
      </c>
    </row>
    <row r="887" spans="3:67" ht="20.25" customHeight="1">
      <c r="C887" s="66">
        <v>62000102</v>
      </c>
      <c r="D887" s="82" t="s">
        <v>781</v>
      </c>
      <c r="E887" s="66">
        <v>1</v>
      </c>
      <c r="F887" s="66">
        <v>62011201</v>
      </c>
      <c r="G887" s="66">
        <v>0</v>
      </c>
      <c r="H887" s="73">
        <v>0</v>
      </c>
      <c r="I887" s="66">
        <v>1</v>
      </c>
      <c r="J887" s="66">
        <v>0</v>
      </c>
      <c r="K887" s="55">
        <v>0</v>
      </c>
      <c r="L887" s="66">
        <v>0</v>
      </c>
      <c r="M887" s="66">
        <v>0</v>
      </c>
      <c r="N887" s="66">
        <v>2</v>
      </c>
      <c r="O887" s="66">
        <v>1</v>
      </c>
      <c r="P887" s="66">
        <v>0.05</v>
      </c>
      <c r="Q887" s="66">
        <v>0</v>
      </c>
      <c r="R887" s="62">
        <v>0</v>
      </c>
      <c r="S887" s="73">
        <v>0</v>
      </c>
      <c r="T887" s="55">
        <v>1</v>
      </c>
      <c r="U887" s="66">
        <v>2</v>
      </c>
      <c r="V887" s="66">
        <v>0</v>
      </c>
      <c r="W887" s="66">
        <v>1.8</v>
      </c>
      <c r="X887" s="66">
        <v>700</v>
      </c>
      <c r="Y887" s="66">
        <v>0</v>
      </c>
      <c r="Z887" s="66">
        <v>0</v>
      </c>
      <c r="AA887" s="66">
        <v>0</v>
      </c>
      <c r="AB887" s="66">
        <v>1</v>
      </c>
      <c r="AC887" s="66">
        <v>0</v>
      </c>
      <c r="AD887" s="66">
        <v>10</v>
      </c>
      <c r="AE887" s="66">
        <v>1</v>
      </c>
      <c r="AF887" s="66">
        <v>1</v>
      </c>
      <c r="AG887" s="62">
        <v>2</v>
      </c>
      <c r="AH887" s="62">
        <v>2</v>
      </c>
      <c r="AI887" s="6">
        <v>0</v>
      </c>
      <c r="AJ887" s="62">
        <v>4</v>
      </c>
      <c r="AK887" s="66">
        <v>0</v>
      </c>
      <c r="AL887" s="66">
        <v>0</v>
      </c>
      <c r="AM887" s="66">
        <v>0</v>
      </c>
      <c r="AN887" s="66">
        <v>0.5</v>
      </c>
      <c r="AO887" s="66">
        <v>30000</v>
      </c>
      <c r="AP887" s="66">
        <v>0.5</v>
      </c>
      <c r="AQ887" s="66">
        <v>10</v>
      </c>
      <c r="AR887" s="62">
        <v>0</v>
      </c>
      <c r="AS887" s="66">
        <v>92002001</v>
      </c>
      <c r="AT887" s="54" t="s">
        <v>159</v>
      </c>
      <c r="AU887" s="66" t="s">
        <v>355</v>
      </c>
      <c r="AV887" s="66">
        <v>10003002</v>
      </c>
      <c r="AW887" s="66">
        <v>21100020</v>
      </c>
      <c r="AX887" s="82" t="s">
        <v>379</v>
      </c>
      <c r="AY887" s="82">
        <v>0</v>
      </c>
      <c r="AZ887" s="73">
        <v>0</v>
      </c>
      <c r="BA887" s="73">
        <v>0</v>
      </c>
      <c r="BB887" s="74" t="str">
        <f t="shared" ref="BB887" si="106">"立即对目标范围内的怪物造成"&amp;W887*100&amp;"%攻击伤害+"&amp;X887&amp;"点固定伤害"&amp;",并使目标移动速度降低50%,持续3秒"</f>
        <v>立即对目标范围内的怪物造成180%攻击伤害+700点固定伤害,并使目标移动速度降低50%,持续3秒</v>
      </c>
      <c r="BC887" s="66">
        <v>0</v>
      </c>
      <c r="BD887" s="55">
        <v>0</v>
      </c>
      <c r="BE887" s="66">
        <v>0</v>
      </c>
      <c r="BF887" s="66">
        <v>0</v>
      </c>
      <c r="BG887" s="66">
        <v>0</v>
      </c>
      <c r="BH887" s="66">
        <v>0</v>
      </c>
      <c r="BI887" s="85">
        <v>0</v>
      </c>
      <c r="BJ887" s="6">
        <v>0</v>
      </c>
      <c r="BK887" s="6">
        <v>0</v>
      </c>
      <c r="BL887" s="6">
        <v>0</v>
      </c>
      <c r="BM887" s="6">
        <v>0</v>
      </c>
      <c r="BN887" s="6">
        <v>0</v>
      </c>
      <c r="BO887" s="6">
        <v>0</v>
      </c>
    </row>
    <row r="888" spans="3:67" ht="20.25" customHeight="1">
      <c r="C888" s="14">
        <v>62000103</v>
      </c>
      <c r="D888" s="15" t="s">
        <v>998</v>
      </c>
      <c r="E888" s="14">
        <v>1</v>
      </c>
      <c r="F888" s="14">
        <v>62000103</v>
      </c>
      <c r="G888" s="14">
        <v>0</v>
      </c>
      <c r="H888" s="13">
        <v>0</v>
      </c>
      <c r="I888" s="14">
        <v>1</v>
      </c>
      <c r="J888" s="14">
        <v>0</v>
      </c>
      <c r="K888" s="11">
        <v>0</v>
      </c>
      <c r="L888" s="14">
        <v>0</v>
      </c>
      <c r="M888" s="14">
        <v>0</v>
      </c>
      <c r="N888" s="14">
        <v>1</v>
      </c>
      <c r="O888" s="14">
        <v>0</v>
      </c>
      <c r="P888" s="14">
        <v>0</v>
      </c>
      <c r="Q888" s="14">
        <v>0</v>
      </c>
      <c r="R888" s="6">
        <v>0</v>
      </c>
      <c r="S888" s="13">
        <v>0</v>
      </c>
      <c r="T888" s="11">
        <v>1</v>
      </c>
      <c r="U888" s="14">
        <v>2</v>
      </c>
      <c r="V888" s="14">
        <v>0</v>
      </c>
      <c r="W888" s="14">
        <v>3.25</v>
      </c>
      <c r="X888" s="14">
        <v>0</v>
      </c>
      <c r="Y888" s="14">
        <v>0</v>
      </c>
      <c r="Z888" s="14">
        <v>0</v>
      </c>
      <c r="AA888" s="14">
        <v>0</v>
      </c>
      <c r="AB888" s="14">
        <v>0</v>
      </c>
      <c r="AC888" s="14">
        <v>0</v>
      </c>
      <c r="AD888" s="14">
        <v>20</v>
      </c>
      <c r="AE888" s="14">
        <v>1</v>
      </c>
      <c r="AF888" s="14">
        <v>4</v>
      </c>
      <c r="AG888" s="6">
        <v>2</v>
      </c>
      <c r="AH888" s="6">
        <v>1</v>
      </c>
      <c r="AI888" s="6">
        <v>0</v>
      </c>
      <c r="AJ888" s="6">
        <v>6</v>
      </c>
      <c r="AK888" s="14">
        <v>0</v>
      </c>
      <c r="AL888" s="14">
        <v>0.5</v>
      </c>
      <c r="AM888" s="14">
        <v>0</v>
      </c>
      <c r="AN888" s="14">
        <v>0.5</v>
      </c>
      <c r="AO888" s="14">
        <v>30000</v>
      </c>
      <c r="AP888" s="14">
        <v>0</v>
      </c>
      <c r="AQ888" s="14">
        <v>0</v>
      </c>
      <c r="AR888" s="6">
        <v>0</v>
      </c>
      <c r="AS888" s="14">
        <v>93000205</v>
      </c>
      <c r="AT888" s="12" t="s">
        <v>159</v>
      </c>
      <c r="AU888" s="14" t="s">
        <v>355</v>
      </c>
      <c r="AV888" s="14">
        <v>10003002</v>
      </c>
      <c r="AW888" s="14">
        <v>20001020</v>
      </c>
      <c r="AX888" s="15" t="s">
        <v>160</v>
      </c>
      <c r="AY888" s="15">
        <v>0</v>
      </c>
      <c r="AZ888" s="13">
        <v>0</v>
      </c>
      <c r="BA888" s="13">
        <v>0</v>
      </c>
      <c r="BB888" s="37" t="s">
        <v>999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62000104</v>
      </c>
      <c r="D889" s="82" t="s">
        <v>694</v>
      </c>
      <c r="E889" s="66">
        <v>1</v>
      </c>
      <c r="F889" s="66">
        <v>62012201</v>
      </c>
      <c r="G889" s="66">
        <v>0</v>
      </c>
      <c r="H889" s="73">
        <v>0</v>
      </c>
      <c r="I889" s="66">
        <v>1</v>
      </c>
      <c r="J889" s="66">
        <v>0</v>
      </c>
      <c r="K889" s="55">
        <v>0</v>
      </c>
      <c r="L889" s="66">
        <v>0</v>
      </c>
      <c r="M889" s="66">
        <v>0</v>
      </c>
      <c r="N889" s="66">
        <v>2</v>
      </c>
      <c r="O889" s="66">
        <v>3</v>
      </c>
      <c r="P889" s="66">
        <v>0.15</v>
      </c>
      <c r="Q889" s="66">
        <v>0</v>
      </c>
      <c r="R889" s="62">
        <v>0</v>
      </c>
      <c r="S889" s="73">
        <v>0</v>
      </c>
      <c r="T889" s="55">
        <v>1</v>
      </c>
      <c r="U889" s="66">
        <v>2</v>
      </c>
      <c r="V889" s="66">
        <v>0</v>
      </c>
      <c r="W889" s="66">
        <v>1.8</v>
      </c>
      <c r="X889" s="66">
        <v>700</v>
      </c>
      <c r="Y889" s="66">
        <v>0</v>
      </c>
      <c r="Z889" s="66">
        <v>0</v>
      </c>
      <c r="AA889" s="66">
        <v>0</v>
      </c>
      <c r="AB889" s="66">
        <v>1</v>
      </c>
      <c r="AC889" s="66">
        <v>0</v>
      </c>
      <c r="AD889" s="66">
        <v>15</v>
      </c>
      <c r="AE889" s="66">
        <v>1</v>
      </c>
      <c r="AF889" s="66">
        <v>3.5</v>
      </c>
      <c r="AG889" s="62">
        <v>0</v>
      </c>
      <c r="AH889" s="62">
        <v>0</v>
      </c>
      <c r="AI889" s="6">
        <v>0</v>
      </c>
      <c r="AJ889" s="62">
        <v>4</v>
      </c>
      <c r="AK889" s="66">
        <v>0</v>
      </c>
      <c r="AL889" s="66">
        <v>0</v>
      </c>
      <c r="AM889" s="66">
        <v>0</v>
      </c>
      <c r="AN889" s="66">
        <v>0</v>
      </c>
      <c r="AO889" s="66">
        <v>3000</v>
      </c>
      <c r="AP889" s="66">
        <v>0</v>
      </c>
      <c r="AQ889" s="66">
        <v>0</v>
      </c>
      <c r="AR889" s="62">
        <v>0</v>
      </c>
      <c r="AS889" s="66">
        <v>92005001</v>
      </c>
      <c r="AT889" s="54" t="s">
        <v>159</v>
      </c>
      <c r="AU889" s="66" t="s">
        <v>348</v>
      </c>
      <c r="AV889" s="66">
        <v>10000009</v>
      </c>
      <c r="AW889" s="66">
        <v>21100050</v>
      </c>
      <c r="AX889" s="82" t="s">
        <v>160</v>
      </c>
      <c r="AY889" s="82">
        <v>0</v>
      </c>
      <c r="AZ889" s="73">
        <v>0</v>
      </c>
      <c r="BA889" s="73">
        <v>0</v>
      </c>
      <c r="BB889" s="92" t="str">
        <f>"受到伤害有一定概率立即对自身范围内的怪物造成"&amp;W889*100&amp;"%攻击伤害+"&amp;X889&amp;",并击退周围附近敌方目标"</f>
        <v>受到伤害有一定概率立即对自身范围内的怪物造成180%攻击伤害+700,并击退周围附近敌方目标</v>
      </c>
      <c r="BC889" s="66">
        <v>0</v>
      </c>
      <c r="BD889" s="55">
        <v>0</v>
      </c>
      <c r="BE889" s="66">
        <v>0</v>
      </c>
      <c r="BF889" s="66">
        <v>0</v>
      </c>
      <c r="BG889" s="66">
        <v>0</v>
      </c>
      <c r="BH889" s="66">
        <v>0</v>
      </c>
      <c r="BI889" s="85">
        <v>0</v>
      </c>
      <c r="BJ889" s="6">
        <v>1</v>
      </c>
      <c r="BK889" s="6">
        <v>0</v>
      </c>
      <c r="BL889" s="6">
        <v>0</v>
      </c>
      <c r="BM889" s="6">
        <v>0</v>
      </c>
      <c r="BN889" s="6">
        <v>0</v>
      </c>
      <c r="BO889" s="6">
        <v>0</v>
      </c>
    </row>
    <row r="890" spans="3:67" ht="20.25" customHeight="1">
      <c r="C890" s="66">
        <v>62000105</v>
      </c>
      <c r="D890" s="82" t="s">
        <v>1000</v>
      </c>
      <c r="E890" s="66">
        <v>1</v>
      </c>
      <c r="F890" s="66">
        <v>62000105</v>
      </c>
      <c r="G890" s="66">
        <v>0</v>
      </c>
      <c r="H890" s="73">
        <v>0</v>
      </c>
      <c r="I890" s="66">
        <v>1</v>
      </c>
      <c r="J890" s="66">
        <v>0</v>
      </c>
      <c r="K890" s="55">
        <v>0</v>
      </c>
      <c r="L890" s="66">
        <v>0</v>
      </c>
      <c r="M890" s="66">
        <v>0</v>
      </c>
      <c r="N890" s="66">
        <v>2</v>
      </c>
      <c r="O890" s="66">
        <v>1</v>
      </c>
      <c r="P890" s="66">
        <v>0.1</v>
      </c>
      <c r="Q890" s="66">
        <v>0</v>
      </c>
      <c r="R890" s="62">
        <v>0</v>
      </c>
      <c r="S890" s="73">
        <v>0</v>
      </c>
      <c r="T890" s="55">
        <v>1</v>
      </c>
      <c r="U890" s="66">
        <v>2</v>
      </c>
      <c r="V890" s="66">
        <v>0</v>
      </c>
      <c r="W890" s="66">
        <v>0</v>
      </c>
      <c r="X890" s="66">
        <v>0</v>
      </c>
      <c r="Y890" s="66">
        <v>0</v>
      </c>
      <c r="Z890" s="66">
        <v>0</v>
      </c>
      <c r="AA890" s="66">
        <v>0</v>
      </c>
      <c r="AB890" s="66">
        <v>1</v>
      </c>
      <c r="AC890" s="66">
        <v>0</v>
      </c>
      <c r="AD890" s="66">
        <v>12</v>
      </c>
      <c r="AE890" s="66">
        <v>0</v>
      </c>
      <c r="AF890" s="66">
        <v>0</v>
      </c>
      <c r="AG890" s="62">
        <v>2</v>
      </c>
      <c r="AH890" s="62">
        <v>1</v>
      </c>
      <c r="AI890" s="6">
        <v>0</v>
      </c>
      <c r="AJ890" s="62">
        <v>0</v>
      </c>
      <c r="AK890" s="66">
        <v>0</v>
      </c>
      <c r="AL890" s="66">
        <v>0</v>
      </c>
      <c r="AM890" s="66">
        <v>0</v>
      </c>
      <c r="AN890" s="66">
        <v>0</v>
      </c>
      <c r="AO890" s="66">
        <v>1000</v>
      </c>
      <c r="AP890" s="66">
        <v>0</v>
      </c>
      <c r="AQ890" s="66">
        <v>0</v>
      </c>
      <c r="AR890" s="62">
        <v>92000009</v>
      </c>
      <c r="AS890" s="66" t="s">
        <v>158</v>
      </c>
      <c r="AT890" s="54" t="s">
        <v>159</v>
      </c>
      <c r="AU890" s="66" t="s">
        <v>819</v>
      </c>
      <c r="AV890" s="66">
        <v>0</v>
      </c>
      <c r="AW890" s="66">
        <v>0</v>
      </c>
      <c r="AX890" s="82" t="s">
        <v>160</v>
      </c>
      <c r="AY890" s="82" t="s">
        <v>158</v>
      </c>
      <c r="AZ890" s="73">
        <v>0</v>
      </c>
      <c r="BA890" s="73">
        <v>0</v>
      </c>
      <c r="BB890" s="74" t="s">
        <v>1001</v>
      </c>
      <c r="BC890" s="66">
        <v>0</v>
      </c>
      <c r="BD890" s="55">
        <v>0</v>
      </c>
      <c r="BE890" s="66">
        <v>0</v>
      </c>
      <c r="BF890" s="66">
        <v>0</v>
      </c>
      <c r="BG890" s="66">
        <v>0</v>
      </c>
      <c r="BH890" s="66">
        <v>0</v>
      </c>
      <c r="BI890" s="85">
        <v>0</v>
      </c>
      <c r="BJ890" s="6">
        <v>0</v>
      </c>
      <c r="BK890" s="6">
        <v>0</v>
      </c>
      <c r="BL890" s="6">
        <v>0</v>
      </c>
      <c r="BM890" s="6">
        <v>0</v>
      </c>
      <c r="BN890" s="6">
        <v>0</v>
      </c>
      <c r="BO890" s="6">
        <v>0</v>
      </c>
    </row>
    <row r="891" spans="3:67" ht="20.25" customHeight="1">
      <c r="C891" s="66">
        <v>62000106</v>
      </c>
      <c r="D891" s="82" t="s">
        <v>1002</v>
      </c>
      <c r="E891" s="66">
        <v>1</v>
      </c>
      <c r="F891" s="66">
        <v>62000106</v>
      </c>
      <c r="G891" s="66">
        <v>0</v>
      </c>
      <c r="H891" s="73">
        <v>0</v>
      </c>
      <c r="I891" s="66">
        <v>1</v>
      </c>
      <c r="J891" s="66">
        <v>0</v>
      </c>
      <c r="K891" s="55">
        <v>0</v>
      </c>
      <c r="L891" s="66">
        <v>0</v>
      </c>
      <c r="M891" s="66">
        <v>0</v>
      </c>
      <c r="N891" s="66">
        <v>2</v>
      </c>
      <c r="O891" s="66">
        <v>2</v>
      </c>
      <c r="P891" s="66">
        <v>0.3</v>
      </c>
      <c r="Q891" s="66">
        <v>0</v>
      </c>
      <c r="R891" s="62">
        <v>0</v>
      </c>
      <c r="S891" s="73">
        <v>0</v>
      </c>
      <c r="T891" s="55">
        <v>1</v>
      </c>
      <c r="U891" s="66">
        <v>2</v>
      </c>
      <c r="V891" s="66">
        <v>0</v>
      </c>
      <c r="W891" s="66">
        <v>0</v>
      </c>
      <c r="X891" s="66">
        <v>0</v>
      </c>
      <c r="Y891" s="66">
        <v>0</v>
      </c>
      <c r="Z891" s="66">
        <v>0</v>
      </c>
      <c r="AA891" s="66">
        <v>0</v>
      </c>
      <c r="AB891" s="66">
        <v>1</v>
      </c>
      <c r="AC891" s="66">
        <v>0</v>
      </c>
      <c r="AD891" s="66">
        <v>45</v>
      </c>
      <c r="AE891" s="66">
        <v>0</v>
      </c>
      <c r="AF891" s="66">
        <v>0</v>
      </c>
      <c r="AG891" s="62">
        <v>2</v>
      </c>
      <c r="AH891" s="62">
        <v>1</v>
      </c>
      <c r="AI891" s="6">
        <v>0</v>
      </c>
      <c r="AJ891" s="62">
        <v>0</v>
      </c>
      <c r="AK891" s="66">
        <v>0</v>
      </c>
      <c r="AL891" s="66">
        <v>0</v>
      </c>
      <c r="AM891" s="66">
        <v>0</v>
      </c>
      <c r="AN891" s="66">
        <v>0</v>
      </c>
      <c r="AO891" s="66">
        <v>1000</v>
      </c>
      <c r="AP891" s="66">
        <v>0</v>
      </c>
      <c r="AQ891" s="66">
        <v>0</v>
      </c>
      <c r="AR891" s="62">
        <v>92000010</v>
      </c>
      <c r="AS891" s="66" t="s">
        <v>158</v>
      </c>
      <c r="AT891" s="54" t="s">
        <v>159</v>
      </c>
      <c r="AU891" s="66" t="s">
        <v>819</v>
      </c>
      <c r="AV891" s="66">
        <v>0</v>
      </c>
      <c r="AW891" s="66">
        <v>0</v>
      </c>
      <c r="AX891" s="82" t="s">
        <v>160</v>
      </c>
      <c r="AY891" s="82" t="s">
        <v>158</v>
      </c>
      <c r="AZ891" s="73">
        <v>0</v>
      </c>
      <c r="BA891" s="73">
        <v>0</v>
      </c>
      <c r="BB891" s="84" t="s">
        <v>1003</v>
      </c>
      <c r="BC891" s="66">
        <v>0</v>
      </c>
      <c r="BD891" s="55">
        <v>0</v>
      </c>
      <c r="BE891" s="66">
        <v>0</v>
      </c>
      <c r="BF891" s="66">
        <v>0</v>
      </c>
      <c r="BG891" s="66">
        <v>0</v>
      </c>
      <c r="BH891" s="66">
        <v>0</v>
      </c>
      <c r="BI891" s="85">
        <v>0</v>
      </c>
      <c r="BJ891" s="6">
        <v>0</v>
      </c>
      <c r="BK891" s="6">
        <v>0</v>
      </c>
      <c r="BL891" s="6">
        <v>0</v>
      </c>
      <c r="BM891" s="6">
        <v>0</v>
      </c>
      <c r="BN891" s="6">
        <v>0</v>
      </c>
      <c r="BO891" s="6">
        <v>0</v>
      </c>
    </row>
    <row r="892" spans="3:67" ht="20.25" customHeight="1">
      <c r="C892" s="14">
        <v>62000107</v>
      </c>
      <c r="D892" s="15" t="s">
        <v>1004</v>
      </c>
      <c r="E892" s="14">
        <v>1</v>
      </c>
      <c r="F892" s="14">
        <v>62000107</v>
      </c>
      <c r="G892" s="14">
        <v>0</v>
      </c>
      <c r="H892" s="13">
        <v>0</v>
      </c>
      <c r="I892" s="14">
        <v>1</v>
      </c>
      <c r="J892" s="14">
        <v>0</v>
      </c>
      <c r="K892" s="11">
        <v>0</v>
      </c>
      <c r="L892" s="14">
        <v>0</v>
      </c>
      <c r="M892" s="14">
        <v>0</v>
      </c>
      <c r="N892" s="14">
        <v>1</v>
      </c>
      <c r="O892" s="14">
        <v>0</v>
      </c>
      <c r="P892" s="14">
        <v>0</v>
      </c>
      <c r="Q892" s="14">
        <v>0</v>
      </c>
      <c r="R892" s="6">
        <v>0</v>
      </c>
      <c r="S892" s="13">
        <v>0</v>
      </c>
      <c r="T892" s="11">
        <v>1</v>
      </c>
      <c r="U892" s="14">
        <v>2</v>
      </c>
      <c r="V892" s="14">
        <v>0</v>
      </c>
      <c r="W892" s="14">
        <v>2.5</v>
      </c>
      <c r="X892" s="14">
        <v>0</v>
      </c>
      <c r="Y892" s="14">
        <v>0</v>
      </c>
      <c r="Z892" s="14">
        <v>0</v>
      </c>
      <c r="AA892" s="14">
        <v>0</v>
      </c>
      <c r="AB892" s="14">
        <v>0</v>
      </c>
      <c r="AC892" s="14">
        <v>0</v>
      </c>
      <c r="AD892" s="14">
        <v>18</v>
      </c>
      <c r="AE892" s="14">
        <v>1</v>
      </c>
      <c r="AF892" s="14">
        <v>3.5</v>
      </c>
      <c r="AG892" s="6">
        <v>0</v>
      </c>
      <c r="AH892" s="6">
        <v>0</v>
      </c>
      <c r="AI892" s="6">
        <v>0</v>
      </c>
      <c r="AJ892" s="6">
        <v>4</v>
      </c>
      <c r="AK892" s="14">
        <v>0</v>
      </c>
      <c r="AL892" s="14">
        <v>0</v>
      </c>
      <c r="AM892" s="14">
        <v>0</v>
      </c>
      <c r="AN892" s="14">
        <v>0.5</v>
      </c>
      <c r="AO892" s="14">
        <v>3000</v>
      </c>
      <c r="AP892" s="14">
        <v>0</v>
      </c>
      <c r="AQ892" s="14">
        <v>0</v>
      </c>
      <c r="AR892" s="6">
        <v>92000018</v>
      </c>
      <c r="AS892" s="14" t="s">
        <v>1005</v>
      </c>
      <c r="AT892" s="12" t="s">
        <v>159</v>
      </c>
      <c r="AU892" s="14" t="s">
        <v>348</v>
      </c>
      <c r="AV892" s="14">
        <v>10000009</v>
      </c>
      <c r="AW892" s="14">
        <v>20001030</v>
      </c>
      <c r="AX892" s="15" t="s">
        <v>160</v>
      </c>
      <c r="AY892" s="15">
        <v>0</v>
      </c>
      <c r="AZ892" s="13">
        <v>0</v>
      </c>
      <c r="BA892" s="13">
        <v>0</v>
      </c>
      <c r="BB892" s="37" t="s">
        <v>1006</v>
      </c>
      <c r="BC892" s="14">
        <v>0</v>
      </c>
      <c r="BD892" s="11">
        <v>0</v>
      </c>
      <c r="BE892" s="14">
        <v>0</v>
      </c>
      <c r="BF892" s="14">
        <v>0</v>
      </c>
      <c r="BG892" s="14">
        <v>0</v>
      </c>
      <c r="BH892" s="14">
        <v>0</v>
      </c>
      <c r="BI892" s="9">
        <v>0</v>
      </c>
      <c r="BJ892" s="6">
        <v>0</v>
      </c>
      <c r="BK892" s="6">
        <v>0</v>
      </c>
      <c r="BL892" s="6">
        <v>0</v>
      </c>
      <c r="BM892" s="6">
        <v>0</v>
      </c>
      <c r="BN892" s="6">
        <v>0</v>
      </c>
      <c r="BO892" s="6">
        <v>0</v>
      </c>
    </row>
    <row r="893" spans="3:67" ht="20.25" customHeight="1">
      <c r="C893" s="136">
        <v>62000108</v>
      </c>
      <c r="D893" s="137" t="s">
        <v>1007</v>
      </c>
      <c r="E893" s="136">
        <v>1</v>
      </c>
      <c r="F893" s="136">
        <v>62000108</v>
      </c>
      <c r="G893" s="136">
        <v>0</v>
      </c>
      <c r="H893" s="138">
        <v>0</v>
      </c>
      <c r="I893" s="136">
        <v>1</v>
      </c>
      <c r="J893" s="136">
        <v>0</v>
      </c>
      <c r="K893" s="139">
        <v>0</v>
      </c>
      <c r="L893" s="136">
        <v>0</v>
      </c>
      <c r="M893" s="136">
        <v>0</v>
      </c>
      <c r="N893" s="136">
        <v>2</v>
      </c>
      <c r="O893" s="136">
        <v>4</v>
      </c>
      <c r="P893" s="136">
        <v>1</v>
      </c>
      <c r="Q893" s="136">
        <v>0</v>
      </c>
      <c r="R893" s="140">
        <v>0</v>
      </c>
      <c r="S893" s="138">
        <v>0</v>
      </c>
      <c r="T893" s="139">
        <v>1</v>
      </c>
      <c r="U893" s="136">
        <v>2</v>
      </c>
      <c r="V893" s="136">
        <v>0</v>
      </c>
      <c r="W893" s="136">
        <v>0</v>
      </c>
      <c r="X893" s="136">
        <v>0</v>
      </c>
      <c r="Y893" s="136">
        <v>0</v>
      </c>
      <c r="Z893" s="136">
        <v>0</v>
      </c>
      <c r="AA893" s="136">
        <v>0</v>
      </c>
      <c r="AB893" s="136">
        <v>1</v>
      </c>
      <c r="AC893" s="136">
        <v>0</v>
      </c>
      <c r="AD893" s="136">
        <v>1</v>
      </c>
      <c r="AE893" s="136">
        <v>0</v>
      </c>
      <c r="AF893" s="136">
        <v>0</v>
      </c>
      <c r="AG893" s="140">
        <v>8</v>
      </c>
      <c r="AH893" s="140">
        <v>0</v>
      </c>
      <c r="AI893" s="140">
        <v>0</v>
      </c>
      <c r="AJ893" s="140">
        <v>0</v>
      </c>
      <c r="AK893" s="136">
        <v>0</v>
      </c>
      <c r="AL893" s="136">
        <v>0</v>
      </c>
      <c r="AM893" s="136">
        <v>0</v>
      </c>
      <c r="AN893" s="136">
        <v>0</v>
      </c>
      <c r="AO893" s="136">
        <v>1000</v>
      </c>
      <c r="AP893" s="136">
        <v>0</v>
      </c>
      <c r="AQ893" s="136">
        <v>0</v>
      </c>
      <c r="AR893" s="140">
        <v>92000005</v>
      </c>
      <c r="AS893" s="136" t="s">
        <v>158</v>
      </c>
      <c r="AT893" s="141" t="s">
        <v>159</v>
      </c>
      <c r="AU893" s="136" t="s">
        <v>819</v>
      </c>
      <c r="AV893" s="136">
        <v>0</v>
      </c>
      <c r="AW893" s="136">
        <v>40000003</v>
      </c>
      <c r="AX893" s="137" t="s">
        <v>160</v>
      </c>
      <c r="AY893" s="137" t="s">
        <v>158</v>
      </c>
      <c r="AZ893" s="138">
        <v>0</v>
      </c>
      <c r="BA893" s="138">
        <v>0</v>
      </c>
      <c r="BB893" s="146" t="s">
        <v>1008</v>
      </c>
      <c r="BC893" s="136">
        <v>0</v>
      </c>
      <c r="BD893" s="139">
        <v>0</v>
      </c>
      <c r="BE893" s="136">
        <v>0</v>
      </c>
      <c r="BF893" s="136">
        <v>0</v>
      </c>
      <c r="BG893" s="136">
        <v>0</v>
      </c>
      <c r="BH893" s="136">
        <v>0</v>
      </c>
      <c r="BI893" s="152">
        <v>0</v>
      </c>
      <c r="BJ893" s="140">
        <v>1</v>
      </c>
      <c r="BK893" s="6">
        <v>0</v>
      </c>
      <c r="BL893" s="6">
        <v>0</v>
      </c>
      <c r="BM893" s="6">
        <v>0</v>
      </c>
      <c r="BN893" s="6">
        <v>0</v>
      </c>
      <c r="BO893" s="6">
        <v>0</v>
      </c>
    </row>
    <row r="894" spans="3:67" ht="19.5" customHeight="1">
      <c r="C894" s="14">
        <v>62000109</v>
      </c>
      <c r="D894" s="15" t="s">
        <v>1009</v>
      </c>
      <c r="E894" s="11">
        <v>1</v>
      </c>
      <c r="F894" s="14">
        <v>62000109</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3</v>
      </c>
      <c r="X894" s="14">
        <v>2500</v>
      </c>
      <c r="Y894" s="14">
        <v>0</v>
      </c>
      <c r="Z894" s="14">
        <v>0</v>
      </c>
      <c r="AA894" s="14">
        <v>0</v>
      </c>
      <c r="AB894" s="14">
        <v>0</v>
      </c>
      <c r="AC894" s="14">
        <v>0</v>
      </c>
      <c r="AD894" s="14">
        <v>12</v>
      </c>
      <c r="AE894" s="14">
        <v>1</v>
      </c>
      <c r="AF894" s="14">
        <v>3</v>
      </c>
      <c r="AG894" s="6">
        <v>2</v>
      </c>
      <c r="AH894" s="6">
        <v>2</v>
      </c>
      <c r="AI894" s="6">
        <v>0</v>
      </c>
      <c r="AJ894" s="6">
        <v>4</v>
      </c>
      <c r="AK894" s="14">
        <v>0</v>
      </c>
      <c r="AL894" s="14">
        <v>0</v>
      </c>
      <c r="AM894" s="14">
        <v>0</v>
      </c>
      <c r="AN894" s="14">
        <v>0.2</v>
      </c>
      <c r="AO894" s="14">
        <v>3000</v>
      </c>
      <c r="AP894" s="14">
        <v>0.2</v>
      </c>
      <c r="AQ894" s="14">
        <v>10</v>
      </c>
      <c r="AR894" s="6">
        <v>0</v>
      </c>
      <c r="AS894" s="14">
        <v>92000013</v>
      </c>
      <c r="AT894" s="15" t="s">
        <v>159</v>
      </c>
      <c r="AU894" s="14" t="s">
        <v>355</v>
      </c>
      <c r="AV894" s="14">
        <v>10003002</v>
      </c>
      <c r="AW894" s="14">
        <v>20001040</v>
      </c>
      <c r="AX894" s="15" t="s">
        <v>379</v>
      </c>
      <c r="AY894" s="15">
        <v>0</v>
      </c>
      <c r="AZ894" s="13">
        <v>0</v>
      </c>
      <c r="BA894" s="13">
        <v>0</v>
      </c>
      <c r="BB894" s="110" t="s">
        <v>1010</v>
      </c>
      <c r="BC894" s="14">
        <v>0</v>
      </c>
      <c r="BD894" s="11">
        <v>0</v>
      </c>
      <c r="BE894" s="14">
        <v>0</v>
      </c>
      <c r="BF894" s="14">
        <v>0</v>
      </c>
      <c r="BG894" s="14">
        <v>0</v>
      </c>
      <c r="BH894" s="14">
        <v>0</v>
      </c>
      <c r="BI894" s="9">
        <v>0</v>
      </c>
      <c r="BJ894" s="6">
        <v>0</v>
      </c>
      <c r="BK894" s="6">
        <v>0</v>
      </c>
      <c r="BL894" s="6">
        <v>0</v>
      </c>
      <c r="BM894" s="6">
        <v>0</v>
      </c>
      <c r="BN894" s="6">
        <v>0</v>
      </c>
      <c r="BO894" s="6">
        <v>0</v>
      </c>
    </row>
    <row r="895" spans="3:67" ht="19.5" customHeight="1">
      <c r="C895" s="66">
        <v>63001001</v>
      </c>
      <c r="D895" s="82" t="s">
        <v>1011</v>
      </c>
      <c r="E895" s="55">
        <v>1</v>
      </c>
      <c r="F895" s="66">
        <v>63001001</v>
      </c>
      <c r="G895" s="66">
        <v>0</v>
      </c>
      <c r="H895" s="73">
        <v>0</v>
      </c>
      <c r="I895" s="66">
        <v>1</v>
      </c>
      <c r="J895" s="66">
        <v>0</v>
      </c>
      <c r="K895" s="55">
        <v>0</v>
      </c>
      <c r="L895" s="66">
        <v>0</v>
      </c>
      <c r="M895" s="66">
        <v>0</v>
      </c>
      <c r="N895" s="66">
        <v>2</v>
      </c>
      <c r="O895" s="66">
        <v>12</v>
      </c>
      <c r="P895" s="66">
        <v>1</v>
      </c>
      <c r="Q895" s="66">
        <v>0</v>
      </c>
      <c r="R895" s="62">
        <v>0</v>
      </c>
      <c r="S895" s="73">
        <v>0</v>
      </c>
      <c r="T895" s="55">
        <v>1</v>
      </c>
      <c r="U895" s="66">
        <v>2</v>
      </c>
      <c r="V895" s="66">
        <v>0</v>
      </c>
      <c r="W895" s="66">
        <v>0</v>
      </c>
      <c r="X895" s="66">
        <v>0</v>
      </c>
      <c r="Y895" s="66">
        <v>0</v>
      </c>
      <c r="Z895" s="66">
        <v>0</v>
      </c>
      <c r="AA895" s="66">
        <v>0</v>
      </c>
      <c r="AB895" s="66">
        <v>1</v>
      </c>
      <c r="AC895" s="66">
        <v>0</v>
      </c>
      <c r="AD895" s="66">
        <v>60</v>
      </c>
      <c r="AE895" s="66">
        <v>1</v>
      </c>
      <c r="AF895" s="66" t="s">
        <v>391</v>
      </c>
      <c r="AG895" s="62">
        <v>0</v>
      </c>
      <c r="AH895" s="62">
        <v>0</v>
      </c>
      <c r="AI895" s="6">
        <v>0</v>
      </c>
      <c r="AJ895" s="62">
        <v>0</v>
      </c>
      <c r="AK895" s="66">
        <v>0</v>
      </c>
      <c r="AL895" s="66">
        <v>0</v>
      </c>
      <c r="AM895" s="66">
        <v>0</v>
      </c>
      <c r="AN895" s="66">
        <v>0</v>
      </c>
      <c r="AO895" s="66">
        <v>50000</v>
      </c>
      <c r="AP895" s="66">
        <v>0</v>
      </c>
      <c r="AQ895" s="66">
        <v>0</v>
      </c>
      <c r="AR895" s="62">
        <v>0</v>
      </c>
      <c r="AS895" s="66">
        <v>90501001</v>
      </c>
      <c r="AT895" s="82" t="s">
        <v>158</v>
      </c>
      <c r="AU895" s="66">
        <v>0</v>
      </c>
      <c r="AV895" s="66">
        <v>0</v>
      </c>
      <c r="AW895" s="66">
        <v>0</v>
      </c>
      <c r="AX895" s="12" t="s">
        <v>1012</v>
      </c>
      <c r="AY895" s="82">
        <v>0</v>
      </c>
      <c r="AZ895" s="73">
        <v>0</v>
      </c>
      <c r="BA895" s="73">
        <v>0</v>
      </c>
      <c r="BB895" s="125" t="s">
        <v>1013</v>
      </c>
      <c r="BC895" s="66">
        <v>0</v>
      </c>
      <c r="BD895" s="55">
        <v>0</v>
      </c>
      <c r="BE895" s="66">
        <v>0</v>
      </c>
      <c r="BF895" s="66">
        <v>0</v>
      </c>
      <c r="BG895" s="66">
        <v>0</v>
      </c>
      <c r="BH895" s="66">
        <v>0</v>
      </c>
      <c r="BI895" s="85">
        <v>0</v>
      </c>
      <c r="BJ895" s="6">
        <v>1</v>
      </c>
      <c r="BK895" s="6">
        <v>0</v>
      </c>
      <c r="BL895" s="6">
        <v>0</v>
      </c>
      <c r="BM895" s="6">
        <v>0</v>
      </c>
      <c r="BN895" s="6">
        <v>0</v>
      </c>
      <c r="BO895" s="6">
        <v>0</v>
      </c>
    </row>
    <row r="896" spans="3:67" ht="20.100000000000001" customHeight="1">
      <c r="C896" s="11">
        <v>63001002</v>
      </c>
      <c r="D896" s="12" t="s">
        <v>1014</v>
      </c>
      <c r="E896" s="11">
        <v>1</v>
      </c>
      <c r="F896" s="11">
        <v>63001002</v>
      </c>
      <c r="G896" s="14">
        <v>0</v>
      </c>
      <c r="H896" s="13">
        <v>0</v>
      </c>
      <c r="I896" s="14">
        <v>1</v>
      </c>
      <c r="J896" s="14">
        <v>0</v>
      </c>
      <c r="K896" s="11">
        <v>0</v>
      </c>
      <c r="L896" s="11">
        <v>0</v>
      </c>
      <c r="M896" s="11">
        <v>0</v>
      </c>
      <c r="N896" s="11">
        <v>5</v>
      </c>
      <c r="O896" s="11">
        <v>0</v>
      </c>
      <c r="P896" s="11">
        <v>0</v>
      </c>
      <c r="Q896" s="11">
        <v>0</v>
      </c>
      <c r="R896" s="6">
        <v>0</v>
      </c>
      <c r="S896" s="11">
        <v>0</v>
      </c>
      <c r="T896" s="11">
        <v>1</v>
      </c>
      <c r="U896" s="11">
        <v>2</v>
      </c>
      <c r="V896" s="11">
        <v>0</v>
      </c>
      <c r="W896" s="14">
        <v>0</v>
      </c>
      <c r="X896" s="14">
        <v>0</v>
      </c>
      <c r="Y896" s="11">
        <v>0</v>
      </c>
      <c r="Z896" s="11">
        <v>0</v>
      </c>
      <c r="AA896" s="11">
        <v>0</v>
      </c>
      <c r="AB896" s="11">
        <v>1</v>
      </c>
      <c r="AC896" s="11">
        <v>0</v>
      </c>
      <c r="AD896" s="11">
        <v>0</v>
      </c>
      <c r="AE896" s="11">
        <v>2</v>
      </c>
      <c r="AF896" s="11" t="s">
        <v>167</v>
      </c>
      <c r="AG896" s="6">
        <v>2</v>
      </c>
      <c r="AH896" s="6">
        <v>2</v>
      </c>
      <c r="AI896" s="6">
        <v>0</v>
      </c>
      <c r="AJ896" s="6">
        <v>1.5</v>
      </c>
      <c r="AK896" s="11">
        <v>0</v>
      </c>
      <c r="AL896" s="11">
        <v>0</v>
      </c>
      <c r="AM896" s="11">
        <v>0</v>
      </c>
      <c r="AN896" s="11">
        <v>0</v>
      </c>
      <c r="AO896" s="11">
        <v>3000</v>
      </c>
      <c r="AP896" s="11">
        <v>0</v>
      </c>
      <c r="AQ896" s="11">
        <v>0</v>
      </c>
      <c r="AR896" s="6">
        <v>0</v>
      </c>
      <c r="AS896" s="11" t="s">
        <v>158</v>
      </c>
      <c r="AT896" s="12" t="s">
        <v>158</v>
      </c>
      <c r="AU896" s="11">
        <v>0</v>
      </c>
      <c r="AV896" s="14">
        <v>0</v>
      </c>
      <c r="AW896" s="14">
        <v>0</v>
      </c>
      <c r="AX896" s="12" t="s">
        <v>160</v>
      </c>
      <c r="AY896" s="11" t="s">
        <v>1015</v>
      </c>
      <c r="AZ896" s="13">
        <v>0</v>
      </c>
      <c r="BA896" s="13">
        <v>0</v>
      </c>
      <c r="BB896" s="37" t="s">
        <v>1016</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63001003</v>
      </c>
      <c r="D897" s="12" t="s">
        <v>1017</v>
      </c>
      <c r="E897" s="11">
        <v>1</v>
      </c>
      <c r="F897" s="11">
        <v>63003001</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1018</v>
      </c>
      <c r="BC897" s="11">
        <v>0</v>
      </c>
      <c r="BD897" s="11">
        <v>0</v>
      </c>
      <c r="BE897" s="11">
        <v>0</v>
      </c>
      <c r="BF897" s="11">
        <v>0</v>
      </c>
      <c r="BG897" s="11">
        <v>0</v>
      </c>
      <c r="BH897" s="11">
        <v>0</v>
      </c>
      <c r="BI897" s="9">
        <v>0</v>
      </c>
      <c r="BJ897" s="6">
        <v>0</v>
      </c>
      <c r="BK897" s="6">
        <v>0</v>
      </c>
      <c r="BL897" s="6">
        <v>0</v>
      </c>
      <c r="BM897" s="6">
        <v>0</v>
      </c>
      <c r="BN897" s="6">
        <v>0</v>
      </c>
      <c r="BO897" s="6">
        <v>0</v>
      </c>
    </row>
    <row r="898" spans="3:67" ht="19.5" customHeight="1">
      <c r="C898" s="11">
        <v>63001004</v>
      </c>
      <c r="D898" s="135" t="s">
        <v>1019</v>
      </c>
      <c r="E898" s="106">
        <v>1</v>
      </c>
      <c r="F898" s="106">
        <v>63001004</v>
      </c>
      <c r="G898" s="106">
        <v>0</v>
      </c>
      <c r="H898" s="106">
        <v>0</v>
      </c>
      <c r="I898" s="14">
        <v>1</v>
      </c>
      <c r="J898" s="14">
        <v>0</v>
      </c>
      <c r="K898" s="11">
        <v>0</v>
      </c>
      <c r="L898" s="106">
        <v>0</v>
      </c>
      <c r="M898" s="106">
        <v>0</v>
      </c>
      <c r="N898" s="106">
        <v>2</v>
      </c>
      <c r="O898" s="106">
        <v>1</v>
      </c>
      <c r="P898" s="106">
        <v>0.05</v>
      </c>
      <c r="Q898" s="106">
        <v>0</v>
      </c>
      <c r="R898" s="6">
        <v>0</v>
      </c>
      <c r="S898" s="106">
        <v>0</v>
      </c>
      <c r="T898" s="106">
        <v>1</v>
      </c>
      <c r="U898" s="106">
        <v>2</v>
      </c>
      <c r="V898" s="106">
        <v>0</v>
      </c>
      <c r="W898" s="106">
        <v>0</v>
      </c>
      <c r="X898" s="106">
        <v>0</v>
      </c>
      <c r="Y898" s="106">
        <v>0</v>
      </c>
      <c r="Z898" s="106">
        <v>0</v>
      </c>
      <c r="AA898" s="106">
        <v>0</v>
      </c>
      <c r="AB898" s="11">
        <v>1</v>
      </c>
      <c r="AC898" s="106">
        <v>0</v>
      </c>
      <c r="AD898" s="106">
        <v>15</v>
      </c>
      <c r="AE898" s="106">
        <v>2</v>
      </c>
      <c r="AF898" s="106" t="s">
        <v>167</v>
      </c>
      <c r="AG898" s="106">
        <v>2</v>
      </c>
      <c r="AH898" s="106">
        <v>3</v>
      </c>
      <c r="AI898" s="6">
        <v>0</v>
      </c>
      <c r="AJ898" s="106">
        <v>1.5</v>
      </c>
      <c r="AK898" s="106">
        <v>0</v>
      </c>
      <c r="AL898" s="106">
        <v>0</v>
      </c>
      <c r="AM898" s="106">
        <v>0</v>
      </c>
      <c r="AN898" s="106">
        <v>0</v>
      </c>
      <c r="AO898" s="106">
        <v>3000</v>
      </c>
      <c r="AP898" s="106">
        <v>0.5</v>
      </c>
      <c r="AQ898" s="106">
        <v>0</v>
      </c>
      <c r="AR898" s="106">
        <v>0</v>
      </c>
      <c r="AS898" s="106">
        <v>0</v>
      </c>
      <c r="AT898" s="135" t="s">
        <v>158</v>
      </c>
      <c r="AU898" s="106">
        <v>0</v>
      </c>
      <c r="AV898" s="106">
        <v>0</v>
      </c>
      <c r="AW898" s="106">
        <v>0</v>
      </c>
      <c r="AX898" s="135" t="s">
        <v>160</v>
      </c>
      <c r="AY898" s="135">
        <v>0</v>
      </c>
      <c r="AZ898" s="106">
        <v>0</v>
      </c>
      <c r="BA898" s="106">
        <v>0</v>
      </c>
      <c r="BB898" s="147" t="str">
        <f>"普通攻击有5%概率向目标施放元素爆冰技能"</f>
        <v>普通攻击有5%概率向目标施放元素爆冰技能</v>
      </c>
      <c r="BC898" s="106">
        <v>0</v>
      </c>
      <c r="BD898" s="11">
        <v>0</v>
      </c>
      <c r="BE898" s="106">
        <v>0</v>
      </c>
      <c r="BF898" s="106">
        <v>0</v>
      </c>
      <c r="BG898" s="106">
        <v>0</v>
      </c>
      <c r="BH898" s="106">
        <v>0</v>
      </c>
      <c r="BI898" s="187" t="s">
        <v>1020</v>
      </c>
      <c r="BJ898" s="6">
        <v>0</v>
      </c>
      <c r="BK898" s="6">
        <v>0</v>
      </c>
      <c r="BL898" s="6">
        <v>0</v>
      </c>
      <c r="BM898" s="6">
        <v>0</v>
      </c>
      <c r="BN898" s="6">
        <v>0</v>
      </c>
      <c r="BO898" s="6">
        <v>0</v>
      </c>
    </row>
    <row r="899" spans="3:67" ht="20.100000000000001" customHeight="1">
      <c r="C899" s="24">
        <v>63001005</v>
      </c>
      <c r="D899" s="38" t="s">
        <v>1021</v>
      </c>
      <c r="E899" s="24">
        <v>1</v>
      </c>
      <c r="F899" s="24">
        <v>63001005</v>
      </c>
      <c r="G899" s="24">
        <v>0</v>
      </c>
      <c r="H899" s="24">
        <v>0</v>
      </c>
      <c r="I899" s="24">
        <v>1</v>
      </c>
      <c r="J899" s="24">
        <v>0</v>
      </c>
      <c r="K899" s="24">
        <v>0</v>
      </c>
      <c r="L899" s="24">
        <v>0</v>
      </c>
      <c r="M899" s="24">
        <v>0</v>
      </c>
      <c r="N899" s="24">
        <v>5</v>
      </c>
      <c r="O899" s="24">
        <v>0</v>
      </c>
      <c r="P899" s="24">
        <v>0</v>
      </c>
      <c r="Q899" s="24">
        <v>0</v>
      </c>
      <c r="R899" s="24">
        <v>0</v>
      </c>
      <c r="S899" s="24">
        <v>0</v>
      </c>
      <c r="T899" s="24">
        <v>1</v>
      </c>
      <c r="U899" s="24">
        <v>2</v>
      </c>
      <c r="V899" s="24">
        <v>0</v>
      </c>
      <c r="W899" s="24">
        <v>0</v>
      </c>
      <c r="X899" s="24">
        <v>0</v>
      </c>
      <c r="Y899" s="24">
        <v>0</v>
      </c>
      <c r="Z899" s="24">
        <v>0</v>
      </c>
      <c r="AA899" s="24">
        <v>0</v>
      </c>
      <c r="AB899" s="24">
        <v>1</v>
      </c>
      <c r="AC899" s="24">
        <v>0</v>
      </c>
      <c r="AD899" s="24">
        <v>0</v>
      </c>
      <c r="AE899" s="24">
        <v>2</v>
      </c>
      <c r="AF899" s="24" t="s">
        <v>167</v>
      </c>
      <c r="AG899" s="24">
        <v>2</v>
      </c>
      <c r="AH899" s="24">
        <v>2</v>
      </c>
      <c r="AI899" s="24">
        <v>0</v>
      </c>
      <c r="AJ899" s="24">
        <v>1.5</v>
      </c>
      <c r="AK899" s="24">
        <v>0</v>
      </c>
      <c r="AL899" s="24">
        <v>0</v>
      </c>
      <c r="AM899" s="24">
        <v>0</v>
      </c>
      <c r="AN899" s="24">
        <v>0</v>
      </c>
      <c r="AO899" s="24">
        <v>3000</v>
      </c>
      <c r="AP899" s="24">
        <v>0</v>
      </c>
      <c r="AQ899" s="24">
        <v>0</v>
      </c>
      <c r="AR899" s="24">
        <v>0</v>
      </c>
      <c r="AS899" s="24" t="s">
        <v>158</v>
      </c>
      <c r="AT899" s="38" t="s">
        <v>158</v>
      </c>
      <c r="AU899" s="24">
        <v>0</v>
      </c>
      <c r="AV899" s="24">
        <v>0</v>
      </c>
      <c r="AW899" s="24">
        <v>0</v>
      </c>
      <c r="AX899" s="38" t="s">
        <v>160</v>
      </c>
      <c r="AY899" s="24" t="s">
        <v>1022</v>
      </c>
      <c r="AZ899" s="24">
        <v>0</v>
      </c>
      <c r="BA899" s="24">
        <v>0</v>
      </c>
      <c r="BB899" s="148" t="s">
        <v>1023</v>
      </c>
      <c r="BC899" s="24">
        <v>0</v>
      </c>
      <c r="BD899" s="24">
        <v>0</v>
      </c>
      <c r="BE899" s="24">
        <v>0</v>
      </c>
      <c r="BF899" s="24">
        <v>0</v>
      </c>
      <c r="BG899" s="24">
        <v>0</v>
      </c>
      <c r="BH899" s="24">
        <v>0</v>
      </c>
      <c r="BI899" s="17">
        <v>0</v>
      </c>
      <c r="BJ899" s="24">
        <v>0</v>
      </c>
      <c r="BK899" s="24">
        <v>0</v>
      </c>
      <c r="BL899" s="24">
        <v>0</v>
      </c>
      <c r="BM899" s="24">
        <v>0</v>
      </c>
      <c r="BN899" s="24">
        <v>0</v>
      </c>
      <c r="BO899" s="24">
        <v>0</v>
      </c>
    </row>
    <row r="900" spans="3:67" ht="20.100000000000001" customHeight="1">
      <c r="C900" s="11">
        <v>63002001</v>
      </c>
      <c r="D900" s="12" t="s">
        <v>1024</v>
      </c>
      <c r="E900" s="11">
        <v>1</v>
      </c>
      <c r="F900" s="11">
        <v>63002001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t="s">
        <v>391</v>
      </c>
      <c r="AG900" s="6">
        <v>0</v>
      </c>
      <c r="AH900" s="6">
        <v>0</v>
      </c>
      <c r="AI900" s="6">
        <v>0</v>
      </c>
      <c r="AJ900" s="6">
        <v>0</v>
      </c>
      <c r="AK900" s="11">
        <v>0</v>
      </c>
      <c r="AL900" s="11">
        <v>0</v>
      </c>
      <c r="AM900" s="11">
        <v>0</v>
      </c>
      <c r="AN900" s="11">
        <v>0</v>
      </c>
      <c r="AO900" s="11">
        <v>50000</v>
      </c>
      <c r="AP900" s="11">
        <v>0</v>
      </c>
      <c r="AQ900" s="11">
        <v>0</v>
      </c>
      <c r="AR900" s="6">
        <v>0</v>
      </c>
      <c r="AS900" s="11">
        <v>90502001</v>
      </c>
      <c r="AT900" s="12" t="s">
        <v>158</v>
      </c>
      <c r="AU900" s="11">
        <v>0</v>
      </c>
      <c r="AV900" s="14">
        <v>0</v>
      </c>
      <c r="AW900" s="14">
        <v>0</v>
      </c>
      <c r="AX900" s="12" t="s">
        <v>1012</v>
      </c>
      <c r="AY900" s="11">
        <v>0</v>
      </c>
      <c r="AZ900" s="13">
        <v>0</v>
      </c>
      <c r="BA900" s="13">
        <v>0</v>
      </c>
      <c r="BB900" s="37" t="s">
        <v>1025</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63002002</v>
      </c>
      <c r="D901" s="12" t="s">
        <v>1017</v>
      </c>
      <c r="E901" s="11">
        <v>1</v>
      </c>
      <c r="F901" s="11">
        <v>63002002</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c r="BB901" s="37" t="s">
        <v>1018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63002003</v>
      </c>
      <c r="D902" s="12" t="s">
        <v>1026</v>
      </c>
      <c r="E902" s="11">
        <v>1</v>
      </c>
      <c r="F902" s="11">
        <v>63002003</v>
      </c>
      <c r="G902" s="11">
        <v>0</v>
      </c>
      <c r="H902" s="13">
        <v>0</v>
      </c>
      <c r="I902" s="14">
        <v>1</v>
      </c>
      <c r="J902" s="14">
        <v>0</v>
      </c>
      <c r="K902" s="11">
        <v>0</v>
      </c>
      <c r="L902" s="11">
        <v>0</v>
      </c>
      <c r="M902" s="11">
        <v>0</v>
      </c>
      <c r="N902" s="11">
        <v>5</v>
      </c>
      <c r="O902" s="11">
        <v>8</v>
      </c>
      <c r="P902" s="11">
        <v>1</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90000006</v>
      </c>
      <c r="AS902" s="11" t="s">
        <v>158</v>
      </c>
      <c r="AT902" s="12" t="s">
        <v>158</v>
      </c>
      <c r="AU902" s="11">
        <v>0</v>
      </c>
      <c r="AV902" s="14">
        <v>0</v>
      </c>
      <c r="AW902" s="14">
        <v>0</v>
      </c>
      <c r="AX902" s="12" t="s">
        <v>158</v>
      </c>
      <c r="AY902" s="11" t="s">
        <v>1027</v>
      </c>
      <c r="AZ902" s="13"/>
      <c r="BA902" s="13"/>
      <c r="BB902" s="37" t="s">
        <v>1028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06">
        <v>63002004</v>
      </c>
      <c r="D903" s="135" t="s">
        <v>1029</v>
      </c>
      <c r="E903" s="106">
        <v>1</v>
      </c>
      <c r="F903" s="106">
        <v>63001004</v>
      </c>
      <c r="G903" s="106">
        <v>0</v>
      </c>
      <c r="H903" s="106">
        <v>0</v>
      </c>
      <c r="I903" s="106">
        <v>1</v>
      </c>
      <c r="J903" s="106">
        <v>0</v>
      </c>
      <c r="K903" s="106">
        <v>0</v>
      </c>
      <c r="L903" s="106">
        <v>0</v>
      </c>
      <c r="M903" s="106">
        <v>0</v>
      </c>
      <c r="N903" s="106">
        <v>2</v>
      </c>
      <c r="O903" s="106">
        <v>1</v>
      </c>
      <c r="P903" s="106">
        <v>0.25</v>
      </c>
      <c r="Q903" s="106">
        <v>0</v>
      </c>
      <c r="R903" s="106">
        <v>0</v>
      </c>
      <c r="S903" s="106">
        <v>0</v>
      </c>
      <c r="T903" s="106">
        <v>1</v>
      </c>
      <c r="U903" s="106">
        <v>2</v>
      </c>
      <c r="V903" s="106">
        <v>0</v>
      </c>
      <c r="W903" s="106">
        <v>0</v>
      </c>
      <c r="X903" s="106">
        <v>0</v>
      </c>
      <c r="Y903" s="106">
        <v>0</v>
      </c>
      <c r="Z903" s="106">
        <v>0</v>
      </c>
      <c r="AA903" s="106">
        <v>0</v>
      </c>
      <c r="AB903" s="11">
        <v>1</v>
      </c>
      <c r="AC903" s="106">
        <v>0</v>
      </c>
      <c r="AD903" s="106">
        <v>5</v>
      </c>
      <c r="AE903" s="106">
        <v>0</v>
      </c>
      <c r="AF903" s="106">
        <v>0</v>
      </c>
      <c r="AG903" s="106">
        <v>7</v>
      </c>
      <c r="AH903" s="106">
        <v>0</v>
      </c>
      <c r="AI903" s="106">
        <v>0</v>
      </c>
      <c r="AJ903" s="106">
        <v>3</v>
      </c>
      <c r="AK903" s="106">
        <v>0</v>
      </c>
      <c r="AL903" s="106">
        <v>0</v>
      </c>
      <c r="AM903" s="106">
        <v>0</v>
      </c>
      <c r="AN903" s="106">
        <v>0</v>
      </c>
      <c r="AO903" s="106">
        <v>3000</v>
      </c>
      <c r="AP903" s="106">
        <v>0.5</v>
      </c>
      <c r="AQ903" s="106">
        <v>0</v>
      </c>
      <c r="AR903" s="106">
        <v>0</v>
      </c>
      <c r="AS903" s="106">
        <v>90000007</v>
      </c>
      <c r="AT903" s="135"/>
      <c r="AU903" s="106">
        <v>0</v>
      </c>
      <c r="AV903" s="106">
        <v>0</v>
      </c>
      <c r="AW903" s="106">
        <v>0</v>
      </c>
      <c r="AX903" s="135" t="s">
        <v>160</v>
      </c>
      <c r="AY903" s="135">
        <v>0</v>
      </c>
      <c r="AZ903" s="106">
        <v>0</v>
      </c>
      <c r="BA903" s="106">
        <v>0</v>
      </c>
      <c r="BB903" s="147" t="s">
        <v>1030</v>
      </c>
      <c r="BC903" s="106">
        <v>0</v>
      </c>
      <c r="BD903" s="106">
        <v>0</v>
      </c>
      <c r="BE903" s="106">
        <v>0</v>
      </c>
      <c r="BF903" s="106">
        <v>0</v>
      </c>
      <c r="BG903" s="106">
        <v>0</v>
      </c>
      <c r="BH903" s="106">
        <v>0</v>
      </c>
      <c r="BI903" s="151">
        <v>0</v>
      </c>
      <c r="BJ903" s="106">
        <v>0</v>
      </c>
      <c r="BK903" s="6">
        <v>0</v>
      </c>
      <c r="BL903" s="6">
        <v>0</v>
      </c>
      <c r="BM903" s="6">
        <v>0</v>
      </c>
      <c r="BN903" s="6">
        <v>0</v>
      </c>
      <c r="BO903" s="6">
        <v>0</v>
      </c>
    </row>
    <row r="904" spans="3:67" ht="20.100000000000001" customHeight="1">
      <c r="C904" s="11">
        <v>63002005</v>
      </c>
      <c r="D904" s="12" t="s">
        <v>1031</v>
      </c>
      <c r="E904" s="11">
        <v>1</v>
      </c>
      <c r="F904" s="11">
        <v>61012101</v>
      </c>
      <c r="G904" s="11">
        <v>0</v>
      </c>
      <c r="H904" s="13">
        <v>0</v>
      </c>
      <c r="I904" s="11">
        <v>1</v>
      </c>
      <c r="J904" s="11">
        <v>0</v>
      </c>
      <c r="K904" s="11">
        <v>0</v>
      </c>
      <c r="L904" s="11">
        <v>0</v>
      </c>
      <c r="M904" s="11">
        <v>0</v>
      </c>
      <c r="N904" s="11">
        <v>2</v>
      </c>
      <c r="O904" s="11">
        <v>1</v>
      </c>
      <c r="P904" s="11">
        <v>0.3</v>
      </c>
      <c r="Q904" s="11">
        <v>0</v>
      </c>
      <c r="R904" s="6">
        <v>0</v>
      </c>
      <c r="S904" s="11">
        <v>0</v>
      </c>
      <c r="T904" s="11">
        <v>1</v>
      </c>
      <c r="U904" s="11">
        <v>1</v>
      </c>
      <c r="V904" s="11">
        <v>0</v>
      </c>
      <c r="W904" s="11">
        <v>2</v>
      </c>
      <c r="X904" s="11">
        <v>500</v>
      </c>
      <c r="Y904" s="11">
        <v>0</v>
      </c>
      <c r="Z904" s="11">
        <v>0</v>
      </c>
      <c r="AA904" s="11">
        <v>0</v>
      </c>
      <c r="AB904" s="11">
        <v>1</v>
      </c>
      <c r="AC904" s="11">
        <v>0</v>
      </c>
      <c r="AD904" s="11">
        <v>3</v>
      </c>
      <c r="AE904" s="11">
        <v>2</v>
      </c>
      <c r="AF904" s="11" t="s">
        <v>705</v>
      </c>
      <c r="AG904" s="6">
        <v>2</v>
      </c>
      <c r="AH904" s="6">
        <v>0</v>
      </c>
      <c r="AI904" s="6">
        <v>0</v>
      </c>
      <c r="AJ904" s="6">
        <v>1.5</v>
      </c>
      <c r="AK904" s="11">
        <v>0</v>
      </c>
      <c r="AL904" s="11">
        <v>0</v>
      </c>
      <c r="AM904" s="11">
        <v>0</v>
      </c>
      <c r="AN904" s="11">
        <v>0</v>
      </c>
      <c r="AO904" s="11">
        <v>3000</v>
      </c>
      <c r="AP904" s="11">
        <v>0</v>
      </c>
      <c r="AQ904" s="11">
        <v>0</v>
      </c>
      <c r="AR904" s="6">
        <v>0</v>
      </c>
      <c r="AS904" s="11">
        <v>0</v>
      </c>
      <c r="AT904" s="12" t="s">
        <v>213</v>
      </c>
      <c r="AU904" s="11" t="s">
        <v>706</v>
      </c>
      <c r="AV904" s="14">
        <v>10001007</v>
      </c>
      <c r="AW904" s="14">
        <v>21000010</v>
      </c>
      <c r="AX904" s="12" t="s">
        <v>160</v>
      </c>
      <c r="AY904" s="11">
        <v>0</v>
      </c>
      <c r="AZ904" s="13">
        <v>0</v>
      </c>
      <c r="BA904" s="13">
        <v>0</v>
      </c>
      <c r="BB904" s="95" t="str">
        <f>"每次攻击有30%概率立即对目标范围内的怪物造成"&amp;W904*100&amp;"%攻击伤害+"&amp;X904&amp;"点固定伤害"</f>
        <v>每次攻击有30%概率立即对目标范围内的怪物造成200%攻击伤害+500点固定伤害</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63003001</v>
      </c>
      <c r="D905" s="12" t="s">
        <v>1032</v>
      </c>
      <c r="E905" s="11">
        <v>1</v>
      </c>
      <c r="F905" s="11">
        <v>63003001</v>
      </c>
      <c r="G905" s="11">
        <v>0</v>
      </c>
      <c r="H905" s="13">
        <v>0</v>
      </c>
      <c r="I905" s="14">
        <v>1</v>
      </c>
      <c r="J905" s="14">
        <v>0</v>
      </c>
      <c r="K905" s="11">
        <v>0</v>
      </c>
      <c r="L905" s="11">
        <v>0</v>
      </c>
      <c r="M905" s="11">
        <v>0</v>
      </c>
      <c r="N905" s="11">
        <v>2</v>
      </c>
      <c r="O905" s="11">
        <v>12</v>
      </c>
      <c r="P905" s="11">
        <v>1</v>
      </c>
      <c r="Q905" s="11">
        <v>0</v>
      </c>
      <c r="R905" s="6">
        <v>0</v>
      </c>
      <c r="S905" s="11">
        <v>0</v>
      </c>
      <c r="T905" s="11">
        <v>1</v>
      </c>
      <c r="U905" s="11">
        <v>2</v>
      </c>
      <c r="V905" s="11">
        <v>0</v>
      </c>
      <c r="W905" s="14">
        <v>0</v>
      </c>
      <c r="X905" s="14">
        <v>0</v>
      </c>
      <c r="Y905" s="11">
        <v>0</v>
      </c>
      <c r="Z905" s="11">
        <v>0</v>
      </c>
      <c r="AA905" s="11">
        <v>0</v>
      </c>
      <c r="AB905" s="11">
        <v>1</v>
      </c>
      <c r="AC905" s="11">
        <v>0</v>
      </c>
      <c r="AD905" s="11">
        <v>60</v>
      </c>
      <c r="AE905" s="11">
        <v>1</v>
      </c>
      <c r="AF905" s="11">
        <v>10</v>
      </c>
      <c r="AG905" s="6">
        <v>0</v>
      </c>
      <c r="AH905" s="6">
        <v>0</v>
      </c>
      <c r="AI905" s="6">
        <v>0</v>
      </c>
      <c r="AJ905" s="6">
        <v>0</v>
      </c>
      <c r="AK905" s="11">
        <v>0</v>
      </c>
      <c r="AL905" s="11">
        <v>0</v>
      </c>
      <c r="AM905" s="11">
        <v>0</v>
      </c>
      <c r="AN905" s="11">
        <v>0</v>
      </c>
      <c r="AO905" s="11">
        <v>50000</v>
      </c>
      <c r="AP905" s="11">
        <v>0</v>
      </c>
      <c r="AQ905" s="11">
        <v>0</v>
      </c>
      <c r="AR905" s="6">
        <v>90503001</v>
      </c>
      <c r="AS905" s="11">
        <v>90503001</v>
      </c>
      <c r="AT905" s="12" t="s">
        <v>158</v>
      </c>
      <c r="AU905" s="11">
        <v>0</v>
      </c>
      <c r="AV905" s="14">
        <v>0</v>
      </c>
      <c r="AW905" s="14">
        <v>0</v>
      </c>
      <c r="AX905" s="12" t="s">
        <v>1012</v>
      </c>
      <c r="AY905" s="11">
        <v>0</v>
      </c>
      <c r="AZ905" s="13">
        <v>0</v>
      </c>
      <c r="BA905" s="13">
        <v>0</v>
      </c>
      <c r="BB905" s="37" t="s">
        <v>1033</v>
      </c>
      <c r="BC905" s="11">
        <v>0</v>
      </c>
      <c r="BD905" s="11">
        <v>0</v>
      </c>
      <c r="BE905" s="11">
        <v>0</v>
      </c>
      <c r="BF905" s="11">
        <v>0</v>
      </c>
      <c r="BG905" s="11">
        <v>0</v>
      </c>
      <c r="BH905" s="11">
        <v>0</v>
      </c>
      <c r="BI905" s="9">
        <v>0</v>
      </c>
      <c r="BJ905" s="6">
        <v>1</v>
      </c>
      <c r="BK905" s="6">
        <v>0</v>
      </c>
      <c r="BL905" s="6">
        <v>0</v>
      </c>
      <c r="BM905" s="6">
        <v>0</v>
      </c>
      <c r="BN905" s="6">
        <v>0</v>
      </c>
      <c r="BO905" s="6">
        <v>0</v>
      </c>
    </row>
    <row r="906" spans="3:67" ht="20.100000000000001" customHeight="1">
      <c r="C906" s="11">
        <v>63003002</v>
      </c>
      <c r="D906" s="12" t="s">
        <v>1034</v>
      </c>
      <c r="E906" s="11">
        <v>1</v>
      </c>
      <c r="F906" s="11">
        <v>63003002</v>
      </c>
      <c r="G906" s="11">
        <v>0</v>
      </c>
      <c r="H906" s="13">
        <v>0</v>
      </c>
      <c r="I906" s="14">
        <v>1</v>
      </c>
      <c r="J906" s="14">
        <v>0</v>
      </c>
      <c r="K906" s="11">
        <v>0</v>
      </c>
      <c r="L906" s="11">
        <v>0</v>
      </c>
      <c r="M906" s="11">
        <v>0</v>
      </c>
      <c r="N906" s="11">
        <v>2</v>
      </c>
      <c r="O906" s="11">
        <v>0</v>
      </c>
      <c r="P906" s="11">
        <v>0</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v>0</v>
      </c>
      <c r="AZ906" s="13"/>
      <c r="BA906" s="13"/>
      <c r="BB906" s="37" t="s">
        <v>1035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63003003</v>
      </c>
      <c r="D907" s="12" t="s">
        <v>1036</v>
      </c>
      <c r="E907" s="11">
        <v>1</v>
      </c>
      <c r="F907" s="11">
        <v>63003003</v>
      </c>
      <c r="G907" s="11">
        <v>0</v>
      </c>
      <c r="H907" s="13">
        <v>0</v>
      </c>
      <c r="I907" s="14">
        <v>1</v>
      </c>
      <c r="J907" s="14">
        <v>0</v>
      </c>
      <c r="K907" s="11">
        <v>0</v>
      </c>
      <c r="L907" s="11">
        <v>0</v>
      </c>
      <c r="M907" s="11">
        <v>0</v>
      </c>
      <c r="N907" s="11">
        <v>5</v>
      </c>
      <c r="O907" s="11">
        <v>8</v>
      </c>
      <c r="P907" s="11">
        <v>2</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90000006</v>
      </c>
      <c r="AS907" s="11" t="s">
        <v>158</v>
      </c>
      <c r="AT907" s="12" t="s">
        <v>158</v>
      </c>
      <c r="AU907" s="11">
        <v>0</v>
      </c>
      <c r="AV907" s="14">
        <v>0</v>
      </c>
      <c r="AW907" s="14">
        <v>0</v>
      </c>
      <c r="AX907" s="12" t="s">
        <v>158</v>
      </c>
      <c r="AY907" s="11" t="s">
        <v>1037</v>
      </c>
      <c r="AZ907" s="13"/>
      <c r="BA907" s="13"/>
      <c r="BB907" s="37" t="s">
        <v>1038</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63003004</v>
      </c>
      <c r="D908" s="135" t="s">
        <v>1039</v>
      </c>
      <c r="E908" s="106">
        <v>1</v>
      </c>
      <c r="F908" s="106">
        <v>63001004</v>
      </c>
      <c r="G908" s="106">
        <v>0</v>
      </c>
      <c r="H908" s="106">
        <v>0</v>
      </c>
      <c r="I908" s="14">
        <v>1</v>
      </c>
      <c r="J908" s="14">
        <v>0</v>
      </c>
      <c r="K908" s="11">
        <v>0</v>
      </c>
      <c r="L908" s="106">
        <v>0</v>
      </c>
      <c r="M908" s="106">
        <v>0</v>
      </c>
      <c r="N908" s="106">
        <v>2</v>
      </c>
      <c r="O908" s="106">
        <v>5</v>
      </c>
      <c r="P908" s="106">
        <v>0.2</v>
      </c>
      <c r="Q908" s="106">
        <v>0</v>
      </c>
      <c r="R908" s="6">
        <v>0</v>
      </c>
      <c r="S908" s="106">
        <v>0</v>
      </c>
      <c r="T908" s="106">
        <v>1</v>
      </c>
      <c r="U908" s="106">
        <v>2</v>
      </c>
      <c r="V908" s="106">
        <v>0</v>
      </c>
      <c r="W908" s="106">
        <v>0</v>
      </c>
      <c r="X908" s="106">
        <v>0</v>
      </c>
      <c r="Y908" s="106">
        <v>0</v>
      </c>
      <c r="Z908" s="106">
        <v>0</v>
      </c>
      <c r="AA908" s="106">
        <v>0</v>
      </c>
      <c r="AB908" s="11">
        <v>1</v>
      </c>
      <c r="AC908" s="106">
        <v>0</v>
      </c>
      <c r="AD908" s="106">
        <v>6</v>
      </c>
      <c r="AE908" s="106">
        <v>1</v>
      </c>
      <c r="AF908" s="106">
        <v>1</v>
      </c>
      <c r="AG908" s="106">
        <v>2</v>
      </c>
      <c r="AH908" s="106">
        <v>0</v>
      </c>
      <c r="AI908" s="6">
        <v>0</v>
      </c>
      <c r="AJ908" s="106">
        <v>2</v>
      </c>
      <c r="AK908" s="106">
        <v>0</v>
      </c>
      <c r="AL908" s="106">
        <v>0</v>
      </c>
      <c r="AM908" s="106">
        <v>0</v>
      </c>
      <c r="AN908" s="11">
        <v>0</v>
      </c>
      <c r="AO908" s="106">
        <v>10000</v>
      </c>
      <c r="AP908" s="106">
        <v>0.5</v>
      </c>
      <c r="AQ908" s="106">
        <v>0</v>
      </c>
      <c r="AR908" s="106">
        <v>0</v>
      </c>
      <c r="AS908" s="106" t="s">
        <v>158</v>
      </c>
      <c r="AT908" s="135" t="s">
        <v>159</v>
      </c>
      <c r="AU908" s="106">
        <v>0</v>
      </c>
      <c r="AV908" s="106">
        <v>0</v>
      </c>
      <c r="AW908" s="106">
        <v>0</v>
      </c>
      <c r="AX908" s="135" t="s">
        <v>160</v>
      </c>
      <c r="AY908" s="135" t="s">
        <v>158</v>
      </c>
      <c r="AZ908" s="106">
        <v>0</v>
      </c>
      <c r="BA908" s="106">
        <v>0</v>
      </c>
      <c r="BB908" s="147" t="s">
        <v>1040</v>
      </c>
      <c r="BC908" s="106">
        <v>0</v>
      </c>
      <c r="BD908" s="11">
        <v>0</v>
      </c>
      <c r="BE908" s="106">
        <v>0</v>
      </c>
      <c r="BF908" s="106">
        <v>0</v>
      </c>
      <c r="BG908" s="106">
        <v>0</v>
      </c>
      <c r="BH908" s="106">
        <v>0</v>
      </c>
      <c r="BI908" s="188" t="s">
        <v>1041</v>
      </c>
      <c r="BJ908" s="6">
        <v>1</v>
      </c>
      <c r="BK908" s="6">
        <v>0</v>
      </c>
      <c r="BL908" s="6">
        <v>0</v>
      </c>
      <c r="BM908" s="6">
        <v>0</v>
      </c>
      <c r="BN908" s="6">
        <v>0</v>
      </c>
      <c r="BO908" s="6">
        <v>0</v>
      </c>
    </row>
    <row r="909" spans="3:67" ht="20.100000000000001" customHeight="1">
      <c r="C909" s="11">
        <v>63101001</v>
      </c>
      <c r="D909" s="12" t="s">
        <v>1042</v>
      </c>
      <c r="E909" s="11">
        <v>1</v>
      </c>
      <c r="F909" s="11">
        <v>63001001</v>
      </c>
      <c r="G909" s="11">
        <v>0</v>
      </c>
      <c r="H909" s="13">
        <v>0</v>
      </c>
      <c r="I909" s="14">
        <v>1</v>
      </c>
      <c r="J909" s="14">
        <v>0</v>
      </c>
      <c r="K909" s="11">
        <v>0</v>
      </c>
      <c r="L909" s="11">
        <v>0</v>
      </c>
      <c r="M909" s="11">
        <v>0</v>
      </c>
      <c r="N909" s="11">
        <v>2</v>
      </c>
      <c r="O909" s="11">
        <v>12</v>
      </c>
      <c r="P909" s="11">
        <v>1</v>
      </c>
      <c r="Q909" s="11">
        <v>0</v>
      </c>
      <c r="R909" s="6">
        <v>0</v>
      </c>
      <c r="S909" s="11">
        <v>0</v>
      </c>
      <c r="T909" s="11">
        <v>1</v>
      </c>
      <c r="U909" s="11">
        <v>2</v>
      </c>
      <c r="V909" s="11">
        <v>0</v>
      </c>
      <c r="W909" s="14">
        <v>0</v>
      </c>
      <c r="X909" s="14">
        <v>0</v>
      </c>
      <c r="Y909" s="11">
        <v>0</v>
      </c>
      <c r="Z909" s="11">
        <v>0</v>
      </c>
      <c r="AA909" s="11">
        <v>0</v>
      </c>
      <c r="AB909" s="11">
        <v>1</v>
      </c>
      <c r="AC909" s="11">
        <v>0</v>
      </c>
      <c r="AD909" s="11">
        <v>60</v>
      </c>
      <c r="AE909" s="11">
        <v>1</v>
      </c>
      <c r="AF909" s="11">
        <v>10</v>
      </c>
      <c r="AG909" s="6">
        <v>0</v>
      </c>
      <c r="AH909" s="6">
        <v>0</v>
      </c>
      <c r="AI909" s="6">
        <v>0</v>
      </c>
      <c r="AJ909" s="6">
        <v>0</v>
      </c>
      <c r="AK909" s="11">
        <v>0</v>
      </c>
      <c r="AL909" s="11">
        <v>0</v>
      </c>
      <c r="AM909" s="11">
        <v>0</v>
      </c>
      <c r="AN909" s="11">
        <v>0</v>
      </c>
      <c r="AO909" s="11">
        <v>50000</v>
      </c>
      <c r="AP909" s="11">
        <v>0</v>
      </c>
      <c r="AQ909" s="11">
        <v>0</v>
      </c>
      <c r="AR909" s="6">
        <v>0</v>
      </c>
      <c r="AS909" s="11">
        <v>90511003</v>
      </c>
      <c r="AT909" s="12" t="s">
        <v>158</v>
      </c>
      <c r="AU909" s="11">
        <v>0</v>
      </c>
      <c r="AV909" s="14">
        <v>0</v>
      </c>
      <c r="AW909" s="14">
        <v>0</v>
      </c>
      <c r="AX909" s="12" t="s">
        <v>1012</v>
      </c>
      <c r="AY909" s="11">
        <v>0</v>
      </c>
      <c r="AZ909" s="13">
        <v>0</v>
      </c>
      <c r="BA909" s="13">
        <v>0</v>
      </c>
      <c r="BB909" s="37" t="s">
        <v>1043</v>
      </c>
      <c r="BC909" s="11">
        <v>0</v>
      </c>
      <c r="BD909" s="11">
        <v>0</v>
      </c>
      <c r="BE909" s="11">
        <v>0</v>
      </c>
      <c r="BF909" s="11">
        <v>0</v>
      </c>
      <c r="BG909" s="11">
        <v>0</v>
      </c>
      <c r="BH909" s="11">
        <v>0</v>
      </c>
      <c r="BI909" s="9">
        <v>0</v>
      </c>
      <c r="BJ909" s="6">
        <v>1</v>
      </c>
      <c r="BK909" s="6">
        <v>0</v>
      </c>
      <c r="BL909" s="6">
        <v>0</v>
      </c>
      <c r="BM909" s="6">
        <v>0</v>
      </c>
      <c r="BN909" s="6">
        <v>0</v>
      </c>
      <c r="BO909" s="6">
        <v>0</v>
      </c>
    </row>
    <row r="910" spans="3:67" ht="20.100000000000001" customHeight="1">
      <c r="C910" s="11">
        <v>63101002</v>
      </c>
      <c r="D910" s="12" t="s">
        <v>1044</v>
      </c>
      <c r="E910" s="11">
        <v>1</v>
      </c>
      <c r="F910" s="11">
        <v>63002003</v>
      </c>
      <c r="G910" s="11">
        <v>0</v>
      </c>
      <c r="H910" s="13">
        <v>0</v>
      </c>
      <c r="I910" s="14">
        <v>1</v>
      </c>
      <c r="J910" s="14">
        <v>0</v>
      </c>
      <c r="K910" s="11">
        <v>0</v>
      </c>
      <c r="L910" s="11">
        <v>0</v>
      </c>
      <c r="M910" s="11">
        <v>0</v>
      </c>
      <c r="N910" s="11">
        <v>5</v>
      </c>
      <c r="O910" s="11">
        <v>8</v>
      </c>
      <c r="P910" s="11">
        <v>3</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90000006</v>
      </c>
      <c r="AS910" s="11" t="s">
        <v>158</v>
      </c>
      <c r="AT910" s="12" t="s">
        <v>158</v>
      </c>
      <c r="AU910" s="11">
        <v>0</v>
      </c>
      <c r="AV910" s="14">
        <v>0</v>
      </c>
      <c r="AW910" s="14">
        <v>0</v>
      </c>
      <c r="AX910" s="12" t="s">
        <v>158</v>
      </c>
      <c r="AY910" s="11" t="s">
        <v>1045</v>
      </c>
      <c r="AZ910" s="13"/>
      <c r="BA910" s="13"/>
      <c r="BB910" s="37" t="s">
        <v>1046</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63101003</v>
      </c>
      <c r="D911" s="12" t="s">
        <v>1047</v>
      </c>
      <c r="E911" s="11">
        <v>1</v>
      </c>
      <c r="F911" s="11">
        <v>63001003</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c r="BA911" s="13"/>
      <c r="BB911" s="37" t="s">
        <v>1048</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63101004</v>
      </c>
      <c r="D912" s="135" t="s">
        <v>1049</v>
      </c>
      <c r="E912" s="106">
        <v>1</v>
      </c>
      <c r="F912" s="106">
        <v>63001004</v>
      </c>
      <c r="G912" s="106">
        <v>0</v>
      </c>
      <c r="H912" s="106">
        <v>0</v>
      </c>
      <c r="I912" s="14">
        <v>1</v>
      </c>
      <c r="J912" s="14">
        <v>0</v>
      </c>
      <c r="K912" s="11">
        <v>0</v>
      </c>
      <c r="L912" s="106">
        <v>0</v>
      </c>
      <c r="M912" s="106">
        <v>0</v>
      </c>
      <c r="N912" s="106">
        <v>2</v>
      </c>
      <c r="O912" s="106">
        <v>1</v>
      </c>
      <c r="P912" s="106">
        <v>0.05</v>
      </c>
      <c r="Q912" s="106">
        <v>0</v>
      </c>
      <c r="R912" s="6">
        <v>0</v>
      </c>
      <c r="S912" s="106">
        <v>0</v>
      </c>
      <c r="T912" s="106">
        <v>1</v>
      </c>
      <c r="U912" s="106">
        <v>2</v>
      </c>
      <c r="V912" s="106">
        <v>0</v>
      </c>
      <c r="W912" s="106">
        <v>0</v>
      </c>
      <c r="X912" s="106">
        <v>0</v>
      </c>
      <c r="Y912" s="106">
        <v>0</v>
      </c>
      <c r="Z912" s="106">
        <v>0</v>
      </c>
      <c r="AA912" s="106">
        <v>0</v>
      </c>
      <c r="AB912" s="11">
        <v>1</v>
      </c>
      <c r="AC912" s="106">
        <v>0</v>
      </c>
      <c r="AD912" s="106">
        <v>15</v>
      </c>
      <c r="AE912" s="106">
        <v>1</v>
      </c>
      <c r="AF912" s="106">
        <v>1</v>
      </c>
      <c r="AG912" s="106">
        <v>2</v>
      </c>
      <c r="AH912" s="106">
        <v>0</v>
      </c>
      <c r="AI912" s="6">
        <v>0</v>
      </c>
      <c r="AJ912" s="106">
        <v>2</v>
      </c>
      <c r="AK912" s="106">
        <v>0</v>
      </c>
      <c r="AL912" s="106">
        <v>0</v>
      </c>
      <c r="AM912" s="106">
        <v>0</v>
      </c>
      <c r="AN912" s="11">
        <v>0</v>
      </c>
      <c r="AO912" s="106">
        <v>10000</v>
      </c>
      <c r="AP912" s="106">
        <v>0.5</v>
      </c>
      <c r="AQ912" s="106">
        <v>0</v>
      </c>
      <c r="AR912" s="106">
        <v>0</v>
      </c>
      <c r="AS912" s="106" t="s">
        <v>158</v>
      </c>
      <c r="AT912" s="135"/>
      <c r="AU912" s="106">
        <v>0</v>
      </c>
      <c r="AV912" s="106">
        <v>0</v>
      </c>
      <c r="AW912" s="106">
        <v>0</v>
      </c>
      <c r="AX912" s="135" t="s">
        <v>160</v>
      </c>
      <c r="AY912" s="135" t="s">
        <v>158</v>
      </c>
      <c r="AZ912" s="106">
        <v>0</v>
      </c>
      <c r="BA912" s="106">
        <v>0</v>
      </c>
      <c r="BB912" s="147" t="s">
        <v>2174</v>
      </c>
      <c r="BC912" s="106">
        <v>0</v>
      </c>
      <c r="BD912" s="11">
        <v>0</v>
      </c>
      <c r="BE912" s="106">
        <v>0</v>
      </c>
      <c r="BF912" s="106">
        <v>0</v>
      </c>
      <c r="BG912" s="106">
        <v>0</v>
      </c>
      <c r="BH912" s="106">
        <v>0</v>
      </c>
      <c r="BI912" s="188" t="s">
        <v>1050</v>
      </c>
      <c r="BJ912" s="6">
        <v>0</v>
      </c>
      <c r="BK912" s="6">
        <v>0</v>
      </c>
      <c r="BL912" s="6">
        <v>0</v>
      </c>
      <c r="BM912" s="6">
        <v>0</v>
      </c>
      <c r="BN912" s="6">
        <v>0</v>
      </c>
      <c r="BO912" s="6">
        <v>0</v>
      </c>
    </row>
    <row r="913" spans="3:67" ht="20.100000000000001" customHeight="1">
      <c r="C913" s="11">
        <v>63102001</v>
      </c>
      <c r="D913" s="12" t="s">
        <v>1051</v>
      </c>
      <c r="E913" s="11">
        <v>1</v>
      </c>
      <c r="F913" s="11">
        <v>63002001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0</v>
      </c>
      <c r="AS913" s="11">
        <v>90512001</v>
      </c>
      <c r="AT913" s="12" t="s">
        <v>158</v>
      </c>
      <c r="AU913" s="11">
        <v>0</v>
      </c>
      <c r="AV913" s="14">
        <v>0</v>
      </c>
      <c r="AW913" s="14">
        <v>0</v>
      </c>
      <c r="AX913" s="12" t="s">
        <v>1012</v>
      </c>
      <c r="AY913" s="11">
        <v>0</v>
      </c>
      <c r="AZ913" s="13">
        <v>0</v>
      </c>
      <c r="BA913" s="13">
        <v>0</v>
      </c>
      <c r="BB913" s="37" t="s">
        <v>2175</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63102002</v>
      </c>
      <c r="D914" s="12" t="s">
        <v>1047</v>
      </c>
      <c r="E914" s="11">
        <v>1</v>
      </c>
      <c r="F914" s="11">
        <v>63001003</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v>0</v>
      </c>
      <c r="AZ914" s="13"/>
      <c r="BA914" s="13"/>
      <c r="BB914" s="37" t="s">
        <v>1048</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63102003</v>
      </c>
      <c r="D915" s="12" t="s">
        <v>1052</v>
      </c>
      <c r="E915" s="11">
        <v>1</v>
      </c>
      <c r="F915" s="11">
        <v>63002003</v>
      </c>
      <c r="G915" s="11">
        <v>0</v>
      </c>
      <c r="H915" s="13">
        <v>0</v>
      </c>
      <c r="I915" s="14">
        <v>1</v>
      </c>
      <c r="J915" s="14">
        <v>0</v>
      </c>
      <c r="K915" s="11">
        <v>0</v>
      </c>
      <c r="L915" s="11">
        <v>0</v>
      </c>
      <c r="M915" s="11">
        <v>0</v>
      </c>
      <c r="N915" s="11">
        <v>5</v>
      </c>
      <c r="O915" s="11">
        <v>8</v>
      </c>
      <c r="P915" s="11">
        <v>4</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158</v>
      </c>
      <c r="AG915" s="6">
        <v>0</v>
      </c>
      <c r="AH915" s="6">
        <v>0</v>
      </c>
      <c r="AI915" s="6">
        <v>0</v>
      </c>
      <c r="AJ915" s="6">
        <v>0</v>
      </c>
      <c r="AK915" s="11">
        <v>0</v>
      </c>
      <c r="AL915" s="11">
        <v>0</v>
      </c>
      <c r="AM915" s="11">
        <v>0</v>
      </c>
      <c r="AN915" s="11">
        <v>0</v>
      </c>
      <c r="AO915" s="11">
        <v>0</v>
      </c>
      <c r="AP915" s="11">
        <v>0</v>
      </c>
      <c r="AQ915" s="11">
        <v>0</v>
      </c>
      <c r="AR915" s="6">
        <v>90000006</v>
      </c>
      <c r="AS915" s="11" t="s">
        <v>158</v>
      </c>
      <c r="AT915" s="12" t="s">
        <v>158</v>
      </c>
      <c r="AU915" s="11">
        <v>0</v>
      </c>
      <c r="AV915" s="14">
        <v>0</v>
      </c>
      <c r="AW915" s="14">
        <v>0</v>
      </c>
      <c r="AX915" s="12" t="s">
        <v>158</v>
      </c>
      <c r="AY915" s="11" t="s">
        <v>1053</v>
      </c>
      <c r="AZ915" s="13"/>
      <c r="BA915" s="13"/>
      <c r="BB915" s="37" t="s">
        <v>1054</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63102004</v>
      </c>
      <c r="D916" s="135" t="s">
        <v>1055</v>
      </c>
      <c r="E916" s="106">
        <v>1</v>
      </c>
      <c r="F916" s="106">
        <v>63001004</v>
      </c>
      <c r="G916" s="106">
        <v>0</v>
      </c>
      <c r="H916" s="106">
        <v>0</v>
      </c>
      <c r="I916" s="14">
        <v>1</v>
      </c>
      <c r="J916" s="14">
        <v>0</v>
      </c>
      <c r="K916" s="11">
        <v>0</v>
      </c>
      <c r="L916" s="106">
        <v>0</v>
      </c>
      <c r="M916" s="106">
        <v>0</v>
      </c>
      <c r="N916" s="106">
        <v>2</v>
      </c>
      <c r="O916" s="106">
        <v>4</v>
      </c>
      <c r="P916" s="106">
        <v>0.2</v>
      </c>
      <c r="Q916" s="106">
        <v>0</v>
      </c>
      <c r="R916" s="6">
        <v>0</v>
      </c>
      <c r="S916" s="106">
        <v>0</v>
      </c>
      <c r="T916" s="106">
        <v>1</v>
      </c>
      <c r="U916" s="106">
        <v>2</v>
      </c>
      <c r="V916" s="106">
        <v>0</v>
      </c>
      <c r="W916" s="106">
        <v>0</v>
      </c>
      <c r="X916" s="106">
        <v>0</v>
      </c>
      <c r="Y916" s="106">
        <v>0</v>
      </c>
      <c r="Z916" s="106">
        <v>0</v>
      </c>
      <c r="AA916" s="106">
        <v>0</v>
      </c>
      <c r="AB916" s="11">
        <v>1</v>
      </c>
      <c r="AC916" s="106">
        <v>0</v>
      </c>
      <c r="AD916" s="106">
        <v>3</v>
      </c>
      <c r="AE916" s="106">
        <v>1</v>
      </c>
      <c r="AF916" s="106">
        <v>1</v>
      </c>
      <c r="AG916" s="106">
        <v>2</v>
      </c>
      <c r="AH916" s="106">
        <v>0</v>
      </c>
      <c r="AI916" s="6">
        <v>0</v>
      </c>
      <c r="AJ916" s="106">
        <v>2</v>
      </c>
      <c r="AK916" s="106">
        <v>0</v>
      </c>
      <c r="AL916" s="106">
        <v>0</v>
      </c>
      <c r="AM916" s="106">
        <v>0</v>
      </c>
      <c r="AN916" s="11">
        <v>0</v>
      </c>
      <c r="AO916" s="106">
        <v>1000</v>
      </c>
      <c r="AP916" s="106">
        <v>0.5</v>
      </c>
      <c r="AQ916" s="106">
        <v>0</v>
      </c>
      <c r="AR916" s="106">
        <v>0</v>
      </c>
      <c r="AS916" s="106" t="s">
        <v>158</v>
      </c>
      <c r="AT916" s="135" t="s">
        <v>159</v>
      </c>
      <c r="AU916" s="106">
        <v>0</v>
      </c>
      <c r="AV916" s="106">
        <v>0</v>
      </c>
      <c r="AW916" s="106">
        <v>0</v>
      </c>
      <c r="AX916" s="135" t="s">
        <v>160</v>
      </c>
      <c r="AY916" s="135" t="s">
        <v>158</v>
      </c>
      <c r="AZ916" s="106">
        <v>0</v>
      </c>
      <c r="BA916" s="106">
        <v>0</v>
      </c>
      <c r="BB916" s="147" t="s">
        <v>1056</v>
      </c>
      <c r="BC916" s="106">
        <v>0</v>
      </c>
      <c r="BD916" s="11">
        <v>0</v>
      </c>
      <c r="BE916" s="106">
        <v>0</v>
      </c>
      <c r="BF916" s="106">
        <v>0</v>
      </c>
      <c r="BG916" s="106">
        <v>0</v>
      </c>
      <c r="BH916" s="106">
        <v>0</v>
      </c>
      <c r="BI916" s="188" t="s">
        <v>1057</v>
      </c>
      <c r="BJ916" s="6">
        <v>0</v>
      </c>
      <c r="BK916" s="6">
        <v>0</v>
      </c>
      <c r="BL916" s="6">
        <v>0</v>
      </c>
      <c r="BM916" s="6">
        <v>0</v>
      </c>
      <c r="BN916" s="6">
        <v>0</v>
      </c>
      <c r="BO916" s="6">
        <v>0</v>
      </c>
    </row>
    <row r="917" spans="3:67" ht="20.100000000000001" customHeight="1">
      <c r="C917" s="11">
        <v>63103001</v>
      </c>
      <c r="D917" s="12" t="s">
        <v>1058</v>
      </c>
      <c r="E917" s="106">
        <v>1</v>
      </c>
      <c r="F917" s="106">
        <v>63001004</v>
      </c>
      <c r="G917" s="106">
        <v>0</v>
      </c>
      <c r="H917" s="106">
        <v>0</v>
      </c>
      <c r="I917" s="106">
        <v>1</v>
      </c>
      <c r="J917" s="106">
        <v>0</v>
      </c>
      <c r="K917" s="106">
        <v>0</v>
      </c>
      <c r="L917" s="106">
        <v>0</v>
      </c>
      <c r="M917" s="106">
        <v>0</v>
      </c>
      <c r="N917" s="106">
        <v>2</v>
      </c>
      <c r="O917" s="106">
        <v>10</v>
      </c>
      <c r="P917" s="106">
        <v>1</v>
      </c>
      <c r="Q917" s="106">
        <v>0</v>
      </c>
      <c r="R917" s="106">
        <v>0</v>
      </c>
      <c r="S917" s="106">
        <v>0</v>
      </c>
      <c r="T917" s="106">
        <v>1</v>
      </c>
      <c r="U917" s="106">
        <v>2</v>
      </c>
      <c r="V917" s="106">
        <v>0</v>
      </c>
      <c r="W917" s="106">
        <v>0</v>
      </c>
      <c r="X917" s="106">
        <v>0</v>
      </c>
      <c r="Y917" s="106">
        <v>0</v>
      </c>
      <c r="Z917" s="106">
        <v>0</v>
      </c>
      <c r="AA917" s="106">
        <v>0</v>
      </c>
      <c r="AB917" s="11">
        <v>1</v>
      </c>
      <c r="AC917" s="106">
        <v>0</v>
      </c>
      <c r="AD917" s="106">
        <v>30</v>
      </c>
      <c r="AE917" s="106">
        <v>0</v>
      </c>
      <c r="AF917" s="106">
        <v>0</v>
      </c>
      <c r="AG917" s="106">
        <v>7</v>
      </c>
      <c r="AH917" s="106">
        <v>0</v>
      </c>
      <c r="AI917" s="106">
        <v>0</v>
      </c>
      <c r="AJ917" s="106">
        <v>3</v>
      </c>
      <c r="AK917" s="106">
        <v>0</v>
      </c>
      <c r="AL917" s="106">
        <v>0</v>
      </c>
      <c r="AM917" s="106">
        <v>0</v>
      </c>
      <c r="AN917" s="106">
        <v>0</v>
      </c>
      <c r="AO917" s="106">
        <v>2000</v>
      </c>
      <c r="AP917" s="106">
        <v>0</v>
      </c>
      <c r="AQ917" s="106">
        <v>0</v>
      </c>
      <c r="AR917" s="106">
        <v>0</v>
      </c>
      <c r="AS917" s="106">
        <v>90513001</v>
      </c>
      <c r="AT917" s="135" t="s">
        <v>158</v>
      </c>
      <c r="AU917" s="106">
        <v>0</v>
      </c>
      <c r="AV917" s="106">
        <v>0</v>
      </c>
      <c r="AW917" s="106">
        <v>0</v>
      </c>
      <c r="AX917" s="135" t="s">
        <v>160</v>
      </c>
      <c r="AY917" s="135">
        <v>0</v>
      </c>
      <c r="AZ917" s="106">
        <v>0</v>
      </c>
      <c r="BA917" s="106">
        <v>0</v>
      </c>
      <c r="BB917" s="37" t="s">
        <v>2179</v>
      </c>
      <c r="BC917" s="106">
        <v>0</v>
      </c>
      <c r="BD917" s="106">
        <v>0</v>
      </c>
      <c r="BE917" s="106">
        <v>0</v>
      </c>
      <c r="BF917" s="106">
        <v>0</v>
      </c>
      <c r="BG917" s="106">
        <v>0</v>
      </c>
      <c r="BH917" s="106">
        <v>0</v>
      </c>
      <c r="BI917" s="151">
        <v>0</v>
      </c>
      <c r="BJ917" s="106">
        <v>0</v>
      </c>
      <c r="BK917" s="6">
        <v>0</v>
      </c>
      <c r="BL917" s="6">
        <v>0</v>
      </c>
      <c r="BM917" s="6">
        <v>0</v>
      </c>
      <c r="BN917" s="6">
        <v>0</v>
      </c>
      <c r="BO917" s="6">
        <v>0</v>
      </c>
    </row>
    <row r="918" spans="3:67" ht="20.100000000000001" customHeight="1">
      <c r="C918" s="11">
        <v>63103002</v>
      </c>
      <c r="D918" s="12" t="s">
        <v>1034</v>
      </c>
      <c r="E918" s="11">
        <v>1</v>
      </c>
      <c r="F918" s="11">
        <v>63003002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v>0</v>
      </c>
      <c r="BA918" s="13">
        <v>0</v>
      </c>
      <c r="BB918" s="37" t="s">
        <v>1035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63103003</v>
      </c>
      <c r="D919" s="12" t="s">
        <v>1059</v>
      </c>
      <c r="E919" s="11">
        <v>1</v>
      </c>
      <c r="F919" s="11">
        <v>63003003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158</v>
      </c>
      <c r="AG919" s="6">
        <v>0</v>
      </c>
      <c r="AH919" s="6">
        <v>0</v>
      </c>
      <c r="AI919" s="6">
        <v>0</v>
      </c>
      <c r="AJ919" s="6">
        <v>0</v>
      </c>
      <c r="AK919" s="11">
        <v>0</v>
      </c>
      <c r="AL919" s="11">
        <v>0</v>
      </c>
      <c r="AM919" s="11">
        <v>0</v>
      </c>
      <c r="AN919" s="11">
        <v>0</v>
      </c>
      <c r="AO919" s="11">
        <v>0</v>
      </c>
      <c r="AP919" s="11">
        <v>0</v>
      </c>
      <c r="AQ919" s="11">
        <v>0</v>
      </c>
      <c r="AR919" s="6">
        <v>0</v>
      </c>
      <c r="AS919" s="11" t="s">
        <v>158</v>
      </c>
      <c r="AT919" s="12" t="s">
        <v>158</v>
      </c>
      <c r="AU919" s="11">
        <v>0</v>
      </c>
      <c r="AV919" s="14">
        <v>0</v>
      </c>
      <c r="AW919" s="14">
        <v>0</v>
      </c>
      <c r="AX919" s="12" t="s">
        <v>158</v>
      </c>
      <c r="AY919" s="11">
        <v>0</v>
      </c>
      <c r="AZ919" s="13">
        <v>0</v>
      </c>
      <c r="BA919" s="13">
        <v>0</v>
      </c>
      <c r="BB919" s="37" t="s">
        <v>1060</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63103004</v>
      </c>
      <c r="D920" s="135" t="s">
        <v>1061</v>
      </c>
      <c r="E920" s="106">
        <v>1</v>
      </c>
      <c r="F920" s="106">
        <v>63001004</v>
      </c>
      <c r="G920" s="106">
        <v>0</v>
      </c>
      <c r="H920" s="106">
        <v>0</v>
      </c>
      <c r="I920" s="14">
        <v>1</v>
      </c>
      <c r="J920" s="14">
        <v>0</v>
      </c>
      <c r="K920" s="11">
        <v>0</v>
      </c>
      <c r="L920" s="106">
        <v>0</v>
      </c>
      <c r="M920" s="106">
        <v>0</v>
      </c>
      <c r="N920" s="106">
        <v>2</v>
      </c>
      <c r="O920" s="106">
        <v>10</v>
      </c>
      <c r="P920" s="106">
        <v>0.1</v>
      </c>
      <c r="Q920" s="106">
        <v>0</v>
      </c>
      <c r="R920" s="6">
        <v>0</v>
      </c>
      <c r="S920" s="106">
        <v>0</v>
      </c>
      <c r="T920" s="106">
        <v>1</v>
      </c>
      <c r="U920" s="106">
        <v>2</v>
      </c>
      <c r="V920" s="106">
        <v>0</v>
      </c>
      <c r="W920" s="106">
        <v>0</v>
      </c>
      <c r="X920" s="106">
        <v>0</v>
      </c>
      <c r="Y920" s="106">
        <v>0</v>
      </c>
      <c r="Z920" s="106">
        <v>0</v>
      </c>
      <c r="AA920" s="106">
        <v>0</v>
      </c>
      <c r="AB920" s="11">
        <v>1</v>
      </c>
      <c r="AC920" s="106">
        <v>0</v>
      </c>
      <c r="AD920" s="106">
        <v>15</v>
      </c>
      <c r="AE920" s="106">
        <v>1</v>
      </c>
      <c r="AF920" s="106">
        <v>1</v>
      </c>
      <c r="AG920" s="106">
        <v>2</v>
      </c>
      <c r="AH920" s="106">
        <v>0</v>
      </c>
      <c r="AI920" s="6">
        <v>0</v>
      </c>
      <c r="AJ920" s="106">
        <v>2</v>
      </c>
      <c r="AK920" s="106">
        <v>0</v>
      </c>
      <c r="AL920" s="106">
        <v>0</v>
      </c>
      <c r="AM920" s="106">
        <v>0</v>
      </c>
      <c r="AN920" s="11">
        <v>0</v>
      </c>
      <c r="AO920" s="106">
        <v>10000</v>
      </c>
      <c r="AP920" s="106">
        <v>0</v>
      </c>
      <c r="AQ920" s="106">
        <v>0</v>
      </c>
      <c r="AR920" s="106">
        <v>0</v>
      </c>
      <c r="AS920" s="106" t="s">
        <v>158</v>
      </c>
      <c r="AT920" s="135" t="s">
        <v>159</v>
      </c>
      <c r="AU920" s="106">
        <v>0</v>
      </c>
      <c r="AV920" s="106">
        <v>0</v>
      </c>
      <c r="AW920" s="106">
        <v>0</v>
      </c>
      <c r="AX920" s="135" t="s">
        <v>160</v>
      </c>
      <c r="AY920" s="135" t="s">
        <v>158</v>
      </c>
      <c r="AZ920" s="106">
        <v>0</v>
      </c>
      <c r="BA920" s="106">
        <v>0</v>
      </c>
      <c r="BB920" s="147" t="s">
        <v>1062</v>
      </c>
      <c r="BC920" s="106">
        <v>0</v>
      </c>
      <c r="BD920" s="11">
        <v>0</v>
      </c>
      <c r="BE920" s="106">
        <v>0</v>
      </c>
      <c r="BF920" s="106">
        <v>0</v>
      </c>
      <c r="BG920" s="106">
        <v>0</v>
      </c>
      <c r="BH920" s="106">
        <v>0</v>
      </c>
      <c r="BI920" s="188" t="s">
        <v>1063</v>
      </c>
      <c r="BJ920" s="6">
        <v>1</v>
      </c>
      <c r="BK920" s="6">
        <v>0</v>
      </c>
      <c r="BL920" s="6">
        <v>0</v>
      </c>
      <c r="BM920" s="6">
        <v>0</v>
      </c>
      <c r="BN920" s="6">
        <v>0</v>
      </c>
      <c r="BO920" s="6">
        <v>0</v>
      </c>
    </row>
    <row r="921" spans="3:67" ht="20.100000000000001" customHeight="1">
      <c r="C921" s="24">
        <v>63103098</v>
      </c>
      <c r="D921" s="38" t="s">
        <v>1064</v>
      </c>
      <c r="E921" s="24">
        <v>1</v>
      </c>
      <c r="F921" s="24">
        <v>63001004</v>
      </c>
      <c r="G921" s="24">
        <v>0</v>
      </c>
      <c r="H921" s="24">
        <v>0</v>
      </c>
      <c r="I921" s="24">
        <v>1</v>
      </c>
      <c r="J921" s="24">
        <v>0</v>
      </c>
      <c r="K921" s="24">
        <v>0</v>
      </c>
      <c r="L921" s="24">
        <v>0</v>
      </c>
      <c r="M921" s="24">
        <v>0</v>
      </c>
      <c r="N921" s="24">
        <v>2</v>
      </c>
      <c r="O921" s="24">
        <v>3</v>
      </c>
      <c r="P921" s="24">
        <v>0.1</v>
      </c>
      <c r="Q921" s="24">
        <v>0</v>
      </c>
      <c r="R921" s="24">
        <v>0</v>
      </c>
      <c r="S921" s="24">
        <v>0</v>
      </c>
      <c r="T921" s="24">
        <v>1</v>
      </c>
      <c r="U921" s="24">
        <v>2</v>
      </c>
      <c r="V921" s="24">
        <v>0</v>
      </c>
      <c r="W921" s="24">
        <v>0</v>
      </c>
      <c r="X921" s="24">
        <v>0</v>
      </c>
      <c r="Y921" s="24">
        <v>0</v>
      </c>
      <c r="Z921" s="24">
        <v>0</v>
      </c>
      <c r="AA921" s="24">
        <v>0</v>
      </c>
      <c r="AB921" s="24">
        <v>1</v>
      </c>
      <c r="AC921" s="24">
        <v>0</v>
      </c>
      <c r="AD921" s="24">
        <v>15</v>
      </c>
      <c r="AE921" s="24">
        <v>1</v>
      </c>
      <c r="AF921" s="24">
        <v>1</v>
      </c>
      <c r="AG921" s="24">
        <v>2</v>
      </c>
      <c r="AH921" s="24">
        <v>0</v>
      </c>
      <c r="AI921" s="24">
        <v>0</v>
      </c>
      <c r="AJ921" s="24">
        <v>2</v>
      </c>
      <c r="AK921" s="24">
        <v>0</v>
      </c>
      <c r="AL921" s="24">
        <v>0</v>
      </c>
      <c r="AM921" s="24">
        <v>0</v>
      </c>
      <c r="AN921" s="24">
        <v>0</v>
      </c>
      <c r="AO921" s="24">
        <v>10000</v>
      </c>
      <c r="AP921" s="24">
        <v>0</v>
      </c>
      <c r="AQ921" s="24">
        <v>0</v>
      </c>
      <c r="AR921" s="24">
        <v>0</v>
      </c>
      <c r="AS921" s="24" t="s">
        <v>158</v>
      </c>
      <c r="AT921" s="38" t="s">
        <v>159</v>
      </c>
      <c r="AU921" s="24">
        <v>0</v>
      </c>
      <c r="AV921" s="24">
        <v>0</v>
      </c>
      <c r="AW921" s="24">
        <v>0</v>
      </c>
      <c r="AX921" s="38" t="s">
        <v>160</v>
      </c>
      <c r="AY921" s="38" t="s">
        <v>158</v>
      </c>
      <c r="AZ921" s="24">
        <v>0</v>
      </c>
      <c r="BA921" s="24">
        <v>0</v>
      </c>
      <c r="BB921" s="118" t="s">
        <v>1065</v>
      </c>
      <c r="BC921" s="24">
        <v>0</v>
      </c>
      <c r="BD921" s="24">
        <v>0</v>
      </c>
      <c r="BE921" s="24">
        <v>0</v>
      </c>
      <c r="BF921" s="24">
        <v>0</v>
      </c>
      <c r="BG921" s="24">
        <v>0</v>
      </c>
      <c r="BH921" s="24">
        <v>0</v>
      </c>
      <c r="BI921" s="189" t="s">
        <v>1066</v>
      </c>
      <c r="BJ921" s="24">
        <v>1</v>
      </c>
      <c r="BK921" s="24">
        <v>0</v>
      </c>
      <c r="BL921" s="24">
        <v>0</v>
      </c>
      <c r="BM921" s="24">
        <v>0</v>
      </c>
      <c r="BN921" s="24">
        <v>0</v>
      </c>
      <c r="BO921" s="24">
        <v>0</v>
      </c>
    </row>
    <row r="922" spans="3:67" ht="20.100000000000001" customHeight="1">
      <c r="C922" s="24">
        <v>63103099</v>
      </c>
      <c r="D922" s="38" t="s">
        <v>1067</v>
      </c>
      <c r="E922" s="24">
        <v>1</v>
      </c>
      <c r="F922" s="24">
        <v>63003001</v>
      </c>
      <c r="G922" s="24">
        <v>0</v>
      </c>
      <c r="H922" s="24">
        <v>0</v>
      </c>
      <c r="I922" s="24">
        <v>1</v>
      </c>
      <c r="J922" s="24">
        <v>0</v>
      </c>
      <c r="K922" s="24">
        <v>0</v>
      </c>
      <c r="L922" s="24">
        <v>0</v>
      </c>
      <c r="M922" s="24">
        <v>0</v>
      </c>
      <c r="N922" s="24">
        <v>2</v>
      </c>
      <c r="O922" s="24">
        <v>2</v>
      </c>
      <c r="P922" s="24">
        <v>1</v>
      </c>
      <c r="Q922" s="24">
        <v>0</v>
      </c>
      <c r="R922" s="24">
        <v>0</v>
      </c>
      <c r="S922" s="24">
        <v>0</v>
      </c>
      <c r="T922" s="24">
        <v>1</v>
      </c>
      <c r="U922" s="24">
        <v>2</v>
      </c>
      <c r="V922" s="24">
        <v>0</v>
      </c>
      <c r="W922" s="24">
        <v>0</v>
      </c>
      <c r="X922" s="24">
        <v>0</v>
      </c>
      <c r="Y922" s="24">
        <v>0</v>
      </c>
      <c r="Z922" s="24">
        <v>0</v>
      </c>
      <c r="AA922" s="24">
        <v>0</v>
      </c>
      <c r="AB922" s="24">
        <v>1</v>
      </c>
      <c r="AC922" s="24">
        <v>0</v>
      </c>
      <c r="AD922" s="24">
        <v>60</v>
      </c>
      <c r="AE922" s="24">
        <v>1</v>
      </c>
      <c r="AF922" s="24">
        <v>10</v>
      </c>
      <c r="AG922" s="24">
        <v>0</v>
      </c>
      <c r="AH922" s="24">
        <v>0</v>
      </c>
      <c r="AI922" s="24">
        <v>0</v>
      </c>
      <c r="AJ922" s="24">
        <v>0</v>
      </c>
      <c r="AK922" s="24">
        <v>0</v>
      </c>
      <c r="AL922" s="24">
        <v>0</v>
      </c>
      <c r="AM922" s="24">
        <v>0</v>
      </c>
      <c r="AN922" s="24">
        <v>0</v>
      </c>
      <c r="AO922" s="24">
        <v>50000</v>
      </c>
      <c r="AP922" s="24">
        <v>0</v>
      </c>
      <c r="AQ922" s="24">
        <v>0</v>
      </c>
      <c r="AR922" s="24">
        <v>0</v>
      </c>
      <c r="AS922" s="24">
        <v>90513001</v>
      </c>
      <c r="AT922" s="38" t="s">
        <v>158</v>
      </c>
      <c r="AU922" s="24">
        <v>0</v>
      </c>
      <c r="AV922" s="24">
        <v>0</v>
      </c>
      <c r="AW922" s="24">
        <v>0</v>
      </c>
      <c r="AX922" s="38" t="s">
        <v>1068</v>
      </c>
      <c r="AY922" s="24">
        <v>0</v>
      </c>
      <c r="AZ922" s="24">
        <v>0</v>
      </c>
      <c r="BA922" s="24">
        <v>0</v>
      </c>
      <c r="BB922" s="148" t="s">
        <v>1069</v>
      </c>
      <c r="BC922" s="24">
        <v>0</v>
      </c>
      <c r="BD922" s="24">
        <v>0</v>
      </c>
      <c r="BE922" s="24">
        <v>0</v>
      </c>
      <c r="BF922" s="24">
        <v>0</v>
      </c>
      <c r="BG922" s="24">
        <v>0</v>
      </c>
      <c r="BH922" s="24">
        <v>0</v>
      </c>
      <c r="BI922" s="17">
        <v>0</v>
      </c>
      <c r="BJ922" s="24">
        <v>1</v>
      </c>
      <c r="BK922" s="24">
        <v>0</v>
      </c>
      <c r="BL922" s="24">
        <v>0</v>
      </c>
      <c r="BM922" s="24">
        <v>0</v>
      </c>
      <c r="BN922" s="24">
        <v>0</v>
      </c>
      <c r="BO922" s="24">
        <v>0</v>
      </c>
    </row>
    <row r="923" spans="3:67" ht="20.100000000000001" customHeight="1">
      <c r="C923" s="97">
        <v>63201001</v>
      </c>
      <c r="D923" s="98" t="s">
        <v>1070</v>
      </c>
      <c r="E923" s="97">
        <v>1</v>
      </c>
      <c r="F923" s="97">
        <v>63003001</v>
      </c>
      <c r="G923" s="97">
        <v>0</v>
      </c>
      <c r="H923" s="99">
        <v>0</v>
      </c>
      <c r="I923" s="101">
        <v>1</v>
      </c>
      <c r="J923" s="101">
        <v>0</v>
      </c>
      <c r="K923" s="97">
        <v>0</v>
      </c>
      <c r="L923" s="97">
        <v>0</v>
      </c>
      <c r="M923" s="97">
        <v>0</v>
      </c>
      <c r="N923" s="97">
        <v>2</v>
      </c>
      <c r="O923" s="97">
        <v>12</v>
      </c>
      <c r="P923" s="97">
        <v>1</v>
      </c>
      <c r="Q923" s="97">
        <v>0</v>
      </c>
      <c r="R923" s="100">
        <v>0</v>
      </c>
      <c r="S923" s="97">
        <v>0</v>
      </c>
      <c r="T923" s="97">
        <v>1</v>
      </c>
      <c r="U923" s="97">
        <v>2</v>
      </c>
      <c r="V923" s="97">
        <v>0</v>
      </c>
      <c r="W923" s="101">
        <v>0</v>
      </c>
      <c r="X923" s="101">
        <v>0</v>
      </c>
      <c r="Y923" s="97">
        <v>0</v>
      </c>
      <c r="Z923" s="97">
        <v>0</v>
      </c>
      <c r="AA923" s="97">
        <v>0</v>
      </c>
      <c r="AB923" s="97">
        <v>1</v>
      </c>
      <c r="AC923" s="97">
        <v>0</v>
      </c>
      <c r="AD923" s="97">
        <v>60</v>
      </c>
      <c r="AE923" s="97">
        <v>1</v>
      </c>
      <c r="AF923" s="97">
        <v>10</v>
      </c>
      <c r="AG923" s="100">
        <v>0</v>
      </c>
      <c r="AH923" s="100">
        <v>0</v>
      </c>
      <c r="AI923" s="100">
        <v>0</v>
      </c>
      <c r="AJ923" s="100">
        <v>0</v>
      </c>
      <c r="AK923" s="97">
        <v>0</v>
      </c>
      <c r="AL923" s="97">
        <v>0</v>
      </c>
      <c r="AM923" s="97">
        <v>0</v>
      </c>
      <c r="AN923" s="97">
        <v>0</v>
      </c>
      <c r="AO923" s="97">
        <v>50000</v>
      </c>
      <c r="AP923" s="97">
        <v>0</v>
      </c>
      <c r="AQ923" s="97">
        <v>0</v>
      </c>
      <c r="AR923" s="100">
        <v>90503003</v>
      </c>
      <c r="AS923" s="97">
        <v>90503003</v>
      </c>
      <c r="AT923" s="98" t="s">
        <v>158</v>
      </c>
      <c r="AU923" s="97">
        <v>0</v>
      </c>
      <c r="AV923" s="101">
        <v>0</v>
      </c>
      <c r="AW923" s="101">
        <v>0</v>
      </c>
      <c r="AX923" s="98" t="s">
        <v>1012</v>
      </c>
      <c r="AY923" s="97">
        <v>0</v>
      </c>
      <c r="AZ923" s="99">
        <v>0</v>
      </c>
      <c r="BA923" s="99">
        <v>0</v>
      </c>
      <c r="BB923" s="124" t="s">
        <v>1071</v>
      </c>
      <c r="BC923" s="97">
        <v>0</v>
      </c>
      <c r="BD923" s="97">
        <v>0</v>
      </c>
      <c r="BE923" s="97">
        <v>0</v>
      </c>
      <c r="BF923" s="97">
        <v>0</v>
      </c>
      <c r="BG923" s="97">
        <v>0</v>
      </c>
      <c r="BH923" s="97">
        <v>0</v>
      </c>
      <c r="BI923" s="103">
        <v>0</v>
      </c>
      <c r="BJ923" s="100">
        <v>1</v>
      </c>
      <c r="BK923" s="100">
        <v>0</v>
      </c>
      <c r="BL923" s="100">
        <v>0</v>
      </c>
      <c r="BM923" s="100">
        <v>0</v>
      </c>
      <c r="BN923" s="100">
        <v>0</v>
      </c>
      <c r="BO923" s="100">
        <v>0</v>
      </c>
    </row>
    <row r="924" spans="3:67" ht="20.100000000000001" customHeight="1">
      <c r="C924" s="97">
        <v>63201002</v>
      </c>
      <c r="D924" s="98" t="s">
        <v>1047</v>
      </c>
      <c r="E924" s="97">
        <v>1</v>
      </c>
      <c r="F924" s="97">
        <v>63001003</v>
      </c>
      <c r="G924" s="97">
        <v>0</v>
      </c>
      <c r="H924" s="99">
        <v>0</v>
      </c>
      <c r="I924" s="101">
        <v>1</v>
      </c>
      <c r="J924" s="101">
        <v>0</v>
      </c>
      <c r="K924" s="97">
        <v>0</v>
      </c>
      <c r="L924" s="97">
        <v>0</v>
      </c>
      <c r="M924" s="97">
        <v>0</v>
      </c>
      <c r="N924" s="97">
        <v>2</v>
      </c>
      <c r="O924" s="97">
        <v>0</v>
      </c>
      <c r="P924" s="97">
        <v>0</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0</v>
      </c>
      <c r="AS924" s="97" t="s">
        <v>158</v>
      </c>
      <c r="AT924" s="98" t="s">
        <v>158</v>
      </c>
      <c r="AU924" s="97">
        <v>0</v>
      </c>
      <c r="AV924" s="101">
        <v>0</v>
      </c>
      <c r="AW924" s="101">
        <v>0</v>
      </c>
      <c r="AX924" s="98" t="s">
        <v>158</v>
      </c>
      <c r="AY924" s="97">
        <v>0</v>
      </c>
      <c r="AZ924" s="99"/>
      <c r="BA924" s="99"/>
      <c r="BB924" s="124" t="s">
        <v>1018</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63201003</v>
      </c>
      <c r="D925" s="98" t="s">
        <v>1072</v>
      </c>
      <c r="E925" s="97">
        <v>1</v>
      </c>
      <c r="F925" s="97">
        <v>63003003</v>
      </c>
      <c r="G925" s="97">
        <v>0</v>
      </c>
      <c r="H925" s="99">
        <v>0</v>
      </c>
      <c r="I925" s="101">
        <v>1</v>
      </c>
      <c r="J925" s="101">
        <v>0</v>
      </c>
      <c r="K925" s="97">
        <v>0</v>
      </c>
      <c r="L925" s="97">
        <v>0</v>
      </c>
      <c r="M925" s="97">
        <v>0</v>
      </c>
      <c r="N925" s="97">
        <v>5</v>
      </c>
      <c r="O925" s="97">
        <v>8</v>
      </c>
      <c r="P925" s="97">
        <v>2</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90000006</v>
      </c>
      <c r="AS925" s="97" t="s">
        <v>158</v>
      </c>
      <c r="AT925" s="98" t="s">
        <v>158</v>
      </c>
      <c r="AU925" s="97">
        <v>0</v>
      </c>
      <c r="AV925" s="101">
        <v>0</v>
      </c>
      <c r="AW925" s="101">
        <v>0</v>
      </c>
      <c r="AX925" s="98" t="s">
        <v>158</v>
      </c>
      <c r="AY925" s="97" t="s">
        <v>1037</v>
      </c>
      <c r="AZ925" s="99"/>
      <c r="BA925" s="99"/>
      <c r="BB925" s="124" t="s">
        <v>1073</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63201004</v>
      </c>
      <c r="D926" s="128" t="s">
        <v>1074</v>
      </c>
      <c r="E926" s="122">
        <v>1</v>
      </c>
      <c r="F926" s="122">
        <v>63001004</v>
      </c>
      <c r="G926" s="122">
        <v>0</v>
      </c>
      <c r="H926" s="122">
        <v>0</v>
      </c>
      <c r="I926" s="101">
        <v>1</v>
      </c>
      <c r="J926" s="101">
        <v>0</v>
      </c>
      <c r="K926" s="97">
        <v>0</v>
      </c>
      <c r="L926" s="122">
        <v>0</v>
      </c>
      <c r="M926" s="122">
        <v>0</v>
      </c>
      <c r="N926" s="122">
        <v>2</v>
      </c>
      <c r="O926" s="122">
        <v>10</v>
      </c>
      <c r="P926" s="122">
        <v>0.05</v>
      </c>
      <c r="Q926" s="122">
        <v>0</v>
      </c>
      <c r="R926" s="100">
        <v>0</v>
      </c>
      <c r="S926" s="122">
        <v>0</v>
      </c>
      <c r="T926" s="122">
        <v>1</v>
      </c>
      <c r="U926" s="122">
        <v>2</v>
      </c>
      <c r="V926" s="122">
        <v>0</v>
      </c>
      <c r="W926" s="122">
        <v>0</v>
      </c>
      <c r="X926" s="122">
        <v>0</v>
      </c>
      <c r="Y926" s="122">
        <v>0</v>
      </c>
      <c r="Z926" s="122">
        <v>0</v>
      </c>
      <c r="AA926" s="122">
        <v>0</v>
      </c>
      <c r="AB926" s="97">
        <v>1</v>
      </c>
      <c r="AC926" s="122">
        <v>0</v>
      </c>
      <c r="AD926" s="122">
        <v>15</v>
      </c>
      <c r="AE926" s="122">
        <v>1</v>
      </c>
      <c r="AF926" s="122">
        <v>1</v>
      </c>
      <c r="AG926" s="122">
        <v>2</v>
      </c>
      <c r="AH926" s="122">
        <v>0</v>
      </c>
      <c r="AI926" s="100">
        <v>0</v>
      </c>
      <c r="AJ926" s="122">
        <v>2</v>
      </c>
      <c r="AK926" s="122">
        <v>0</v>
      </c>
      <c r="AL926" s="122">
        <v>0</v>
      </c>
      <c r="AM926" s="122">
        <v>0</v>
      </c>
      <c r="AN926" s="97">
        <v>0</v>
      </c>
      <c r="AO926" s="122">
        <v>10000</v>
      </c>
      <c r="AP926" s="122">
        <v>0.5</v>
      </c>
      <c r="AQ926" s="122">
        <v>0</v>
      </c>
      <c r="AR926" s="122">
        <v>0</v>
      </c>
      <c r="AS926" s="122" t="s">
        <v>158</v>
      </c>
      <c r="AT926" s="128"/>
      <c r="AU926" s="122">
        <v>0</v>
      </c>
      <c r="AV926" s="122">
        <v>0</v>
      </c>
      <c r="AW926" s="122">
        <v>0</v>
      </c>
      <c r="AX926" s="128" t="s">
        <v>160</v>
      </c>
      <c r="AY926" s="128" t="s">
        <v>158</v>
      </c>
      <c r="AZ926" s="122">
        <v>0</v>
      </c>
      <c r="BA926" s="122">
        <v>0</v>
      </c>
      <c r="BB926" s="129" t="s">
        <v>1075</v>
      </c>
      <c r="BC926" s="122">
        <v>0</v>
      </c>
      <c r="BD926" s="97">
        <v>0</v>
      </c>
      <c r="BE926" s="122">
        <v>0</v>
      </c>
      <c r="BF926" s="122">
        <v>0</v>
      </c>
      <c r="BG926" s="122">
        <v>0</v>
      </c>
      <c r="BH926" s="122">
        <v>0</v>
      </c>
      <c r="BI926" s="190" t="s">
        <v>1076</v>
      </c>
      <c r="BJ926" s="100">
        <v>0</v>
      </c>
      <c r="BK926" s="100">
        <v>0</v>
      </c>
      <c r="BL926" s="100">
        <v>0</v>
      </c>
      <c r="BM926" s="100">
        <v>0</v>
      </c>
      <c r="BN926" s="100">
        <v>0</v>
      </c>
      <c r="BO926" s="100">
        <v>0</v>
      </c>
    </row>
    <row r="927" spans="3:67" ht="20.100000000000001" customHeight="1">
      <c r="C927" s="97">
        <v>63202001</v>
      </c>
      <c r="D927" s="98" t="s">
        <v>1077</v>
      </c>
      <c r="E927" s="97">
        <v>1</v>
      </c>
      <c r="F927" s="97">
        <v>63003001</v>
      </c>
      <c r="G927" s="97">
        <v>0</v>
      </c>
      <c r="H927" s="99">
        <v>0</v>
      </c>
      <c r="I927" s="101">
        <v>1</v>
      </c>
      <c r="J927" s="101">
        <v>0</v>
      </c>
      <c r="K927" s="97">
        <v>0</v>
      </c>
      <c r="L927" s="97">
        <v>0</v>
      </c>
      <c r="M927" s="97">
        <v>0</v>
      </c>
      <c r="N927" s="97">
        <v>2</v>
      </c>
      <c r="O927" s="97">
        <v>12</v>
      </c>
      <c r="P927" s="97">
        <v>1</v>
      </c>
      <c r="Q927" s="97">
        <v>0</v>
      </c>
      <c r="R927" s="100">
        <v>0</v>
      </c>
      <c r="S927" s="97">
        <v>0</v>
      </c>
      <c r="T927" s="97">
        <v>1</v>
      </c>
      <c r="U927" s="97">
        <v>2</v>
      </c>
      <c r="V927" s="97">
        <v>0</v>
      </c>
      <c r="W927" s="101">
        <v>0</v>
      </c>
      <c r="X927" s="101">
        <v>0</v>
      </c>
      <c r="Y927" s="97">
        <v>0</v>
      </c>
      <c r="Z927" s="97">
        <v>0</v>
      </c>
      <c r="AA927" s="97">
        <v>0</v>
      </c>
      <c r="AB927" s="97">
        <v>1</v>
      </c>
      <c r="AC927" s="97">
        <v>0</v>
      </c>
      <c r="AD927" s="97">
        <v>60</v>
      </c>
      <c r="AE927" s="97">
        <v>1</v>
      </c>
      <c r="AF927" s="97">
        <v>10</v>
      </c>
      <c r="AG927" s="100">
        <v>0</v>
      </c>
      <c r="AH927" s="100">
        <v>0</v>
      </c>
      <c r="AI927" s="100">
        <v>0</v>
      </c>
      <c r="AJ927" s="100">
        <v>0</v>
      </c>
      <c r="AK927" s="97">
        <v>0</v>
      </c>
      <c r="AL927" s="97">
        <v>0</v>
      </c>
      <c r="AM927" s="97">
        <v>0</v>
      </c>
      <c r="AN927" s="97">
        <v>0</v>
      </c>
      <c r="AO927" s="97">
        <v>50000</v>
      </c>
      <c r="AP927" s="97">
        <v>0</v>
      </c>
      <c r="AQ927" s="97">
        <v>0</v>
      </c>
      <c r="AR927" s="100">
        <v>90503004</v>
      </c>
      <c r="AS927" s="97">
        <v>90503004</v>
      </c>
      <c r="AT927" s="98" t="s">
        <v>158</v>
      </c>
      <c r="AU927" s="97">
        <v>0</v>
      </c>
      <c r="AV927" s="101">
        <v>0</v>
      </c>
      <c r="AW927" s="101">
        <v>0</v>
      </c>
      <c r="AX927" s="98" t="s">
        <v>1012</v>
      </c>
      <c r="AY927" s="97">
        <v>0</v>
      </c>
      <c r="AZ927" s="99">
        <v>0</v>
      </c>
      <c r="BA927" s="99">
        <v>0</v>
      </c>
      <c r="BB927" s="124" t="s">
        <v>1078</v>
      </c>
      <c r="BC927" s="97">
        <v>0</v>
      </c>
      <c r="BD927" s="97">
        <v>0</v>
      </c>
      <c r="BE927" s="97">
        <v>0</v>
      </c>
      <c r="BF927" s="97">
        <v>0</v>
      </c>
      <c r="BG927" s="97">
        <v>0</v>
      </c>
      <c r="BH927" s="97">
        <v>0</v>
      </c>
      <c r="BI927" s="103">
        <v>0</v>
      </c>
      <c r="BJ927" s="100">
        <v>1</v>
      </c>
      <c r="BK927" s="100">
        <v>0</v>
      </c>
      <c r="BL927" s="100">
        <v>0</v>
      </c>
      <c r="BM927" s="100">
        <v>0</v>
      </c>
      <c r="BN927" s="100">
        <v>0</v>
      </c>
      <c r="BO927" s="100">
        <v>0</v>
      </c>
    </row>
    <row r="928" spans="3:67" ht="20.100000000000001" customHeight="1">
      <c r="C928" s="97">
        <v>63202002</v>
      </c>
      <c r="D928" s="98" t="s">
        <v>1017</v>
      </c>
      <c r="E928" s="97">
        <v>1</v>
      </c>
      <c r="F928" s="97">
        <v>63002002</v>
      </c>
      <c r="G928" s="97">
        <v>0</v>
      </c>
      <c r="H928" s="99">
        <v>0</v>
      </c>
      <c r="I928" s="101">
        <v>1</v>
      </c>
      <c r="J928" s="101">
        <v>0</v>
      </c>
      <c r="K928" s="97">
        <v>0</v>
      </c>
      <c r="L928" s="97">
        <v>0</v>
      </c>
      <c r="M928" s="97">
        <v>0</v>
      </c>
      <c r="N928" s="97">
        <v>2</v>
      </c>
      <c r="O928" s="97">
        <v>0</v>
      </c>
      <c r="P928" s="97">
        <v>0</v>
      </c>
      <c r="Q928" s="97">
        <v>0</v>
      </c>
      <c r="R928" s="100">
        <v>0</v>
      </c>
      <c r="S928" s="97">
        <v>0</v>
      </c>
      <c r="T928" s="97">
        <v>1</v>
      </c>
      <c r="U928" s="97">
        <v>0</v>
      </c>
      <c r="V928" s="97">
        <v>0</v>
      </c>
      <c r="W928" s="101">
        <v>0</v>
      </c>
      <c r="X928" s="101">
        <v>0</v>
      </c>
      <c r="Y928" s="97">
        <v>0</v>
      </c>
      <c r="Z928" s="97">
        <v>0</v>
      </c>
      <c r="AA928" s="97">
        <v>0</v>
      </c>
      <c r="AB928" s="97">
        <v>1</v>
      </c>
      <c r="AC928" s="97">
        <v>0</v>
      </c>
      <c r="AD928" s="97">
        <v>0</v>
      </c>
      <c r="AE928" s="97">
        <v>0</v>
      </c>
      <c r="AF928" s="97" t="s">
        <v>158</v>
      </c>
      <c r="AG928" s="100">
        <v>0</v>
      </c>
      <c r="AH928" s="100">
        <v>0</v>
      </c>
      <c r="AI928" s="100">
        <v>0</v>
      </c>
      <c r="AJ928" s="100">
        <v>0</v>
      </c>
      <c r="AK928" s="97">
        <v>0</v>
      </c>
      <c r="AL928" s="97">
        <v>0</v>
      </c>
      <c r="AM928" s="97">
        <v>0</v>
      </c>
      <c r="AN928" s="97">
        <v>0</v>
      </c>
      <c r="AO928" s="97">
        <v>0</v>
      </c>
      <c r="AP928" s="97">
        <v>0</v>
      </c>
      <c r="AQ928" s="97">
        <v>0</v>
      </c>
      <c r="AR928" s="100">
        <v>0</v>
      </c>
      <c r="AS928" s="97" t="s">
        <v>158</v>
      </c>
      <c r="AT928" s="98" t="s">
        <v>158</v>
      </c>
      <c r="AU928" s="97">
        <v>0</v>
      </c>
      <c r="AV928" s="101">
        <v>0</v>
      </c>
      <c r="AW928" s="101">
        <v>0</v>
      </c>
      <c r="AX928" s="98" t="s">
        <v>158</v>
      </c>
      <c r="AY928" s="97">
        <v>0</v>
      </c>
      <c r="AZ928" s="99"/>
      <c r="BA928" s="99"/>
      <c r="BB928" s="124" t="s">
        <v>1018</v>
      </c>
      <c r="BC928" s="97">
        <v>0</v>
      </c>
      <c r="BD928" s="97">
        <v>0</v>
      </c>
      <c r="BE928" s="97">
        <v>0</v>
      </c>
      <c r="BF928" s="97">
        <v>0</v>
      </c>
      <c r="BG928" s="97">
        <v>0</v>
      </c>
      <c r="BH928" s="97">
        <v>0</v>
      </c>
      <c r="BI928" s="103">
        <v>0</v>
      </c>
      <c r="BJ928" s="100">
        <v>0</v>
      </c>
      <c r="BK928" s="100">
        <v>0</v>
      </c>
      <c r="BL928" s="100">
        <v>0</v>
      </c>
      <c r="BM928" s="100">
        <v>0</v>
      </c>
      <c r="BN928" s="100">
        <v>0</v>
      </c>
      <c r="BO928" s="100">
        <v>0</v>
      </c>
    </row>
    <row r="929" spans="3:67" ht="20.100000000000001" customHeight="1">
      <c r="C929" s="97">
        <v>63202003</v>
      </c>
      <c r="D929" s="98" t="s">
        <v>1072</v>
      </c>
      <c r="E929" s="97">
        <v>1</v>
      </c>
      <c r="F929" s="97">
        <v>63003003</v>
      </c>
      <c r="G929" s="97">
        <v>0</v>
      </c>
      <c r="H929" s="99">
        <v>0</v>
      </c>
      <c r="I929" s="101">
        <v>1</v>
      </c>
      <c r="J929" s="101">
        <v>0</v>
      </c>
      <c r="K929" s="97">
        <v>0</v>
      </c>
      <c r="L929" s="97">
        <v>0</v>
      </c>
      <c r="M929" s="97">
        <v>0</v>
      </c>
      <c r="N929" s="97">
        <v>5</v>
      </c>
      <c r="O929" s="97">
        <v>8</v>
      </c>
      <c r="P929" s="97">
        <v>2</v>
      </c>
      <c r="Q929" s="97">
        <v>0</v>
      </c>
      <c r="R929" s="100">
        <v>0</v>
      </c>
      <c r="S929" s="97">
        <v>0</v>
      </c>
      <c r="T929" s="97">
        <v>1</v>
      </c>
      <c r="U929" s="97">
        <v>0</v>
      </c>
      <c r="V929" s="97">
        <v>0</v>
      </c>
      <c r="W929" s="101">
        <v>0</v>
      </c>
      <c r="X929" s="101">
        <v>0</v>
      </c>
      <c r="Y929" s="97">
        <v>0</v>
      </c>
      <c r="Z929" s="97">
        <v>0</v>
      </c>
      <c r="AA929" s="97">
        <v>0</v>
      </c>
      <c r="AB929" s="97">
        <v>1</v>
      </c>
      <c r="AC929" s="97">
        <v>0</v>
      </c>
      <c r="AD929" s="97">
        <v>0</v>
      </c>
      <c r="AE929" s="97">
        <v>0</v>
      </c>
      <c r="AF929" s="97" t="s">
        <v>158</v>
      </c>
      <c r="AG929" s="100">
        <v>0</v>
      </c>
      <c r="AH929" s="100">
        <v>0</v>
      </c>
      <c r="AI929" s="100">
        <v>0</v>
      </c>
      <c r="AJ929" s="100">
        <v>0</v>
      </c>
      <c r="AK929" s="97">
        <v>0</v>
      </c>
      <c r="AL929" s="97">
        <v>0</v>
      </c>
      <c r="AM929" s="97">
        <v>0</v>
      </c>
      <c r="AN929" s="97">
        <v>0</v>
      </c>
      <c r="AO929" s="97">
        <v>0</v>
      </c>
      <c r="AP929" s="97">
        <v>0</v>
      </c>
      <c r="AQ929" s="97">
        <v>0</v>
      </c>
      <c r="AR929" s="100">
        <v>90000006</v>
      </c>
      <c r="AS929" s="97" t="s">
        <v>158</v>
      </c>
      <c r="AT929" s="98" t="s">
        <v>158</v>
      </c>
      <c r="AU929" s="97">
        <v>0</v>
      </c>
      <c r="AV929" s="101">
        <v>0</v>
      </c>
      <c r="AW929" s="101">
        <v>0</v>
      </c>
      <c r="AX929" s="98" t="s">
        <v>158</v>
      </c>
      <c r="AY929" s="97" t="s">
        <v>1037</v>
      </c>
      <c r="AZ929" s="99"/>
      <c r="BA929" s="99"/>
      <c r="BB929" s="124" t="s">
        <v>1073</v>
      </c>
      <c r="BC929" s="97">
        <v>0</v>
      </c>
      <c r="BD929" s="97">
        <v>0</v>
      </c>
      <c r="BE929" s="97">
        <v>0</v>
      </c>
      <c r="BF929" s="97">
        <v>0</v>
      </c>
      <c r="BG929" s="97">
        <v>0</v>
      </c>
      <c r="BH929" s="97">
        <v>0</v>
      </c>
      <c r="BI929" s="103">
        <v>0</v>
      </c>
      <c r="BJ929" s="100">
        <v>0</v>
      </c>
      <c r="BK929" s="100">
        <v>0</v>
      </c>
      <c r="BL929" s="100">
        <v>0</v>
      </c>
      <c r="BM929" s="100">
        <v>0</v>
      </c>
      <c r="BN929" s="100">
        <v>0</v>
      </c>
      <c r="BO929" s="100">
        <v>0</v>
      </c>
    </row>
    <row r="930" spans="3:67" ht="20.100000000000001" customHeight="1">
      <c r="C930" s="97">
        <v>63202004</v>
      </c>
      <c r="D930" s="128" t="s">
        <v>1079</v>
      </c>
      <c r="E930" s="122">
        <v>1</v>
      </c>
      <c r="F930" s="122">
        <v>63001004</v>
      </c>
      <c r="G930" s="122">
        <v>0</v>
      </c>
      <c r="H930" s="122">
        <v>0</v>
      </c>
      <c r="I930" s="122">
        <v>1</v>
      </c>
      <c r="J930" s="122">
        <v>0</v>
      </c>
      <c r="K930" s="122">
        <v>0</v>
      </c>
      <c r="L930" s="122">
        <v>0</v>
      </c>
      <c r="M930" s="122">
        <v>0</v>
      </c>
      <c r="N930" s="122">
        <v>2</v>
      </c>
      <c r="O930" s="122">
        <v>1</v>
      </c>
      <c r="P930" s="122">
        <v>0.05</v>
      </c>
      <c r="Q930" s="122">
        <v>0</v>
      </c>
      <c r="R930" s="122">
        <v>0</v>
      </c>
      <c r="S930" s="122">
        <v>0</v>
      </c>
      <c r="T930" s="122">
        <v>1</v>
      </c>
      <c r="U930" s="122">
        <v>2</v>
      </c>
      <c r="V930" s="122">
        <v>0</v>
      </c>
      <c r="W930" s="122">
        <v>0</v>
      </c>
      <c r="X930" s="122">
        <v>0</v>
      </c>
      <c r="Y930" s="122">
        <v>0</v>
      </c>
      <c r="Z930" s="122">
        <v>0</v>
      </c>
      <c r="AA930" s="122">
        <v>0</v>
      </c>
      <c r="AB930" s="97">
        <v>1</v>
      </c>
      <c r="AC930" s="122">
        <v>0</v>
      </c>
      <c r="AD930" s="122">
        <v>5</v>
      </c>
      <c r="AE930" s="122">
        <v>0</v>
      </c>
      <c r="AF930" s="122">
        <v>0</v>
      </c>
      <c r="AG930" s="122">
        <v>7</v>
      </c>
      <c r="AH930" s="122">
        <v>0</v>
      </c>
      <c r="AI930" s="122">
        <v>0</v>
      </c>
      <c r="AJ930" s="122">
        <v>3</v>
      </c>
      <c r="AK930" s="122">
        <v>0</v>
      </c>
      <c r="AL930" s="122">
        <v>0</v>
      </c>
      <c r="AM930" s="122">
        <v>0</v>
      </c>
      <c r="AN930" s="122">
        <v>0</v>
      </c>
      <c r="AO930" s="122">
        <v>3000</v>
      </c>
      <c r="AP930" s="122">
        <v>0.5</v>
      </c>
      <c r="AQ930" s="122">
        <v>0</v>
      </c>
      <c r="AR930" s="122">
        <v>0</v>
      </c>
      <c r="AS930" s="122">
        <v>90000009</v>
      </c>
      <c r="AT930" s="128"/>
      <c r="AU930" s="122">
        <v>0</v>
      </c>
      <c r="AV930" s="122">
        <v>0</v>
      </c>
      <c r="AW930" s="122">
        <v>0</v>
      </c>
      <c r="AX930" s="128" t="s">
        <v>160</v>
      </c>
      <c r="AY930" s="128">
        <v>0</v>
      </c>
      <c r="AZ930" s="122">
        <v>0</v>
      </c>
      <c r="BA930" s="122">
        <v>0</v>
      </c>
      <c r="BB930" s="129" t="s">
        <v>1080</v>
      </c>
      <c r="BC930" s="122">
        <v>0</v>
      </c>
      <c r="BD930" s="122">
        <v>0</v>
      </c>
      <c r="BE930" s="122">
        <v>0</v>
      </c>
      <c r="BF930" s="122">
        <v>0</v>
      </c>
      <c r="BG930" s="122">
        <v>0</v>
      </c>
      <c r="BH930" s="122">
        <v>0</v>
      </c>
      <c r="BI930" s="131">
        <v>0</v>
      </c>
      <c r="BJ930" s="122">
        <v>0</v>
      </c>
      <c r="BK930" s="100">
        <v>0</v>
      </c>
      <c r="BL930" s="100">
        <v>0</v>
      </c>
      <c r="BM930" s="100">
        <v>0</v>
      </c>
      <c r="BN930" s="100">
        <v>0</v>
      </c>
      <c r="BO930" s="100">
        <v>0</v>
      </c>
    </row>
    <row r="931" spans="3:67" ht="20.100000000000001" customHeight="1">
      <c r="C931" s="97">
        <v>63203001</v>
      </c>
      <c r="D931" s="98" t="s">
        <v>1081</v>
      </c>
      <c r="E931" s="97">
        <v>1</v>
      </c>
      <c r="F931" s="97">
        <v>63003001</v>
      </c>
      <c r="G931" s="97">
        <v>0</v>
      </c>
      <c r="H931" s="99">
        <v>0</v>
      </c>
      <c r="I931" s="101">
        <v>1</v>
      </c>
      <c r="J931" s="101">
        <v>0</v>
      </c>
      <c r="K931" s="97">
        <v>0</v>
      </c>
      <c r="L931" s="97">
        <v>0</v>
      </c>
      <c r="M931" s="97">
        <v>0</v>
      </c>
      <c r="N931" s="97">
        <v>2</v>
      </c>
      <c r="O931" s="97">
        <v>12</v>
      </c>
      <c r="P931" s="97">
        <v>1</v>
      </c>
      <c r="Q931" s="97">
        <v>0</v>
      </c>
      <c r="R931" s="100">
        <v>0</v>
      </c>
      <c r="S931" s="97">
        <v>0</v>
      </c>
      <c r="T931" s="97">
        <v>1</v>
      </c>
      <c r="U931" s="97">
        <v>2</v>
      </c>
      <c r="V931" s="97">
        <v>0</v>
      </c>
      <c r="W931" s="101">
        <v>0</v>
      </c>
      <c r="X931" s="101">
        <v>0</v>
      </c>
      <c r="Y931" s="97">
        <v>0</v>
      </c>
      <c r="Z931" s="97">
        <v>0</v>
      </c>
      <c r="AA931" s="97">
        <v>0</v>
      </c>
      <c r="AB931" s="97">
        <v>1</v>
      </c>
      <c r="AC931" s="97">
        <v>0</v>
      </c>
      <c r="AD931" s="97">
        <v>60</v>
      </c>
      <c r="AE931" s="97">
        <v>1</v>
      </c>
      <c r="AF931" s="97">
        <v>10</v>
      </c>
      <c r="AG931" s="100">
        <v>0</v>
      </c>
      <c r="AH931" s="100">
        <v>0</v>
      </c>
      <c r="AI931" s="100">
        <v>0</v>
      </c>
      <c r="AJ931" s="100">
        <v>0</v>
      </c>
      <c r="AK931" s="97">
        <v>0</v>
      </c>
      <c r="AL931" s="97">
        <v>0</v>
      </c>
      <c r="AM931" s="97">
        <v>0</v>
      </c>
      <c r="AN931" s="97">
        <v>0</v>
      </c>
      <c r="AO931" s="97">
        <v>50000</v>
      </c>
      <c r="AP931" s="97">
        <v>0</v>
      </c>
      <c r="AQ931" s="97">
        <v>0</v>
      </c>
      <c r="AR931" s="100">
        <v>90503005</v>
      </c>
      <c r="AS931" s="97">
        <v>90503005</v>
      </c>
      <c r="AT931" s="98" t="s">
        <v>158</v>
      </c>
      <c r="AU931" s="97">
        <v>0</v>
      </c>
      <c r="AV931" s="101">
        <v>0</v>
      </c>
      <c r="AW931" s="101">
        <v>0</v>
      </c>
      <c r="AX931" s="98" t="s">
        <v>1012</v>
      </c>
      <c r="AY931" s="97">
        <v>0</v>
      </c>
      <c r="AZ931" s="99">
        <v>0</v>
      </c>
      <c r="BA931" s="99">
        <v>0</v>
      </c>
      <c r="BB931" s="124" t="s">
        <v>1082</v>
      </c>
      <c r="BC931" s="97">
        <v>0</v>
      </c>
      <c r="BD931" s="97">
        <v>0</v>
      </c>
      <c r="BE931" s="97">
        <v>0</v>
      </c>
      <c r="BF931" s="97">
        <v>0</v>
      </c>
      <c r="BG931" s="97">
        <v>0</v>
      </c>
      <c r="BH931" s="97">
        <v>0</v>
      </c>
      <c r="BI931" s="103">
        <v>0</v>
      </c>
      <c r="BJ931" s="100">
        <v>1</v>
      </c>
      <c r="BK931" s="100">
        <v>0</v>
      </c>
      <c r="BL931" s="100">
        <v>0</v>
      </c>
      <c r="BM931" s="100">
        <v>0</v>
      </c>
      <c r="BN931" s="100">
        <v>0</v>
      </c>
      <c r="BO931" s="100">
        <v>0</v>
      </c>
    </row>
    <row r="932" spans="3:67" ht="20.100000000000001" customHeight="1">
      <c r="C932" s="97">
        <v>63203002</v>
      </c>
      <c r="D932" s="98" t="s">
        <v>1017</v>
      </c>
      <c r="E932" s="97">
        <v>1</v>
      </c>
      <c r="F932" s="97">
        <v>63002002</v>
      </c>
      <c r="G932" s="97">
        <v>0</v>
      </c>
      <c r="H932" s="99">
        <v>0</v>
      </c>
      <c r="I932" s="101">
        <v>1</v>
      </c>
      <c r="J932" s="101">
        <v>0</v>
      </c>
      <c r="K932" s="97">
        <v>0</v>
      </c>
      <c r="L932" s="97">
        <v>0</v>
      </c>
      <c r="M932" s="97">
        <v>0</v>
      </c>
      <c r="N932" s="97">
        <v>2</v>
      </c>
      <c r="O932" s="97">
        <v>0</v>
      </c>
      <c r="P932" s="97">
        <v>0</v>
      </c>
      <c r="Q932" s="97">
        <v>0</v>
      </c>
      <c r="R932" s="100">
        <v>0</v>
      </c>
      <c r="S932" s="97">
        <v>0</v>
      </c>
      <c r="T932" s="97">
        <v>1</v>
      </c>
      <c r="U932" s="97">
        <v>0</v>
      </c>
      <c r="V932" s="97">
        <v>0</v>
      </c>
      <c r="W932" s="101">
        <v>0</v>
      </c>
      <c r="X932" s="101">
        <v>0</v>
      </c>
      <c r="Y932" s="97">
        <v>0</v>
      </c>
      <c r="Z932" s="97">
        <v>0</v>
      </c>
      <c r="AA932" s="97">
        <v>0</v>
      </c>
      <c r="AB932" s="97">
        <v>1</v>
      </c>
      <c r="AC932" s="97">
        <v>0</v>
      </c>
      <c r="AD932" s="97">
        <v>0</v>
      </c>
      <c r="AE932" s="97">
        <v>0</v>
      </c>
      <c r="AF932" s="97" t="s">
        <v>158</v>
      </c>
      <c r="AG932" s="100">
        <v>0</v>
      </c>
      <c r="AH932" s="100">
        <v>0</v>
      </c>
      <c r="AI932" s="100">
        <v>0</v>
      </c>
      <c r="AJ932" s="100">
        <v>0</v>
      </c>
      <c r="AK932" s="97">
        <v>0</v>
      </c>
      <c r="AL932" s="97">
        <v>0</v>
      </c>
      <c r="AM932" s="97">
        <v>0</v>
      </c>
      <c r="AN932" s="97">
        <v>0</v>
      </c>
      <c r="AO932" s="97">
        <v>0</v>
      </c>
      <c r="AP932" s="97">
        <v>0</v>
      </c>
      <c r="AQ932" s="97">
        <v>0</v>
      </c>
      <c r="AR932" s="100">
        <v>0</v>
      </c>
      <c r="AS932" s="97" t="s">
        <v>158</v>
      </c>
      <c r="AT932" s="98" t="s">
        <v>158</v>
      </c>
      <c r="AU932" s="97">
        <v>0</v>
      </c>
      <c r="AV932" s="101">
        <v>0</v>
      </c>
      <c r="AW932" s="101">
        <v>0</v>
      </c>
      <c r="AX932" s="98" t="s">
        <v>158</v>
      </c>
      <c r="AY932" s="97">
        <v>0</v>
      </c>
      <c r="AZ932" s="99"/>
      <c r="BA932" s="99"/>
      <c r="BB932" s="124" t="s">
        <v>1018</v>
      </c>
      <c r="BC932" s="97">
        <v>0</v>
      </c>
      <c r="BD932" s="97">
        <v>0</v>
      </c>
      <c r="BE932" s="97">
        <v>0</v>
      </c>
      <c r="BF932" s="97">
        <v>0</v>
      </c>
      <c r="BG932" s="97">
        <v>0</v>
      </c>
      <c r="BH932" s="97">
        <v>0</v>
      </c>
      <c r="BI932" s="103">
        <v>0</v>
      </c>
      <c r="BJ932" s="100">
        <v>0</v>
      </c>
      <c r="BK932" s="100">
        <v>0</v>
      </c>
      <c r="BL932" s="100">
        <v>0</v>
      </c>
      <c r="BM932" s="100">
        <v>0</v>
      </c>
      <c r="BN932" s="100">
        <v>0</v>
      </c>
      <c r="BO932" s="100">
        <v>0</v>
      </c>
    </row>
    <row r="933" spans="3:67" ht="20.100000000000001" customHeight="1">
      <c r="C933" s="97">
        <v>63203003</v>
      </c>
      <c r="D933" s="98" t="s">
        <v>1072</v>
      </c>
      <c r="E933" s="97">
        <v>1</v>
      </c>
      <c r="F933" s="97">
        <v>63003003</v>
      </c>
      <c r="G933" s="97">
        <v>0</v>
      </c>
      <c r="H933" s="99">
        <v>0</v>
      </c>
      <c r="I933" s="101">
        <v>1</v>
      </c>
      <c r="J933" s="101">
        <v>0</v>
      </c>
      <c r="K933" s="97">
        <v>0</v>
      </c>
      <c r="L933" s="97">
        <v>0</v>
      </c>
      <c r="M933" s="97">
        <v>0</v>
      </c>
      <c r="N933" s="97">
        <v>5</v>
      </c>
      <c r="O933" s="97">
        <v>8</v>
      </c>
      <c r="P933" s="97">
        <v>2</v>
      </c>
      <c r="Q933" s="97">
        <v>0</v>
      </c>
      <c r="R933" s="100">
        <v>0</v>
      </c>
      <c r="S933" s="97">
        <v>0</v>
      </c>
      <c r="T933" s="97">
        <v>1</v>
      </c>
      <c r="U933" s="97">
        <v>0</v>
      </c>
      <c r="V933" s="97">
        <v>0</v>
      </c>
      <c r="W933" s="101">
        <v>0</v>
      </c>
      <c r="X933" s="101">
        <v>0</v>
      </c>
      <c r="Y933" s="97">
        <v>0</v>
      </c>
      <c r="Z933" s="97">
        <v>0</v>
      </c>
      <c r="AA933" s="97">
        <v>0</v>
      </c>
      <c r="AB933" s="97">
        <v>1</v>
      </c>
      <c r="AC933" s="97">
        <v>0</v>
      </c>
      <c r="AD933" s="97">
        <v>0</v>
      </c>
      <c r="AE933" s="97">
        <v>0</v>
      </c>
      <c r="AF933" s="97" t="s">
        <v>158</v>
      </c>
      <c r="AG933" s="100">
        <v>0</v>
      </c>
      <c r="AH933" s="100">
        <v>0</v>
      </c>
      <c r="AI933" s="100">
        <v>0</v>
      </c>
      <c r="AJ933" s="100">
        <v>0</v>
      </c>
      <c r="AK933" s="97">
        <v>0</v>
      </c>
      <c r="AL933" s="97">
        <v>0</v>
      </c>
      <c r="AM933" s="97">
        <v>0</v>
      </c>
      <c r="AN933" s="97">
        <v>0</v>
      </c>
      <c r="AO933" s="97">
        <v>0</v>
      </c>
      <c r="AP933" s="97">
        <v>0</v>
      </c>
      <c r="AQ933" s="97">
        <v>0</v>
      </c>
      <c r="AR933" s="100">
        <v>90000006</v>
      </c>
      <c r="AS933" s="97" t="s">
        <v>158</v>
      </c>
      <c r="AT933" s="98" t="s">
        <v>158</v>
      </c>
      <c r="AU933" s="97">
        <v>0</v>
      </c>
      <c r="AV933" s="101">
        <v>0</v>
      </c>
      <c r="AW933" s="101">
        <v>0</v>
      </c>
      <c r="AX933" s="98" t="s">
        <v>158</v>
      </c>
      <c r="AY933" s="97" t="s">
        <v>1037</v>
      </c>
      <c r="AZ933" s="99"/>
      <c r="BA933" s="99"/>
      <c r="BB933" s="124" t="s">
        <v>1073</v>
      </c>
      <c r="BC933" s="97">
        <v>0</v>
      </c>
      <c r="BD933" s="97">
        <v>0</v>
      </c>
      <c r="BE933" s="97">
        <v>0</v>
      </c>
      <c r="BF933" s="97">
        <v>0</v>
      </c>
      <c r="BG933" s="97">
        <v>0</v>
      </c>
      <c r="BH933" s="97">
        <v>0</v>
      </c>
      <c r="BI933" s="103">
        <v>0</v>
      </c>
      <c r="BJ933" s="100">
        <v>0</v>
      </c>
      <c r="BK933" s="100">
        <v>0</v>
      </c>
      <c r="BL933" s="100">
        <v>0</v>
      </c>
      <c r="BM933" s="100">
        <v>0</v>
      </c>
      <c r="BN933" s="100">
        <v>0</v>
      </c>
      <c r="BO933" s="100">
        <v>0</v>
      </c>
    </row>
    <row r="934" spans="3:67" ht="20.100000000000001" customHeight="1">
      <c r="C934" s="97">
        <v>63203004</v>
      </c>
      <c r="D934" s="128" t="s">
        <v>1083</v>
      </c>
      <c r="E934" s="11">
        <v>1</v>
      </c>
      <c r="F934" s="11">
        <v>63002003</v>
      </c>
      <c r="G934" s="11">
        <v>0</v>
      </c>
      <c r="H934" s="13">
        <v>0</v>
      </c>
      <c r="I934" s="14">
        <v>1</v>
      </c>
      <c r="J934" s="14">
        <v>0</v>
      </c>
      <c r="K934" s="11">
        <v>0</v>
      </c>
      <c r="L934" s="11">
        <v>0</v>
      </c>
      <c r="M934" s="11">
        <v>0</v>
      </c>
      <c r="N934" s="11">
        <v>5</v>
      </c>
      <c r="O934" s="11">
        <v>8</v>
      </c>
      <c r="P934" s="11">
        <v>1</v>
      </c>
      <c r="Q934" s="11">
        <v>0</v>
      </c>
      <c r="R934" s="6">
        <v>0</v>
      </c>
      <c r="S934" s="11">
        <v>0</v>
      </c>
      <c r="T934" s="11">
        <v>1</v>
      </c>
      <c r="U934" s="11">
        <v>0</v>
      </c>
      <c r="V934" s="11">
        <v>0</v>
      </c>
      <c r="W934" s="14">
        <v>0</v>
      </c>
      <c r="X934" s="14">
        <v>0</v>
      </c>
      <c r="Y934" s="11">
        <v>0</v>
      </c>
      <c r="Z934" s="11">
        <v>0</v>
      </c>
      <c r="AA934" s="11">
        <v>0</v>
      </c>
      <c r="AB934" s="11">
        <v>1</v>
      </c>
      <c r="AC934" s="11">
        <v>0</v>
      </c>
      <c r="AD934" s="11">
        <v>0</v>
      </c>
      <c r="AE934" s="11">
        <v>0</v>
      </c>
      <c r="AF934" s="11" t="s">
        <v>158</v>
      </c>
      <c r="AG934" s="6">
        <v>0</v>
      </c>
      <c r="AH934" s="6">
        <v>0</v>
      </c>
      <c r="AI934" s="6">
        <v>0</v>
      </c>
      <c r="AJ934" s="6">
        <v>0</v>
      </c>
      <c r="AK934" s="11">
        <v>0</v>
      </c>
      <c r="AL934" s="11">
        <v>0</v>
      </c>
      <c r="AM934" s="11">
        <v>0</v>
      </c>
      <c r="AN934" s="11">
        <v>0</v>
      </c>
      <c r="AO934" s="11">
        <v>0</v>
      </c>
      <c r="AP934" s="11">
        <v>0</v>
      </c>
      <c r="AQ934" s="11">
        <v>0</v>
      </c>
      <c r="AR934" s="6">
        <v>90000006</v>
      </c>
      <c r="AS934" s="11" t="s">
        <v>158</v>
      </c>
      <c r="AT934" s="12" t="s">
        <v>158</v>
      </c>
      <c r="AU934" s="11">
        <v>0</v>
      </c>
      <c r="AV934" s="14">
        <v>0</v>
      </c>
      <c r="AW934" s="14">
        <v>0</v>
      </c>
      <c r="AX934" s="12" t="s">
        <v>158</v>
      </c>
      <c r="AY934" s="11" t="s">
        <v>1084</v>
      </c>
      <c r="AZ934" s="13"/>
      <c r="BA934" s="13"/>
      <c r="BB934" s="37" t="s">
        <v>1085</v>
      </c>
      <c r="BC934" s="11">
        <v>0</v>
      </c>
      <c r="BD934" s="11">
        <v>0</v>
      </c>
      <c r="BE934" s="11">
        <v>0</v>
      </c>
      <c r="BF934" s="11">
        <v>0</v>
      </c>
      <c r="BG934" s="11">
        <v>0</v>
      </c>
      <c r="BH934" s="11">
        <v>0</v>
      </c>
      <c r="BI934" s="9">
        <v>0</v>
      </c>
      <c r="BJ934" s="6">
        <v>0</v>
      </c>
      <c r="BK934" s="6">
        <v>0</v>
      </c>
      <c r="BL934" s="6">
        <v>0</v>
      </c>
      <c r="BM934" s="6">
        <v>0</v>
      </c>
      <c r="BN934" s="6">
        <v>0</v>
      </c>
      <c r="BO934" s="6">
        <v>0</v>
      </c>
    </row>
    <row r="935" spans="3:67" ht="20.100000000000001" customHeight="1">
      <c r="C935" s="14">
        <v>64000001</v>
      </c>
      <c r="D935" s="15" t="s">
        <v>296</v>
      </c>
      <c r="E935" s="14">
        <v>1</v>
      </c>
      <c r="F935" s="14">
        <v>10041</v>
      </c>
      <c r="G935" s="14">
        <v>0</v>
      </c>
      <c r="H935" s="13">
        <v>0</v>
      </c>
      <c r="I935" s="14">
        <v>1</v>
      </c>
      <c r="J935" s="14">
        <v>0</v>
      </c>
      <c r="K935" s="11">
        <v>0</v>
      </c>
      <c r="L935" s="14">
        <v>0</v>
      </c>
      <c r="M935" s="14">
        <v>0</v>
      </c>
      <c r="N935" s="14">
        <v>2</v>
      </c>
      <c r="O935" s="14">
        <v>1</v>
      </c>
      <c r="P935" s="14">
        <v>0.5</v>
      </c>
      <c r="Q935" s="14">
        <v>0</v>
      </c>
      <c r="R935" s="6">
        <v>0</v>
      </c>
      <c r="S935" s="13">
        <v>0</v>
      </c>
      <c r="T935" s="11">
        <v>1</v>
      </c>
      <c r="U935" s="14">
        <v>2</v>
      </c>
      <c r="V935" s="14">
        <v>0</v>
      </c>
      <c r="W935" s="14">
        <v>0</v>
      </c>
      <c r="X935" s="14">
        <v>0</v>
      </c>
      <c r="Y935" s="14">
        <v>0</v>
      </c>
      <c r="Z935" s="14">
        <v>0</v>
      </c>
      <c r="AA935" s="14">
        <v>0</v>
      </c>
      <c r="AB935" s="11">
        <v>1</v>
      </c>
      <c r="AC935" s="14">
        <v>0</v>
      </c>
      <c r="AD935" s="14">
        <v>18</v>
      </c>
      <c r="AE935" s="14">
        <v>0</v>
      </c>
      <c r="AF935" s="14">
        <v>0</v>
      </c>
      <c r="AG935" s="6">
        <v>2</v>
      </c>
      <c r="AH935" s="6">
        <v>0</v>
      </c>
      <c r="AI935" s="6">
        <v>0</v>
      </c>
      <c r="AJ935" s="6">
        <v>0</v>
      </c>
      <c r="AK935" s="14">
        <v>0</v>
      </c>
      <c r="AL935" s="14">
        <v>0</v>
      </c>
      <c r="AM935" s="14">
        <v>0</v>
      </c>
      <c r="AN935" s="11">
        <v>0</v>
      </c>
      <c r="AO935" s="14">
        <v>1000</v>
      </c>
      <c r="AP935" s="14">
        <v>0</v>
      </c>
      <c r="AQ935" s="14">
        <v>0</v>
      </c>
      <c r="AR935" s="6">
        <v>90600010</v>
      </c>
      <c r="AS935" s="14" t="s">
        <v>158</v>
      </c>
      <c r="AT935" s="15" t="s">
        <v>159</v>
      </c>
      <c r="AU935" s="14" t="s">
        <v>819</v>
      </c>
      <c r="AV935" s="14">
        <v>0</v>
      </c>
      <c r="AW935" s="14">
        <v>40000003</v>
      </c>
      <c r="AX935" s="15" t="s">
        <v>160</v>
      </c>
      <c r="AY935" s="15" t="s">
        <v>158</v>
      </c>
      <c r="AZ935" s="13">
        <v>0</v>
      </c>
      <c r="BA935" s="13">
        <v>0</v>
      </c>
      <c r="BB935" s="68" t="s">
        <v>1086</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64000002</v>
      </c>
      <c r="D936" s="15" t="s">
        <v>963</v>
      </c>
      <c r="E936" s="14">
        <v>1</v>
      </c>
      <c r="F936" s="14">
        <v>60010500</v>
      </c>
      <c r="G936" s="14">
        <v>0</v>
      </c>
      <c r="H936" s="13">
        <v>0</v>
      </c>
      <c r="I936" s="14">
        <v>1</v>
      </c>
      <c r="J936" s="14">
        <v>0</v>
      </c>
      <c r="K936" s="11">
        <v>0</v>
      </c>
      <c r="L936" s="14">
        <v>0</v>
      </c>
      <c r="M936" s="14">
        <v>0</v>
      </c>
      <c r="N936" s="14">
        <v>2</v>
      </c>
      <c r="O936" s="14">
        <v>2</v>
      </c>
      <c r="P936" s="14">
        <v>0.6</v>
      </c>
      <c r="Q936" s="14">
        <v>0</v>
      </c>
      <c r="R936" s="6">
        <v>0</v>
      </c>
      <c r="S936" s="13">
        <v>0</v>
      </c>
      <c r="T936" s="11">
        <v>1</v>
      </c>
      <c r="U936" s="14">
        <v>2</v>
      </c>
      <c r="V936" s="14">
        <v>0</v>
      </c>
      <c r="W936" s="14">
        <v>0</v>
      </c>
      <c r="X936" s="14">
        <v>0</v>
      </c>
      <c r="Y936" s="14">
        <v>0</v>
      </c>
      <c r="Z936" s="14">
        <v>0</v>
      </c>
      <c r="AA936" s="14">
        <v>0</v>
      </c>
      <c r="AB936" s="11">
        <v>1</v>
      </c>
      <c r="AC936" s="14">
        <v>0</v>
      </c>
      <c r="AD936" s="11">
        <v>99999</v>
      </c>
      <c r="AE936" s="14">
        <v>0</v>
      </c>
      <c r="AF936" s="14">
        <v>0</v>
      </c>
      <c r="AG936" s="6">
        <v>2</v>
      </c>
      <c r="AH936" s="6">
        <v>0</v>
      </c>
      <c r="AI936" s="6">
        <v>0</v>
      </c>
      <c r="AJ936" s="6">
        <v>0</v>
      </c>
      <c r="AK936" s="14">
        <v>0</v>
      </c>
      <c r="AL936" s="14">
        <v>0</v>
      </c>
      <c r="AM936" s="14">
        <v>0</v>
      </c>
      <c r="AN936" s="11">
        <v>0</v>
      </c>
      <c r="AO936" s="14">
        <v>1000</v>
      </c>
      <c r="AP936" s="14">
        <v>0</v>
      </c>
      <c r="AQ936" s="14">
        <v>0</v>
      </c>
      <c r="AR936" s="6">
        <v>90600020</v>
      </c>
      <c r="AS936" s="14" t="s">
        <v>158</v>
      </c>
      <c r="AT936" s="15" t="s">
        <v>159</v>
      </c>
      <c r="AU936" s="14" t="s">
        <v>819</v>
      </c>
      <c r="AV936" s="14">
        <v>0</v>
      </c>
      <c r="AW936" s="14">
        <v>0</v>
      </c>
      <c r="AX936" s="15" t="s">
        <v>160</v>
      </c>
      <c r="AY936" s="15" t="s">
        <v>158</v>
      </c>
      <c r="AZ936" s="13">
        <v>0</v>
      </c>
      <c r="BA936" s="13">
        <v>0</v>
      </c>
      <c r="BB936" s="68" t="s">
        <v>1087</v>
      </c>
      <c r="BC936" s="14">
        <v>0</v>
      </c>
      <c r="BD936" s="11">
        <v>0</v>
      </c>
      <c r="BE936" s="14">
        <v>0</v>
      </c>
      <c r="BF936" s="14">
        <v>0</v>
      </c>
      <c r="BG936" s="14">
        <v>0</v>
      </c>
      <c r="BH936" s="14">
        <v>0</v>
      </c>
      <c r="BI936" s="9">
        <v>0</v>
      </c>
      <c r="BJ936" s="6">
        <v>0</v>
      </c>
      <c r="BK936" s="6">
        <v>0</v>
      </c>
      <c r="BL936" s="6">
        <v>0</v>
      </c>
      <c r="BM936" s="6">
        <v>0</v>
      </c>
      <c r="BN936" s="6">
        <v>0</v>
      </c>
      <c r="BO936" s="6">
        <v>0</v>
      </c>
    </row>
    <row r="937" spans="3:67" ht="20.100000000000001" customHeight="1">
      <c r="C937" s="14">
        <v>64000003</v>
      </c>
      <c r="D937" s="15" t="s">
        <v>1088</v>
      </c>
      <c r="E937" s="14">
        <v>1</v>
      </c>
      <c r="F937" s="14">
        <v>60010500</v>
      </c>
      <c r="G937" s="14">
        <v>0</v>
      </c>
      <c r="H937" s="13">
        <v>0</v>
      </c>
      <c r="I937" s="14">
        <v>1</v>
      </c>
      <c r="J937" s="14">
        <v>0</v>
      </c>
      <c r="K937" s="11">
        <v>0</v>
      </c>
      <c r="L937" s="14">
        <v>0</v>
      </c>
      <c r="M937" s="14">
        <v>0</v>
      </c>
      <c r="N937" s="14">
        <v>2</v>
      </c>
      <c r="O937" s="14">
        <v>2</v>
      </c>
      <c r="P937" s="14">
        <v>0.6</v>
      </c>
      <c r="Q937" s="14">
        <v>0</v>
      </c>
      <c r="R937" s="6">
        <v>0</v>
      </c>
      <c r="S937" s="13">
        <v>0</v>
      </c>
      <c r="T937" s="11">
        <v>1</v>
      </c>
      <c r="U937" s="14">
        <v>2</v>
      </c>
      <c r="V937" s="14">
        <v>0</v>
      </c>
      <c r="W937" s="14">
        <v>0</v>
      </c>
      <c r="X937" s="14">
        <v>0</v>
      </c>
      <c r="Y937" s="14">
        <v>0</v>
      </c>
      <c r="Z937" s="14">
        <v>0</v>
      </c>
      <c r="AA937" s="14">
        <v>0</v>
      </c>
      <c r="AB937" s="11">
        <v>1</v>
      </c>
      <c r="AC937" s="14">
        <v>0</v>
      </c>
      <c r="AD937" s="11">
        <v>99999</v>
      </c>
      <c r="AE937" s="14">
        <v>0</v>
      </c>
      <c r="AF937" s="14">
        <v>0</v>
      </c>
      <c r="AG937" s="6">
        <v>2</v>
      </c>
      <c r="AH937" s="6">
        <v>0</v>
      </c>
      <c r="AI937" s="6">
        <v>0</v>
      </c>
      <c r="AJ937" s="6">
        <v>0</v>
      </c>
      <c r="AK937" s="14">
        <v>0</v>
      </c>
      <c r="AL937" s="14">
        <v>0</v>
      </c>
      <c r="AM937" s="14">
        <v>0</v>
      </c>
      <c r="AN937" s="14">
        <v>0</v>
      </c>
      <c r="AO937" s="14">
        <v>1000</v>
      </c>
      <c r="AP937" s="14">
        <v>0</v>
      </c>
      <c r="AQ937" s="14">
        <v>0</v>
      </c>
      <c r="AR937" s="6">
        <v>90600030</v>
      </c>
      <c r="AS937" s="14" t="s">
        <v>158</v>
      </c>
      <c r="AT937" s="15" t="s">
        <v>159</v>
      </c>
      <c r="AU937" s="14" t="s">
        <v>819</v>
      </c>
      <c r="AV937" s="14">
        <v>0</v>
      </c>
      <c r="AW937" s="14">
        <v>0</v>
      </c>
      <c r="AX937" s="15" t="s">
        <v>160</v>
      </c>
      <c r="AY937" s="15" t="s">
        <v>158</v>
      </c>
      <c r="AZ937" s="13">
        <v>0</v>
      </c>
      <c r="BA937" s="13">
        <v>0</v>
      </c>
      <c r="BB937" s="68" t="s">
        <v>1089</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64000004</v>
      </c>
      <c r="D938" s="15" t="s">
        <v>1090</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4">
        <v>0</v>
      </c>
      <c r="AO938" s="14">
        <v>1000</v>
      </c>
      <c r="AP938" s="14">
        <v>0</v>
      </c>
      <c r="AQ938" s="14">
        <v>0</v>
      </c>
      <c r="AR938" s="6">
        <v>90600040</v>
      </c>
      <c r="AS938" s="14" t="s">
        <v>158</v>
      </c>
      <c r="AT938" s="15" t="s">
        <v>159</v>
      </c>
      <c r="AU938" s="14" t="s">
        <v>819</v>
      </c>
      <c r="AV938" s="14">
        <v>0</v>
      </c>
      <c r="AW938" s="14">
        <v>0</v>
      </c>
      <c r="AX938" s="15" t="s">
        <v>160</v>
      </c>
      <c r="AY938" s="15" t="s">
        <v>158</v>
      </c>
      <c r="AZ938" s="13">
        <v>0</v>
      </c>
      <c r="BA938" s="13">
        <v>0</v>
      </c>
      <c r="BB938" s="68" t="s">
        <v>1091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64000005</v>
      </c>
      <c r="D939" s="15" t="s">
        <v>368</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90600050</v>
      </c>
      <c r="AS939" s="14" t="s">
        <v>158</v>
      </c>
      <c r="AT939" s="15" t="s">
        <v>159</v>
      </c>
      <c r="AU939" s="14" t="s">
        <v>819</v>
      </c>
      <c r="AV939" s="14">
        <v>0</v>
      </c>
      <c r="AW939" s="14">
        <v>0</v>
      </c>
      <c r="AX939" s="15" t="s">
        <v>160</v>
      </c>
      <c r="AY939" s="15" t="s">
        <v>158</v>
      </c>
      <c r="AZ939" s="13">
        <v>0</v>
      </c>
      <c r="BA939" s="13">
        <v>0</v>
      </c>
      <c r="BB939" s="68" t="s">
        <v>1092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64000006</v>
      </c>
      <c r="D940" s="15" t="s">
        <v>1093</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90600060</v>
      </c>
      <c r="AS940" s="14" t="s">
        <v>158</v>
      </c>
      <c r="AT940" s="15" t="s">
        <v>159</v>
      </c>
      <c r="AU940" s="14" t="s">
        <v>819</v>
      </c>
      <c r="AV940" s="14">
        <v>0</v>
      </c>
      <c r="AW940" s="14">
        <v>0</v>
      </c>
      <c r="AX940" s="15" t="s">
        <v>160</v>
      </c>
      <c r="AY940" s="15" t="s">
        <v>158</v>
      </c>
      <c r="AZ940" s="13">
        <v>0</v>
      </c>
      <c r="BA940" s="13">
        <v>0</v>
      </c>
      <c r="BB940" s="68" t="s">
        <v>1094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64000007</v>
      </c>
      <c r="D941" s="15" t="s">
        <v>1095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90600070</v>
      </c>
      <c r="AS941" s="14" t="s">
        <v>158</v>
      </c>
      <c r="AT941" s="15" t="s">
        <v>159</v>
      </c>
      <c r="AU941" s="14" t="s">
        <v>819</v>
      </c>
      <c r="AV941" s="14">
        <v>0</v>
      </c>
      <c r="AW941" s="14">
        <v>0</v>
      </c>
      <c r="AX941" s="15" t="s">
        <v>160</v>
      </c>
      <c r="AY941" s="15" t="s">
        <v>158</v>
      </c>
      <c r="AZ941" s="13">
        <v>0</v>
      </c>
      <c r="BA941" s="13">
        <v>0</v>
      </c>
      <c r="BB941" s="68" t="s">
        <v>1096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64000008</v>
      </c>
      <c r="D942" s="15" t="s">
        <v>400</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0</v>
      </c>
      <c r="AS942" s="14" t="s">
        <v>158</v>
      </c>
      <c r="AT942" s="15" t="s">
        <v>159</v>
      </c>
      <c r="AU942" s="14" t="s">
        <v>819</v>
      </c>
      <c r="AV942" s="14">
        <v>0</v>
      </c>
      <c r="AW942" s="14">
        <v>0</v>
      </c>
      <c r="AX942" s="15" t="s">
        <v>160</v>
      </c>
      <c r="AY942" s="15" t="s">
        <v>158</v>
      </c>
      <c r="AZ942" s="13">
        <v>0</v>
      </c>
      <c r="BA942" s="13">
        <v>0</v>
      </c>
      <c r="BB942" s="68" t="s">
        <v>1097</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64100001</v>
      </c>
      <c r="D943" s="15" t="s">
        <v>1098</v>
      </c>
      <c r="E943" s="11">
        <v>1</v>
      </c>
      <c r="F943" s="6">
        <v>0</v>
      </c>
      <c r="G943" s="14">
        <v>0</v>
      </c>
      <c r="H943" s="6">
        <v>0</v>
      </c>
      <c r="I943" s="11">
        <v>0</v>
      </c>
      <c r="J943" s="14">
        <v>0</v>
      </c>
      <c r="K943" s="11">
        <v>0</v>
      </c>
      <c r="L943" s="6">
        <v>0</v>
      </c>
      <c r="M943" s="6">
        <v>0</v>
      </c>
      <c r="N943" s="14">
        <v>2</v>
      </c>
      <c r="O943" s="14">
        <v>3</v>
      </c>
      <c r="P943" s="14">
        <v>0.05</v>
      </c>
      <c r="Q943" s="6">
        <v>0</v>
      </c>
      <c r="R943" s="6">
        <v>0</v>
      </c>
      <c r="S943" s="6">
        <v>0</v>
      </c>
      <c r="T943" s="11">
        <v>1</v>
      </c>
      <c r="U943" s="6">
        <v>2</v>
      </c>
      <c r="V943" s="6">
        <v>0</v>
      </c>
      <c r="W943" s="14">
        <v>0</v>
      </c>
      <c r="X943" s="14">
        <v>0</v>
      </c>
      <c r="Y943" s="6">
        <v>0</v>
      </c>
      <c r="Z943" s="6">
        <v>0</v>
      </c>
      <c r="AA943" s="6">
        <v>0</v>
      </c>
      <c r="AB943" s="14">
        <v>0</v>
      </c>
      <c r="AC943" s="6">
        <v>0</v>
      </c>
      <c r="AD943" s="14">
        <v>1</v>
      </c>
      <c r="AE943" s="6">
        <v>1</v>
      </c>
      <c r="AF943" s="6">
        <v>3</v>
      </c>
      <c r="AG943" s="6">
        <v>2</v>
      </c>
      <c r="AH943" s="6">
        <v>1</v>
      </c>
      <c r="AI943" s="6">
        <v>1</v>
      </c>
      <c r="AJ943" s="6">
        <v>6</v>
      </c>
      <c r="AK943" s="6">
        <v>0</v>
      </c>
      <c r="AL943" s="6">
        <v>0</v>
      </c>
      <c r="AM943" s="6">
        <v>0</v>
      </c>
      <c r="AN943" s="14">
        <v>0</v>
      </c>
      <c r="AO943" s="6">
        <v>3000</v>
      </c>
      <c r="AP943" s="6">
        <v>0.1</v>
      </c>
      <c r="AQ943" s="6">
        <v>0</v>
      </c>
      <c r="AR943" s="6">
        <v>0</v>
      </c>
      <c r="AS943" s="14">
        <v>90610011</v>
      </c>
      <c r="AT943" s="7" t="s">
        <v>196</v>
      </c>
      <c r="AU943" s="6" t="s">
        <v>831</v>
      </c>
      <c r="AV943" s="6" t="s">
        <v>158</v>
      </c>
      <c r="AW943" s="6">
        <v>0</v>
      </c>
      <c r="AX943" s="7" t="s">
        <v>160</v>
      </c>
      <c r="AY943" s="6">
        <v>0</v>
      </c>
      <c r="AZ943" s="6">
        <v>0</v>
      </c>
      <c r="BA943" s="6">
        <v>0</v>
      </c>
      <c r="BB943" s="33" t="s">
        <v>1099</v>
      </c>
      <c r="BC943" s="6">
        <v>0</v>
      </c>
      <c r="BD943" s="11">
        <v>0</v>
      </c>
      <c r="BE943" s="6">
        <v>0</v>
      </c>
      <c r="BF943" s="6">
        <v>0</v>
      </c>
      <c r="BG943" s="6">
        <v>0</v>
      </c>
      <c r="BH943" s="6">
        <v>0</v>
      </c>
      <c r="BI943" s="9">
        <v>0</v>
      </c>
      <c r="BJ943" s="6">
        <v>0</v>
      </c>
      <c r="BK943" s="6">
        <v>0</v>
      </c>
      <c r="BL943" s="6">
        <v>0</v>
      </c>
      <c r="BM943" s="6">
        <v>0</v>
      </c>
      <c r="BN943" s="6">
        <v>0</v>
      </c>
      <c r="BO943" s="6">
        <v>0</v>
      </c>
    </row>
    <row r="944" spans="3:67" ht="20.100000000000001" customHeight="1">
      <c r="C944" s="14">
        <v>64100002</v>
      </c>
      <c r="D944" s="15" t="s">
        <v>1100</v>
      </c>
      <c r="E944" s="11">
        <v>1</v>
      </c>
      <c r="F944" s="6">
        <v>0</v>
      </c>
      <c r="G944" s="14">
        <v>0</v>
      </c>
      <c r="H944" s="6">
        <v>0</v>
      </c>
      <c r="I944" s="11">
        <v>0</v>
      </c>
      <c r="J944" s="14">
        <v>0</v>
      </c>
      <c r="K944" s="11">
        <v>0</v>
      </c>
      <c r="L944" s="6">
        <v>0</v>
      </c>
      <c r="M944" s="6">
        <v>0</v>
      </c>
      <c r="N944" s="14">
        <v>2</v>
      </c>
      <c r="O944" s="14">
        <v>1</v>
      </c>
      <c r="P944" s="14">
        <v>1</v>
      </c>
      <c r="Q944" s="6">
        <v>0</v>
      </c>
      <c r="R944" s="6">
        <v>0</v>
      </c>
      <c r="S944" s="6">
        <v>0</v>
      </c>
      <c r="T944" s="11">
        <v>1</v>
      </c>
      <c r="U944" s="6">
        <v>2</v>
      </c>
      <c r="V944" s="6">
        <v>0</v>
      </c>
      <c r="W944" s="14">
        <v>0</v>
      </c>
      <c r="X944" s="14">
        <v>0</v>
      </c>
      <c r="Y944" s="6">
        <v>0</v>
      </c>
      <c r="Z944" s="6">
        <v>0</v>
      </c>
      <c r="AA944" s="6">
        <v>0</v>
      </c>
      <c r="AB944" s="14">
        <v>0</v>
      </c>
      <c r="AC944" s="6">
        <v>0</v>
      </c>
      <c r="AD944" s="14">
        <v>30</v>
      </c>
      <c r="AE944" s="6">
        <v>1</v>
      </c>
      <c r="AF944" s="6">
        <v>3</v>
      </c>
      <c r="AG944" s="6">
        <v>2</v>
      </c>
      <c r="AH944" s="6">
        <v>1</v>
      </c>
      <c r="AI944" s="6">
        <v>1</v>
      </c>
      <c r="AJ944" s="6">
        <v>6</v>
      </c>
      <c r="AK944" s="6">
        <v>0</v>
      </c>
      <c r="AL944" s="6">
        <v>0</v>
      </c>
      <c r="AM944" s="6">
        <v>0</v>
      </c>
      <c r="AN944" s="14">
        <v>0</v>
      </c>
      <c r="AO944" s="6">
        <v>3000</v>
      </c>
      <c r="AP944" s="6">
        <v>0.1</v>
      </c>
      <c r="AQ944" s="6">
        <v>0</v>
      </c>
      <c r="AR944" s="6">
        <v>0</v>
      </c>
      <c r="AS944" s="14">
        <v>90610021</v>
      </c>
      <c r="AT944" s="7" t="s">
        <v>196</v>
      </c>
      <c r="AU944" s="6" t="s">
        <v>831</v>
      </c>
      <c r="AV944" s="6" t="s">
        <v>158</v>
      </c>
      <c r="AW944" s="6">
        <v>0</v>
      </c>
      <c r="AX944" s="7" t="s">
        <v>160</v>
      </c>
      <c r="AY944" s="6">
        <v>0</v>
      </c>
      <c r="AZ944" s="6">
        <v>0</v>
      </c>
      <c r="BA944" s="6">
        <v>0</v>
      </c>
      <c r="BB944" s="33" t="s">
        <v>1099</v>
      </c>
      <c r="BC944" s="6">
        <v>0</v>
      </c>
      <c r="BD944" s="11">
        <v>0</v>
      </c>
      <c r="BE944" s="6">
        <v>0</v>
      </c>
      <c r="BF944" s="6">
        <v>0</v>
      </c>
      <c r="BG944" s="6">
        <v>0</v>
      </c>
      <c r="BH944" s="6">
        <v>0</v>
      </c>
      <c r="BI944" s="9">
        <v>0</v>
      </c>
      <c r="BJ944" s="6">
        <v>0</v>
      </c>
      <c r="BK944" s="6">
        <v>0</v>
      </c>
      <c r="BL944" s="6">
        <v>0</v>
      </c>
      <c r="BM944" s="6">
        <v>0</v>
      </c>
      <c r="BN944" s="6">
        <v>0</v>
      </c>
      <c r="BO944" s="6">
        <v>0</v>
      </c>
    </row>
    <row r="945" spans="3:67" ht="20.100000000000001" customHeight="1">
      <c r="C945" s="14">
        <v>64100003</v>
      </c>
      <c r="D945" s="12" t="s">
        <v>1101</v>
      </c>
      <c r="E945" s="14">
        <v>1</v>
      </c>
      <c r="F945" s="6">
        <v>0</v>
      </c>
      <c r="G945" s="14">
        <v>0</v>
      </c>
      <c r="H945" s="13">
        <v>0</v>
      </c>
      <c r="I945" s="11">
        <v>0</v>
      </c>
      <c r="J945" s="14">
        <v>0</v>
      </c>
      <c r="K945" s="14">
        <v>0</v>
      </c>
      <c r="L945" s="11">
        <v>0</v>
      </c>
      <c r="M945" s="11">
        <v>0</v>
      </c>
      <c r="N945" s="11">
        <v>2</v>
      </c>
      <c r="O945" s="11">
        <v>3</v>
      </c>
      <c r="P945" s="11">
        <v>0.2</v>
      </c>
      <c r="Q945" s="11">
        <v>0</v>
      </c>
      <c r="R945" s="6">
        <v>0</v>
      </c>
      <c r="S945" s="11">
        <v>0</v>
      </c>
      <c r="T945" s="11">
        <v>1</v>
      </c>
      <c r="U945" s="11">
        <v>2</v>
      </c>
      <c r="V945" s="11">
        <v>0</v>
      </c>
      <c r="W945" s="11">
        <v>3</v>
      </c>
      <c r="X945" s="11">
        <v>0</v>
      </c>
      <c r="Y945" s="11">
        <v>1</v>
      </c>
      <c r="Z945" s="11">
        <v>0</v>
      </c>
      <c r="AA945" s="11">
        <v>0</v>
      </c>
      <c r="AB945" s="11">
        <v>0</v>
      </c>
      <c r="AC945" s="11">
        <v>0</v>
      </c>
      <c r="AD945" s="11">
        <v>8</v>
      </c>
      <c r="AE945" s="11">
        <v>1</v>
      </c>
      <c r="AF945" s="11">
        <v>3</v>
      </c>
      <c r="AG945" s="6">
        <v>1</v>
      </c>
      <c r="AH945" s="6">
        <v>1</v>
      </c>
      <c r="AI945" s="6">
        <v>0</v>
      </c>
      <c r="AJ945" s="6">
        <v>1.5</v>
      </c>
      <c r="AK945" s="11">
        <v>0</v>
      </c>
      <c r="AL945" s="11">
        <v>0</v>
      </c>
      <c r="AM945" s="11">
        <v>0</v>
      </c>
      <c r="AN945" s="11">
        <v>0</v>
      </c>
      <c r="AO945" s="11">
        <v>5000</v>
      </c>
      <c r="AP945" s="11">
        <v>3</v>
      </c>
      <c r="AQ945" s="11">
        <v>0</v>
      </c>
      <c r="AR945" s="6">
        <v>0</v>
      </c>
      <c r="AS945" s="11" t="s">
        <v>158</v>
      </c>
      <c r="AT945" s="15" t="s">
        <v>159</v>
      </c>
      <c r="AU945" s="11" t="s">
        <v>348</v>
      </c>
      <c r="AV945" s="14">
        <v>10000007</v>
      </c>
      <c r="AW945" s="14">
        <v>70103003</v>
      </c>
      <c r="AX945" s="12" t="s">
        <v>160</v>
      </c>
      <c r="AY945" s="11" t="s">
        <v>1102</v>
      </c>
      <c r="AZ945" s="13">
        <v>0</v>
      </c>
      <c r="BA945" s="13">
        <v>0</v>
      </c>
      <c r="BB945" s="37" t="s">
        <v>1103</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64100004</v>
      </c>
      <c r="D946" s="15" t="s">
        <v>1104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90610041</v>
      </c>
      <c r="AT946" s="7" t="s">
        <v>196</v>
      </c>
      <c r="AU946" s="6" t="s">
        <v>831</v>
      </c>
      <c r="AV946" s="6" t="s">
        <v>158</v>
      </c>
      <c r="AW946" s="6">
        <v>0</v>
      </c>
      <c r="AX946" s="7" t="s">
        <v>160</v>
      </c>
      <c r="AY946" s="6">
        <v>0</v>
      </c>
      <c r="AZ946" s="6">
        <v>0</v>
      </c>
      <c r="BA946" s="6">
        <v>0</v>
      </c>
      <c r="BB946" s="33" t="s">
        <v>1099</v>
      </c>
      <c r="BC946" s="6">
        <v>0</v>
      </c>
      <c r="BD946" s="11">
        <v>0</v>
      </c>
      <c r="BE946" s="6">
        <v>0</v>
      </c>
      <c r="BF946" s="6">
        <v>0</v>
      </c>
      <c r="BG946" s="6">
        <v>0</v>
      </c>
      <c r="BH946" s="6">
        <v>0</v>
      </c>
      <c r="BI946" s="9">
        <v>0</v>
      </c>
      <c r="BJ946" s="6">
        <v>0</v>
      </c>
      <c r="BK946" s="6">
        <v>0</v>
      </c>
      <c r="BL946" s="6">
        <v>0</v>
      </c>
      <c r="BM946" s="6">
        <v>0</v>
      </c>
      <c r="BN946" s="6">
        <v>0</v>
      </c>
      <c r="BO946" s="6">
        <v>0</v>
      </c>
    </row>
    <row r="947" spans="3:67" ht="20.25" customHeight="1">
      <c r="C947" s="14">
        <v>64100005</v>
      </c>
      <c r="D947" s="15" t="s">
        <v>996</v>
      </c>
      <c r="E947" s="14">
        <v>1</v>
      </c>
      <c r="F947" s="6">
        <v>0</v>
      </c>
      <c r="G947" s="14">
        <v>0</v>
      </c>
      <c r="H947" s="13">
        <v>0</v>
      </c>
      <c r="I947" s="11">
        <v>0</v>
      </c>
      <c r="J947" s="14">
        <v>0</v>
      </c>
      <c r="K947" s="11">
        <v>0</v>
      </c>
      <c r="L947" s="14">
        <v>0</v>
      </c>
      <c r="M947" s="14">
        <v>0</v>
      </c>
      <c r="N947" s="14">
        <v>2</v>
      </c>
      <c r="O947" s="14">
        <v>2</v>
      </c>
      <c r="P947" s="14">
        <v>0.3</v>
      </c>
      <c r="Q947" s="14">
        <v>0</v>
      </c>
      <c r="R947" s="6">
        <v>0</v>
      </c>
      <c r="S947" s="13">
        <v>0</v>
      </c>
      <c r="T947" s="11">
        <v>1</v>
      </c>
      <c r="U947" s="14">
        <v>1</v>
      </c>
      <c r="V947" s="14">
        <v>0</v>
      </c>
      <c r="W947" s="14">
        <v>3</v>
      </c>
      <c r="X947" s="14">
        <v>0</v>
      </c>
      <c r="Y947" s="14">
        <v>0</v>
      </c>
      <c r="Z947" s="14">
        <v>0</v>
      </c>
      <c r="AA947" s="14">
        <v>0</v>
      </c>
      <c r="AB947" s="14">
        <v>1</v>
      </c>
      <c r="AC947" s="14">
        <v>0</v>
      </c>
      <c r="AD947" s="14">
        <v>15</v>
      </c>
      <c r="AE947" s="14">
        <v>0</v>
      </c>
      <c r="AF947" s="14">
        <v>3</v>
      </c>
      <c r="AG947" s="6">
        <v>7</v>
      </c>
      <c r="AH947" s="6">
        <v>0</v>
      </c>
      <c r="AI947" s="6">
        <v>1</v>
      </c>
      <c r="AJ947" s="6">
        <v>6</v>
      </c>
      <c r="AK947" s="14">
        <v>0</v>
      </c>
      <c r="AL947" s="14">
        <v>0</v>
      </c>
      <c r="AM947" s="14">
        <v>0</v>
      </c>
      <c r="AN947" s="14">
        <v>0</v>
      </c>
      <c r="AO947" s="14">
        <v>3000</v>
      </c>
      <c r="AP947" s="14">
        <v>0.5</v>
      </c>
      <c r="AQ947" s="14">
        <v>20</v>
      </c>
      <c r="AR947" s="6">
        <v>0</v>
      </c>
      <c r="AS947" s="153">
        <v>90610051</v>
      </c>
      <c r="AT947" s="12" t="s">
        <v>186</v>
      </c>
      <c r="AU947" s="14" t="s">
        <v>780</v>
      </c>
      <c r="AV947" s="14">
        <v>10000011</v>
      </c>
      <c r="AW947" s="14">
        <v>20001010</v>
      </c>
      <c r="AX947" s="15" t="s">
        <v>193</v>
      </c>
      <c r="AY947" s="15" t="s">
        <v>158</v>
      </c>
      <c r="AZ947" s="13">
        <v>0</v>
      </c>
      <c r="BA947" s="13">
        <v>0</v>
      </c>
      <c r="BB947" s="37" t="s">
        <v>997</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64100006</v>
      </c>
      <c r="D948" s="15" t="s">
        <v>670</v>
      </c>
      <c r="E948" s="14">
        <v>1</v>
      </c>
      <c r="F948" s="14">
        <v>60010500</v>
      </c>
      <c r="G948" s="14">
        <v>0</v>
      </c>
      <c r="H948" s="13">
        <v>0</v>
      </c>
      <c r="I948" s="11">
        <v>0</v>
      </c>
      <c r="J948" s="14">
        <v>0</v>
      </c>
      <c r="K948" s="14">
        <v>0</v>
      </c>
      <c r="L948" s="14">
        <v>0</v>
      </c>
      <c r="M948" s="14">
        <v>0</v>
      </c>
      <c r="N948" s="11">
        <v>2</v>
      </c>
      <c r="O948" s="14">
        <v>7</v>
      </c>
      <c r="P948" s="14">
        <v>0.1</v>
      </c>
      <c r="Q948" s="14">
        <v>0</v>
      </c>
      <c r="R948" s="6">
        <v>0</v>
      </c>
      <c r="S948" s="13">
        <v>0</v>
      </c>
      <c r="T948" s="11">
        <v>1</v>
      </c>
      <c r="U948" s="14">
        <v>1</v>
      </c>
      <c r="V948" s="14">
        <v>0</v>
      </c>
      <c r="W948" s="14">
        <v>1</v>
      </c>
      <c r="X948" s="14">
        <v>0</v>
      </c>
      <c r="Y948" s="14">
        <v>0</v>
      </c>
      <c r="Z948" s="14">
        <v>0</v>
      </c>
      <c r="AA948" s="14">
        <v>0</v>
      </c>
      <c r="AB948" s="11">
        <v>0</v>
      </c>
      <c r="AC948" s="14">
        <v>0</v>
      </c>
      <c r="AD948" s="14">
        <v>15</v>
      </c>
      <c r="AE948" s="14">
        <v>0</v>
      </c>
      <c r="AF948" s="14">
        <v>0</v>
      </c>
      <c r="AG948" s="6">
        <v>7</v>
      </c>
      <c r="AH948" s="6">
        <v>0</v>
      </c>
      <c r="AI948" s="6">
        <v>0</v>
      </c>
      <c r="AJ948" s="6">
        <v>0</v>
      </c>
      <c r="AK948" s="14">
        <v>0</v>
      </c>
      <c r="AL948" s="14">
        <v>0</v>
      </c>
      <c r="AM948" s="14">
        <v>0</v>
      </c>
      <c r="AN948" s="14">
        <v>0</v>
      </c>
      <c r="AO948" s="14">
        <v>1000</v>
      </c>
      <c r="AP948" s="14">
        <v>0.5</v>
      </c>
      <c r="AQ948" s="14">
        <v>0</v>
      </c>
      <c r="AR948" s="6">
        <v>0</v>
      </c>
      <c r="AS948" s="6">
        <v>90202001</v>
      </c>
      <c r="AT948" s="15" t="s">
        <v>458</v>
      </c>
      <c r="AU948" s="14">
        <v>0</v>
      </c>
      <c r="AV948" s="14">
        <v>10007001</v>
      </c>
      <c r="AW948" s="14">
        <v>0</v>
      </c>
      <c r="AX948" s="15" t="s">
        <v>160</v>
      </c>
      <c r="AY948" s="15" t="s">
        <v>158</v>
      </c>
      <c r="AZ948" s="13">
        <v>0</v>
      </c>
      <c r="BA948" s="13">
        <v>0</v>
      </c>
      <c r="BB948" s="68" t="s">
        <v>1105</v>
      </c>
      <c r="BC948" s="14">
        <v>0</v>
      </c>
      <c r="BD948" s="11">
        <v>0</v>
      </c>
      <c r="BE948" s="14">
        <v>0</v>
      </c>
      <c r="BF948" s="14">
        <v>0</v>
      </c>
      <c r="BG948" s="14">
        <v>0</v>
      </c>
      <c r="BH948" s="14">
        <v>0</v>
      </c>
      <c r="BI948" s="9">
        <v>0</v>
      </c>
      <c r="BJ948" s="6">
        <v>0</v>
      </c>
      <c r="BK948" s="6">
        <v>0</v>
      </c>
      <c r="BL948" s="6">
        <v>0</v>
      </c>
      <c r="BM948" s="6">
        <v>0</v>
      </c>
      <c r="BN948" s="6">
        <v>0</v>
      </c>
      <c r="BO948" s="6">
        <v>0</v>
      </c>
    </row>
    <row r="949" spans="3:67" ht="20.25" customHeight="1">
      <c r="C949" s="14">
        <v>64100007</v>
      </c>
      <c r="D949" s="15" t="s">
        <v>996</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c r="AT949" s="12" t="s">
        <v>186</v>
      </c>
      <c r="AU949" s="14" t="s">
        <v>780</v>
      </c>
      <c r="AV949" s="14">
        <v>10000011</v>
      </c>
      <c r="AW949" s="14">
        <v>70204001</v>
      </c>
      <c r="AX949" s="15" t="s">
        <v>193</v>
      </c>
      <c r="AY949" s="15" t="s">
        <v>158</v>
      </c>
      <c r="AZ949" s="13">
        <v>0</v>
      </c>
      <c r="BA949" s="13">
        <v>0</v>
      </c>
      <c r="BB949" s="37" t="s">
        <v>997</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64100008</v>
      </c>
      <c r="D950" s="12" t="s">
        <v>1106</v>
      </c>
      <c r="E950" s="14">
        <v>1</v>
      </c>
      <c r="F950" s="11">
        <v>62021501</v>
      </c>
      <c r="G950" s="11">
        <v>0</v>
      </c>
      <c r="H950" s="13">
        <v>0</v>
      </c>
      <c r="I950" s="11">
        <v>0</v>
      </c>
      <c r="J950" s="11">
        <v>0</v>
      </c>
      <c r="K950" s="14">
        <v>0</v>
      </c>
      <c r="L950" s="11">
        <v>0</v>
      </c>
      <c r="M950" s="11">
        <v>0</v>
      </c>
      <c r="N950" s="11">
        <v>2</v>
      </c>
      <c r="O950" s="11">
        <v>1</v>
      </c>
      <c r="P950" s="11">
        <v>0.05</v>
      </c>
      <c r="Q950" s="11">
        <v>0</v>
      </c>
      <c r="R950" s="6">
        <v>0</v>
      </c>
      <c r="S950" s="11">
        <v>0</v>
      </c>
      <c r="T950" s="11">
        <v>1</v>
      </c>
      <c r="U950" s="11">
        <v>2</v>
      </c>
      <c r="V950" s="11">
        <v>0</v>
      </c>
      <c r="W950" s="11">
        <v>0</v>
      </c>
      <c r="X950" s="11">
        <v>0</v>
      </c>
      <c r="Y950" s="11">
        <v>0</v>
      </c>
      <c r="Z950" s="11">
        <v>0</v>
      </c>
      <c r="AA950" s="11">
        <v>0</v>
      </c>
      <c r="AB950" s="11">
        <v>0</v>
      </c>
      <c r="AC950" s="11">
        <v>0</v>
      </c>
      <c r="AD950" s="11">
        <v>40</v>
      </c>
      <c r="AE950" s="11">
        <v>0</v>
      </c>
      <c r="AF950" s="11">
        <v>0</v>
      </c>
      <c r="AG950" s="6">
        <v>2</v>
      </c>
      <c r="AH950" s="6">
        <v>2</v>
      </c>
      <c r="AI950" s="6">
        <v>0</v>
      </c>
      <c r="AJ950" s="6">
        <v>1.5</v>
      </c>
      <c r="AK950" s="11">
        <v>0</v>
      </c>
      <c r="AL950" s="11">
        <v>0</v>
      </c>
      <c r="AM950" s="11">
        <v>0</v>
      </c>
      <c r="AN950" s="14">
        <v>0</v>
      </c>
      <c r="AO950" s="11">
        <v>3000</v>
      </c>
      <c r="AP950" s="11">
        <v>0</v>
      </c>
      <c r="AQ950" s="11">
        <v>0</v>
      </c>
      <c r="AR950" s="6">
        <v>0</v>
      </c>
      <c r="AS950" s="11" t="s">
        <v>158</v>
      </c>
      <c r="AT950" s="12" t="s">
        <v>159</v>
      </c>
      <c r="AU950" s="11" t="s">
        <v>355</v>
      </c>
      <c r="AV950" s="14">
        <v>0</v>
      </c>
      <c r="AW950" s="14">
        <v>21101051</v>
      </c>
      <c r="AX950" s="12" t="s">
        <v>791</v>
      </c>
      <c r="AY950" s="183" t="s">
        <v>1107</v>
      </c>
      <c r="AZ950" s="13">
        <v>0</v>
      </c>
      <c r="BA950" s="13">
        <v>0</v>
      </c>
      <c r="BB950" s="37" t="s">
        <v>793</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4">
        <v>64100009</v>
      </c>
      <c r="D951" s="15" t="s">
        <v>803</v>
      </c>
      <c r="E951" s="11">
        <v>1</v>
      </c>
      <c r="F951" s="14">
        <v>62021301</v>
      </c>
      <c r="G951" s="14">
        <v>0</v>
      </c>
      <c r="H951" s="13">
        <v>0</v>
      </c>
      <c r="I951" s="11">
        <v>1</v>
      </c>
      <c r="J951" s="14">
        <v>0</v>
      </c>
      <c r="K951" s="11">
        <v>0</v>
      </c>
      <c r="L951" s="14">
        <v>0</v>
      </c>
      <c r="M951" s="14">
        <v>0</v>
      </c>
      <c r="N951" s="14">
        <v>2</v>
      </c>
      <c r="O951" s="14">
        <v>10</v>
      </c>
      <c r="P951" s="14">
        <v>0.8</v>
      </c>
      <c r="Q951" s="14">
        <v>0</v>
      </c>
      <c r="R951" s="6">
        <v>0</v>
      </c>
      <c r="S951" s="13">
        <v>0</v>
      </c>
      <c r="T951" s="11">
        <v>1</v>
      </c>
      <c r="U951" s="14">
        <v>2</v>
      </c>
      <c r="V951" s="14">
        <v>0</v>
      </c>
      <c r="W951" s="14">
        <v>2.5</v>
      </c>
      <c r="X951" s="14">
        <v>1500</v>
      </c>
      <c r="Y951" s="14">
        <v>0</v>
      </c>
      <c r="Z951" s="14">
        <v>0</v>
      </c>
      <c r="AA951" s="14">
        <v>0</v>
      </c>
      <c r="AB951" s="14">
        <v>0</v>
      </c>
      <c r="AC951" s="14">
        <v>0</v>
      </c>
      <c r="AD951" s="14">
        <v>5</v>
      </c>
      <c r="AE951" s="14">
        <v>1</v>
      </c>
      <c r="AF951" s="14">
        <v>2</v>
      </c>
      <c r="AG951" s="6">
        <v>2</v>
      </c>
      <c r="AH951" s="6">
        <v>2</v>
      </c>
      <c r="AI951" s="6">
        <v>0</v>
      </c>
      <c r="AJ951" s="6">
        <v>4</v>
      </c>
      <c r="AK951" s="14">
        <v>0</v>
      </c>
      <c r="AL951" s="14">
        <v>0</v>
      </c>
      <c r="AM951" s="14">
        <v>0</v>
      </c>
      <c r="AN951" s="14">
        <v>0</v>
      </c>
      <c r="AO951" s="14">
        <v>30000</v>
      </c>
      <c r="AP951" s="14">
        <v>0.5</v>
      </c>
      <c r="AQ951" s="14">
        <v>10</v>
      </c>
      <c r="AR951" s="6">
        <v>0</v>
      </c>
      <c r="AS951" s="14">
        <v>92002001</v>
      </c>
      <c r="AT951" s="15" t="s">
        <v>159</v>
      </c>
      <c r="AU951" s="14" t="s">
        <v>355</v>
      </c>
      <c r="AV951" s="14">
        <v>10003002</v>
      </c>
      <c r="AW951" s="14">
        <v>70204006</v>
      </c>
      <c r="AX951" s="15" t="s">
        <v>379</v>
      </c>
      <c r="AY951" s="15">
        <v>0</v>
      </c>
      <c r="AZ951" s="13">
        <v>0</v>
      </c>
      <c r="BA951" s="13">
        <v>0</v>
      </c>
      <c r="BB951" s="110" t="str">
        <f t="shared" ref="BB951" si="107">"立即对指定前方区域释放冲击波,冲击波对触碰的怪物造成"&amp;W951*100&amp;"%攻击伤害+"&amp;X951&amp;"点固定伤害"</f>
        <v>立即对指定前方区域释放冲击波,冲击波对触碰的怪物造成250%攻击伤害+1500点固定伤害</v>
      </c>
      <c r="BC951" s="14">
        <v>0</v>
      </c>
      <c r="BD951" s="11">
        <v>0</v>
      </c>
      <c r="BE951" s="14">
        <v>0</v>
      </c>
      <c r="BF951" s="14">
        <v>0</v>
      </c>
      <c r="BG951" s="14">
        <v>0</v>
      </c>
      <c r="BH951" s="14">
        <v>0</v>
      </c>
      <c r="BI951" s="9">
        <v>0</v>
      </c>
      <c r="BJ951" s="6">
        <v>0</v>
      </c>
      <c r="BK951" s="6">
        <v>0</v>
      </c>
      <c r="BL951" s="6">
        <v>0</v>
      </c>
      <c r="BM951" s="6">
        <v>0</v>
      </c>
      <c r="BN951" s="6">
        <v>0</v>
      </c>
      <c r="BO951" s="6">
        <v>0</v>
      </c>
    </row>
    <row r="952" spans="3:67" ht="19.5" customHeight="1">
      <c r="C952" s="14">
        <v>64100010</v>
      </c>
      <c r="D952" s="15" t="s">
        <v>804</v>
      </c>
      <c r="E952" s="11">
        <v>1</v>
      </c>
      <c r="F952" s="14">
        <v>62011101</v>
      </c>
      <c r="G952" s="11">
        <v>0</v>
      </c>
      <c r="H952" s="13">
        <v>0</v>
      </c>
      <c r="I952" s="11">
        <v>1</v>
      </c>
      <c r="J952" s="11">
        <v>0</v>
      </c>
      <c r="K952" s="11">
        <v>0</v>
      </c>
      <c r="L952" s="14">
        <v>0</v>
      </c>
      <c r="M952" s="14">
        <v>0</v>
      </c>
      <c r="N952" s="14">
        <v>2</v>
      </c>
      <c r="O952" s="14">
        <v>10</v>
      </c>
      <c r="P952" s="14">
        <v>0.8</v>
      </c>
      <c r="Q952" s="14">
        <v>0</v>
      </c>
      <c r="R952" s="6">
        <v>0</v>
      </c>
      <c r="S952" s="13">
        <v>0</v>
      </c>
      <c r="T952" s="11">
        <v>1</v>
      </c>
      <c r="U952" s="14">
        <v>2</v>
      </c>
      <c r="V952" s="14">
        <v>0</v>
      </c>
      <c r="W952" s="14">
        <v>2.5</v>
      </c>
      <c r="X952" s="14">
        <v>1000</v>
      </c>
      <c r="Y952" s="14">
        <v>0</v>
      </c>
      <c r="Z952" s="14">
        <v>0</v>
      </c>
      <c r="AA952" s="14">
        <v>0</v>
      </c>
      <c r="AB952" s="14">
        <v>0</v>
      </c>
      <c r="AC952" s="14">
        <v>0</v>
      </c>
      <c r="AD952" s="14">
        <v>8</v>
      </c>
      <c r="AE952" s="14">
        <v>1</v>
      </c>
      <c r="AF952" s="14">
        <v>3</v>
      </c>
      <c r="AG952" s="6">
        <v>2</v>
      </c>
      <c r="AH952" s="6">
        <v>1</v>
      </c>
      <c r="AI952" s="6">
        <v>0</v>
      </c>
      <c r="AJ952" s="6">
        <v>6</v>
      </c>
      <c r="AK952" s="14">
        <v>0</v>
      </c>
      <c r="AL952" s="14">
        <v>0</v>
      </c>
      <c r="AM952" s="14">
        <v>0</v>
      </c>
      <c r="AN952" s="14">
        <v>0.25</v>
      </c>
      <c r="AO952" s="14">
        <v>3000</v>
      </c>
      <c r="AP952" s="14">
        <v>0.5</v>
      </c>
      <c r="AQ952" s="14">
        <v>0</v>
      </c>
      <c r="AR952" s="6">
        <v>0</v>
      </c>
      <c r="AS952" s="14">
        <v>0</v>
      </c>
      <c r="AT952" s="15" t="s">
        <v>159</v>
      </c>
      <c r="AU952" s="14" t="s">
        <v>780</v>
      </c>
      <c r="AV952" s="14">
        <v>10000006</v>
      </c>
      <c r="AW952" s="14">
        <v>21100010</v>
      </c>
      <c r="AX952" s="15" t="s">
        <v>160</v>
      </c>
      <c r="AY952" s="15">
        <v>0</v>
      </c>
      <c r="AZ952" s="13">
        <v>0</v>
      </c>
      <c r="BA952" s="13">
        <v>0</v>
      </c>
      <c r="BB952" s="110" t="str">
        <f t="shared" ref="BB952" si="108">"立即对目标范围内的怪物造成"&amp;W952*100&amp;"%攻击伤害+"&amp;X952&amp;"点固定伤害"</f>
        <v>立即对目标范围内的怪物造成250%攻击伤害+1000点固定伤害</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24">
        <v>65000001</v>
      </c>
      <c r="D953" s="38" t="s">
        <v>699</v>
      </c>
      <c r="E953" s="24">
        <v>1</v>
      </c>
      <c r="F953" s="24">
        <v>0</v>
      </c>
      <c r="G953" s="24">
        <v>0</v>
      </c>
      <c r="H953" s="24">
        <v>0</v>
      </c>
      <c r="I953" s="24">
        <v>1</v>
      </c>
      <c r="J953" s="24">
        <v>0</v>
      </c>
      <c r="K953" s="24">
        <v>0</v>
      </c>
      <c r="L953" s="24">
        <v>0</v>
      </c>
      <c r="M953" s="24">
        <v>0</v>
      </c>
      <c r="N953" s="24">
        <v>2</v>
      </c>
      <c r="O953" s="24">
        <v>0</v>
      </c>
      <c r="P953" s="24">
        <v>0</v>
      </c>
      <c r="Q953" s="24">
        <v>0</v>
      </c>
      <c r="R953" s="24">
        <v>0</v>
      </c>
      <c r="S953" s="24">
        <v>0</v>
      </c>
      <c r="T953" s="24">
        <v>1</v>
      </c>
      <c r="U953" s="24">
        <v>2</v>
      </c>
      <c r="V953" s="24">
        <v>0</v>
      </c>
      <c r="W953" s="24">
        <v>0</v>
      </c>
      <c r="X953" s="24">
        <v>0</v>
      </c>
      <c r="Y953" s="24">
        <v>0</v>
      </c>
      <c r="Z953" s="24">
        <v>0</v>
      </c>
      <c r="AA953" s="24">
        <v>0</v>
      </c>
      <c r="AB953" s="24">
        <v>1</v>
      </c>
      <c r="AC953" s="24">
        <v>0</v>
      </c>
      <c r="AD953" s="24">
        <v>18</v>
      </c>
      <c r="AE953" s="24">
        <v>0</v>
      </c>
      <c r="AF953" s="24">
        <v>0</v>
      </c>
      <c r="AG953" s="24">
        <v>2</v>
      </c>
      <c r="AH953" s="24">
        <v>0</v>
      </c>
      <c r="AI953" s="24">
        <v>0</v>
      </c>
      <c r="AJ953" s="24">
        <v>0</v>
      </c>
      <c r="AK953" s="24">
        <v>0</v>
      </c>
      <c r="AL953" s="24">
        <v>0</v>
      </c>
      <c r="AM953" s="24">
        <v>0</v>
      </c>
      <c r="AN953" s="24">
        <v>0</v>
      </c>
      <c r="AO953" s="24">
        <v>1000</v>
      </c>
      <c r="AP953" s="24">
        <v>0</v>
      </c>
      <c r="AQ953" s="24">
        <v>0</v>
      </c>
      <c r="AR953" s="24">
        <v>95000001</v>
      </c>
      <c r="AS953" s="24" t="s">
        <v>158</v>
      </c>
      <c r="AT953" s="38" t="s">
        <v>159</v>
      </c>
      <c r="AU953" s="24" t="s">
        <v>1108</v>
      </c>
      <c r="AV953" s="24">
        <v>0</v>
      </c>
      <c r="AW953" s="24">
        <v>40000003</v>
      </c>
      <c r="AX953" s="38" t="s">
        <v>160</v>
      </c>
      <c r="AY953" s="38" t="s">
        <v>158</v>
      </c>
      <c r="AZ953" s="24">
        <v>0</v>
      </c>
      <c r="BA953" s="24">
        <v>0</v>
      </c>
      <c r="BB953" s="148"/>
      <c r="BC953" s="24">
        <v>0</v>
      </c>
      <c r="BD953" s="24">
        <v>0</v>
      </c>
      <c r="BE953" s="24">
        <v>0</v>
      </c>
      <c r="BF953" s="24">
        <v>0</v>
      </c>
      <c r="BG953" s="24">
        <v>0</v>
      </c>
      <c r="BH953" s="24">
        <v>0</v>
      </c>
      <c r="BI953" s="17">
        <v>0</v>
      </c>
      <c r="BJ953" s="24">
        <v>0</v>
      </c>
      <c r="BK953" s="6">
        <v>0</v>
      </c>
      <c r="BL953" s="6">
        <v>0</v>
      </c>
      <c r="BM953" s="6">
        <v>0</v>
      </c>
      <c r="BN953" s="6">
        <v>0</v>
      </c>
      <c r="BO953" s="6">
        <v>0</v>
      </c>
    </row>
    <row r="954" spans="3:67" ht="20.100000000000001" customHeight="1">
      <c r="C954" s="24">
        <v>65000002</v>
      </c>
      <c r="D954" s="38" t="s">
        <v>699</v>
      </c>
      <c r="E954" s="24">
        <v>1</v>
      </c>
      <c r="F954" s="24">
        <v>0</v>
      </c>
      <c r="G954" s="24">
        <v>0</v>
      </c>
      <c r="H954" s="24">
        <v>0</v>
      </c>
      <c r="I954" s="24">
        <v>1</v>
      </c>
      <c r="J954" s="24">
        <v>0</v>
      </c>
      <c r="K954" s="24">
        <v>0</v>
      </c>
      <c r="L954" s="24">
        <v>0</v>
      </c>
      <c r="M954" s="24">
        <v>0</v>
      </c>
      <c r="N954" s="24">
        <v>2</v>
      </c>
      <c r="O954" s="24">
        <v>0</v>
      </c>
      <c r="P954" s="24">
        <v>0</v>
      </c>
      <c r="Q954" s="24">
        <v>0</v>
      </c>
      <c r="R954" s="24">
        <v>0</v>
      </c>
      <c r="S954" s="24">
        <v>0</v>
      </c>
      <c r="T954" s="24">
        <v>1</v>
      </c>
      <c r="U954" s="24">
        <v>2</v>
      </c>
      <c r="V954" s="24">
        <v>0</v>
      </c>
      <c r="W954" s="24">
        <v>0</v>
      </c>
      <c r="X954" s="24">
        <v>0</v>
      </c>
      <c r="Y954" s="24">
        <v>0</v>
      </c>
      <c r="Z954" s="24">
        <v>0</v>
      </c>
      <c r="AA954" s="24">
        <v>0</v>
      </c>
      <c r="AB954" s="24">
        <v>1</v>
      </c>
      <c r="AC954" s="24">
        <v>0</v>
      </c>
      <c r="AD954" s="24">
        <v>18</v>
      </c>
      <c r="AE954" s="24">
        <v>0</v>
      </c>
      <c r="AF954" s="24">
        <v>0</v>
      </c>
      <c r="AG954" s="24">
        <v>2</v>
      </c>
      <c r="AH954" s="24">
        <v>0</v>
      </c>
      <c r="AI954" s="24">
        <v>0</v>
      </c>
      <c r="AJ954" s="24">
        <v>0</v>
      </c>
      <c r="AK954" s="24">
        <v>0</v>
      </c>
      <c r="AL954" s="24">
        <v>0</v>
      </c>
      <c r="AM954" s="24">
        <v>0</v>
      </c>
      <c r="AN954" s="24">
        <v>0</v>
      </c>
      <c r="AO954" s="24">
        <v>1000</v>
      </c>
      <c r="AP954" s="24">
        <v>0</v>
      </c>
      <c r="AQ954" s="24">
        <v>0</v>
      </c>
      <c r="AR954" s="24">
        <v>95000002</v>
      </c>
      <c r="AS954" s="24" t="s">
        <v>158</v>
      </c>
      <c r="AT954" s="38" t="s">
        <v>159</v>
      </c>
      <c r="AU954" s="24" t="s">
        <v>1108</v>
      </c>
      <c r="AV954" s="24">
        <v>0</v>
      </c>
      <c r="AW954" s="24">
        <v>40000003</v>
      </c>
      <c r="AX954" s="38" t="s">
        <v>160</v>
      </c>
      <c r="AY954" s="38" t="s">
        <v>158</v>
      </c>
      <c r="AZ954" s="24">
        <v>0</v>
      </c>
      <c r="BA954" s="24">
        <v>0</v>
      </c>
      <c r="BB954" s="148"/>
      <c r="BC954" s="24">
        <v>0</v>
      </c>
      <c r="BD954" s="24">
        <v>0</v>
      </c>
      <c r="BE954" s="24">
        <v>0</v>
      </c>
      <c r="BF954" s="24">
        <v>0</v>
      </c>
      <c r="BG954" s="24">
        <v>0</v>
      </c>
      <c r="BH954" s="24">
        <v>0</v>
      </c>
      <c r="BI954" s="17">
        <v>0</v>
      </c>
      <c r="BJ954" s="24">
        <v>0</v>
      </c>
      <c r="BK954" s="6">
        <v>0</v>
      </c>
      <c r="BL954" s="6">
        <v>0</v>
      </c>
      <c r="BM954" s="6">
        <v>0</v>
      </c>
      <c r="BN954" s="6">
        <v>0</v>
      </c>
      <c r="BO954" s="6">
        <v>0</v>
      </c>
    </row>
    <row r="955" spans="3:67" ht="20.100000000000001" customHeight="1">
      <c r="C955" s="24">
        <v>65000003</v>
      </c>
      <c r="D955" s="38" t="s">
        <v>699</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95000003</v>
      </c>
      <c r="AS955" s="24" t="s">
        <v>158</v>
      </c>
      <c r="AT955" s="38" t="s">
        <v>159</v>
      </c>
      <c r="AU955" s="24" t="s">
        <v>1108</v>
      </c>
      <c r="AV955" s="24">
        <v>0</v>
      </c>
      <c r="AW955" s="24">
        <v>40000003</v>
      </c>
      <c r="AX955" s="38" t="s">
        <v>160</v>
      </c>
      <c r="AY955" s="38" t="s">
        <v>158</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65000004</v>
      </c>
      <c r="D956" s="38" t="s">
        <v>699</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95000004</v>
      </c>
      <c r="AS956" s="24" t="s">
        <v>158</v>
      </c>
      <c r="AT956" s="38" t="s">
        <v>159</v>
      </c>
      <c r="AU956" s="24" t="s">
        <v>1108</v>
      </c>
      <c r="AV956" s="24">
        <v>0</v>
      </c>
      <c r="AW956" s="24">
        <v>40000003</v>
      </c>
      <c r="AX956" s="38" t="s">
        <v>160</v>
      </c>
      <c r="AY956" s="38" t="s">
        <v>158</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65000005</v>
      </c>
      <c r="D957" s="38" t="s">
        <v>699</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95000005</v>
      </c>
      <c r="AS957" s="24" t="s">
        <v>158</v>
      </c>
      <c r="AT957" s="38" t="s">
        <v>159</v>
      </c>
      <c r="AU957" s="24" t="s">
        <v>1108</v>
      </c>
      <c r="AV957" s="24">
        <v>0</v>
      </c>
      <c r="AW957" s="24">
        <v>40000003</v>
      </c>
      <c r="AX957" s="38" t="s">
        <v>160</v>
      </c>
      <c r="AY957" s="38" t="s">
        <v>158</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14">
        <v>65001001</v>
      </c>
      <c r="D958" s="15" t="s">
        <v>1109</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7</v>
      </c>
      <c r="AE958" s="14">
        <v>0</v>
      </c>
      <c r="AF958" s="14">
        <v>0</v>
      </c>
      <c r="AG958" s="6">
        <v>2</v>
      </c>
      <c r="AH958" s="6">
        <v>0</v>
      </c>
      <c r="AI958" s="6">
        <v>0</v>
      </c>
      <c r="AJ958" s="6">
        <v>0</v>
      </c>
      <c r="AK958" s="14">
        <v>0</v>
      </c>
      <c r="AL958" s="14">
        <v>0</v>
      </c>
      <c r="AM958" s="14">
        <v>0</v>
      </c>
      <c r="AN958" s="14">
        <v>0</v>
      </c>
      <c r="AO958" s="14">
        <v>1000</v>
      </c>
      <c r="AP958" s="14">
        <v>0</v>
      </c>
      <c r="AQ958" s="14">
        <v>0</v>
      </c>
      <c r="AR958" s="6">
        <v>95001011</v>
      </c>
      <c r="AS958" s="14" t="s">
        <v>158</v>
      </c>
      <c r="AT958" s="15" t="s">
        <v>159</v>
      </c>
      <c r="AU958" s="14" t="s">
        <v>1108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65001002</v>
      </c>
      <c r="D959" s="15" t="s">
        <v>1110</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95001021</v>
      </c>
      <c r="AS959" s="14" t="s">
        <v>158</v>
      </c>
      <c r="AT959" s="15" t="s">
        <v>159</v>
      </c>
      <c r="AU959" s="14" t="s">
        <v>1108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65001003</v>
      </c>
      <c r="D960" s="15" t="s">
        <v>1111</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t="s">
        <v>1112</v>
      </c>
      <c r="AS960" s="14" t="s">
        <v>158</v>
      </c>
      <c r="AT960" s="15" t="s">
        <v>159</v>
      </c>
      <c r="AU960" s="14" t="s">
        <v>1108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65001004</v>
      </c>
      <c r="D961" s="15" t="s">
        <v>1113</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95001041</v>
      </c>
      <c r="AS961" s="14" t="s">
        <v>158</v>
      </c>
      <c r="AT961" s="15" t="s">
        <v>159</v>
      </c>
      <c r="AU961" s="14" t="s">
        <v>1108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65001005</v>
      </c>
      <c r="D962" s="15" t="s">
        <v>1114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95001051</v>
      </c>
      <c r="AS962" s="14" t="s">
        <v>158</v>
      </c>
      <c r="AT962" s="15" t="s">
        <v>159</v>
      </c>
      <c r="AU962" s="14" t="s">
        <v>1108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65001006</v>
      </c>
      <c r="D963" s="15" t="s">
        <v>1115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t="s">
        <v>1116</v>
      </c>
      <c r="AS963" s="14" t="s">
        <v>158</v>
      </c>
      <c r="AT963" s="15" t="s">
        <v>159</v>
      </c>
      <c r="AU963" s="14" t="s">
        <v>1108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65001101</v>
      </c>
      <c r="D964" s="15" t="s">
        <v>1117</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95001101</v>
      </c>
      <c r="AS964" s="14" t="s">
        <v>158</v>
      </c>
      <c r="AT964" s="15" t="s">
        <v>159</v>
      </c>
      <c r="AU964" s="14" t="s">
        <v>1108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65001102</v>
      </c>
      <c r="D965" s="15" t="s">
        <v>1118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95001102</v>
      </c>
      <c r="AS965" s="14" t="s">
        <v>158</v>
      </c>
      <c r="AT965" s="15" t="s">
        <v>159</v>
      </c>
      <c r="AU965" s="14" t="s">
        <v>1108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65001103</v>
      </c>
      <c r="D966" s="15" t="s">
        <v>1119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95001103</v>
      </c>
      <c r="AS966" s="14" t="s">
        <v>158</v>
      </c>
      <c r="AT966" s="15" t="s">
        <v>159</v>
      </c>
      <c r="AU966" s="14" t="s">
        <v>1108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65001104</v>
      </c>
      <c r="D967" s="15" t="s">
        <v>1120</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95001104</v>
      </c>
      <c r="AS967" s="14" t="s">
        <v>158</v>
      </c>
      <c r="AT967" s="15" t="s">
        <v>159</v>
      </c>
      <c r="AU967" s="14" t="s">
        <v>1108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65001105</v>
      </c>
      <c r="D968" s="15" t="s">
        <v>1121</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95001105</v>
      </c>
      <c r="AS968" s="14" t="s">
        <v>158</v>
      </c>
      <c r="AT968" s="15" t="s">
        <v>159</v>
      </c>
      <c r="AU968" s="14" t="s">
        <v>1108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65002001</v>
      </c>
      <c r="D969" s="15" t="s">
        <v>1122</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95002011</v>
      </c>
      <c r="AS969" s="14" t="s">
        <v>158</v>
      </c>
      <c r="AT969" s="15" t="s">
        <v>159</v>
      </c>
      <c r="AU969" s="14" t="s">
        <v>1108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65002002</v>
      </c>
      <c r="D970" s="15" t="s">
        <v>1123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95002021</v>
      </c>
      <c r="AS970" s="14" t="s">
        <v>158</v>
      </c>
      <c r="AT970" s="15" t="s">
        <v>159</v>
      </c>
      <c r="AU970" s="14" t="s">
        <v>1108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65002003</v>
      </c>
      <c r="D971" s="15" t="s">
        <v>1124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1125</v>
      </c>
      <c r="AS971" s="14" t="s">
        <v>158</v>
      </c>
      <c r="AT971" s="15" t="s">
        <v>159</v>
      </c>
      <c r="AU971" s="14" t="s">
        <v>1108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65002004</v>
      </c>
      <c r="D972" s="15" t="s">
        <v>1126</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95002041</v>
      </c>
      <c r="AS972" s="14" t="s">
        <v>158</v>
      </c>
      <c r="AT972" s="15" t="s">
        <v>159</v>
      </c>
      <c r="AU972" s="14" t="s">
        <v>1108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65002005</v>
      </c>
      <c r="D973" s="15" t="s">
        <v>1127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95002051</v>
      </c>
      <c r="AS973" s="14" t="s">
        <v>158</v>
      </c>
      <c r="AT973" s="15" t="s">
        <v>159</v>
      </c>
      <c r="AU973" s="14" t="s">
        <v>1108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65002006</v>
      </c>
      <c r="D974" s="15" t="s">
        <v>1128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1129</v>
      </c>
      <c r="AS974" s="14" t="s">
        <v>158</v>
      </c>
      <c r="AT974" s="15" t="s">
        <v>159</v>
      </c>
      <c r="AU974" s="14" t="s">
        <v>1108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65002101</v>
      </c>
      <c r="D975" s="15" t="s">
        <v>1130</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95002101</v>
      </c>
      <c r="AS975" s="14" t="s">
        <v>158</v>
      </c>
      <c r="AT975" s="15" t="s">
        <v>159</v>
      </c>
      <c r="AU975" s="14" t="s">
        <v>1108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65002102</v>
      </c>
      <c r="D976" s="15" t="s">
        <v>1131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95002102</v>
      </c>
      <c r="AS976" s="14" t="s">
        <v>158</v>
      </c>
      <c r="AT976" s="15" t="s">
        <v>159</v>
      </c>
      <c r="AU976" s="14" t="s">
        <v>1108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65002103</v>
      </c>
      <c r="D977" s="15" t="s">
        <v>1132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95002103</v>
      </c>
      <c r="AS977" s="14" t="s">
        <v>158</v>
      </c>
      <c r="AT977" s="15" t="s">
        <v>159</v>
      </c>
      <c r="AU977" s="14" t="s">
        <v>1108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65002104</v>
      </c>
      <c r="D978" s="15" t="s">
        <v>1133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95002104</v>
      </c>
      <c r="AS978" s="14" t="s">
        <v>158</v>
      </c>
      <c r="AT978" s="15" t="s">
        <v>159</v>
      </c>
      <c r="AU978" s="14" t="s">
        <v>1108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65002105</v>
      </c>
      <c r="D979" s="15" t="s">
        <v>1134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95002105</v>
      </c>
      <c r="AS979" s="14" t="s">
        <v>158</v>
      </c>
      <c r="AT979" s="15" t="s">
        <v>159</v>
      </c>
      <c r="AU979" s="14" t="s">
        <v>1108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65003001</v>
      </c>
      <c r="D980" s="15" t="s">
        <v>1135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95003011</v>
      </c>
      <c r="AS980" s="14" t="s">
        <v>158</v>
      </c>
      <c r="AT980" s="15" t="s">
        <v>159</v>
      </c>
      <c r="AU980" s="14" t="s">
        <v>1108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65003002</v>
      </c>
      <c r="D981" s="15" t="s">
        <v>1136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95003021</v>
      </c>
      <c r="AS981" s="14" t="s">
        <v>158</v>
      </c>
      <c r="AT981" s="15" t="s">
        <v>159</v>
      </c>
      <c r="AU981" s="14" t="s">
        <v>1108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65003003</v>
      </c>
      <c r="D982" s="15" t="s">
        <v>1137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1138</v>
      </c>
      <c r="AS982" s="14" t="s">
        <v>158</v>
      </c>
      <c r="AT982" s="15" t="s">
        <v>159</v>
      </c>
      <c r="AU982" s="14" t="s">
        <v>1108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65003004</v>
      </c>
      <c r="D983" s="15" t="s">
        <v>1139</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95003041</v>
      </c>
      <c r="AS983" s="14" t="s">
        <v>158</v>
      </c>
      <c r="AT983" s="15" t="s">
        <v>159</v>
      </c>
      <c r="AU983" s="14" t="s">
        <v>1108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65003005</v>
      </c>
      <c r="D984" s="15" t="s">
        <v>1140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95003051</v>
      </c>
      <c r="AS984" s="14" t="s">
        <v>158</v>
      </c>
      <c r="AT984" s="15" t="s">
        <v>159</v>
      </c>
      <c r="AU984" s="14" t="s">
        <v>1108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65003006</v>
      </c>
      <c r="D985" s="15" t="s">
        <v>1141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1142</v>
      </c>
      <c r="AS985" s="14" t="s">
        <v>158</v>
      </c>
      <c r="AT985" s="15" t="s">
        <v>159</v>
      </c>
      <c r="AU985" s="14" t="s">
        <v>1108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65003101</v>
      </c>
      <c r="D986" s="15" t="s">
        <v>1143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95003101</v>
      </c>
      <c r="AS986" s="14" t="s">
        <v>158</v>
      </c>
      <c r="AT986" s="15" t="s">
        <v>159</v>
      </c>
      <c r="AU986" s="14" t="s">
        <v>1108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65003102</v>
      </c>
      <c r="D987" s="15" t="s">
        <v>1144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95003102</v>
      </c>
      <c r="AS987" s="14" t="s">
        <v>158</v>
      </c>
      <c r="AT987" s="15" t="s">
        <v>159</v>
      </c>
      <c r="AU987" s="14" t="s">
        <v>1108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65003103</v>
      </c>
      <c r="D988" s="15" t="s">
        <v>1145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95003103</v>
      </c>
      <c r="AS988" s="14" t="s">
        <v>158</v>
      </c>
      <c r="AT988" s="15" t="s">
        <v>159</v>
      </c>
      <c r="AU988" s="14" t="s">
        <v>1108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65003104</v>
      </c>
      <c r="D989" s="15" t="s">
        <v>1146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95003104</v>
      </c>
      <c r="AS989" s="14" t="s">
        <v>158</v>
      </c>
      <c r="AT989" s="15" t="s">
        <v>159</v>
      </c>
      <c r="AU989" s="14" t="s">
        <v>1108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65003105</v>
      </c>
      <c r="D990" s="15" t="s">
        <v>1147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95003105</v>
      </c>
      <c r="AS990" s="14" t="s">
        <v>158</v>
      </c>
      <c r="AT990" s="15" t="s">
        <v>159</v>
      </c>
      <c r="AU990" s="14" t="s">
        <v>1108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65004001</v>
      </c>
      <c r="D991" s="15" t="s">
        <v>1148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95004011</v>
      </c>
      <c r="AS991" s="14" t="s">
        <v>158</v>
      </c>
      <c r="AT991" s="15" t="s">
        <v>159</v>
      </c>
      <c r="AU991" s="14" t="s">
        <v>1108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65004002</v>
      </c>
      <c r="D992" s="15" t="s">
        <v>1149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95004021</v>
      </c>
      <c r="AS992" s="14" t="s">
        <v>158</v>
      </c>
      <c r="AT992" s="15" t="s">
        <v>159</v>
      </c>
      <c r="AU992" s="14" t="s">
        <v>1108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65004003</v>
      </c>
      <c r="D993" s="15" t="s">
        <v>1150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1151</v>
      </c>
      <c r="AS993" s="14" t="s">
        <v>158</v>
      </c>
      <c r="AT993" s="15" t="s">
        <v>159</v>
      </c>
      <c r="AU993" s="14" t="s">
        <v>1108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65004004</v>
      </c>
      <c r="D994" s="15" t="s">
        <v>1152</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95004041</v>
      </c>
      <c r="AS994" s="14" t="s">
        <v>158</v>
      </c>
      <c r="AT994" s="15" t="s">
        <v>159</v>
      </c>
      <c r="AU994" s="14" t="s">
        <v>1108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65004005</v>
      </c>
      <c r="D995" s="15" t="s">
        <v>1153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95004051</v>
      </c>
      <c r="AS995" s="14" t="s">
        <v>158</v>
      </c>
      <c r="AT995" s="15" t="s">
        <v>159</v>
      </c>
      <c r="AU995" s="14" t="s">
        <v>1108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65004006</v>
      </c>
      <c r="D996" s="15" t="s">
        <v>1154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1155</v>
      </c>
      <c r="AS996" s="14" t="s">
        <v>158</v>
      </c>
      <c r="AT996" s="15" t="s">
        <v>159</v>
      </c>
      <c r="AU996" s="14" t="s">
        <v>1108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65004101</v>
      </c>
      <c r="D997" s="15" t="s">
        <v>1156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95004101</v>
      </c>
      <c r="AS997" s="14" t="s">
        <v>158</v>
      </c>
      <c r="AT997" s="15" t="s">
        <v>159</v>
      </c>
      <c r="AU997" s="14" t="s">
        <v>1108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65004102</v>
      </c>
      <c r="D998" s="15" t="s">
        <v>1157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95004102</v>
      </c>
      <c r="AS998" s="14" t="s">
        <v>158</v>
      </c>
      <c r="AT998" s="15" t="s">
        <v>159</v>
      </c>
      <c r="AU998" s="14" t="s">
        <v>1108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65004103</v>
      </c>
      <c r="D999" s="15" t="s">
        <v>1158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95004103</v>
      </c>
      <c r="AS999" s="14" t="s">
        <v>158</v>
      </c>
      <c r="AT999" s="15" t="s">
        <v>159</v>
      </c>
      <c r="AU999" s="14" t="s">
        <v>1108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65004104</v>
      </c>
      <c r="D1000" s="15" t="s">
        <v>1159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95004104</v>
      </c>
      <c r="AS1000" s="14" t="s">
        <v>158</v>
      </c>
      <c r="AT1000" s="15" t="s">
        <v>159</v>
      </c>
      <c r="AU1000" s="14" t="s">
        <v>1108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65004105</v>
      </c>
      <c r="D1001" s="15" t="s">
        <v>1160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95004105</v>
      </c>
      <c r="AS1001" s="14" t="s">
        <v>158</v>
      </c>
      <c r="AT1001" s="15" t="s">
        <v>159</v>
      </c>
      <c r="AU1001" s="14" t="s">
        <v>1108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65005001</v>
      </c>
      <c r="D1002" s="15" t="s">
        <v>1161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95005011</v>
      </c>
      <c r="AS1002" s="14" t="s">
        <v>158</v>
      </c>
      <c r="AT1002" s="15" t="s">
        <v>159</v>
      </c>
      <c r="AU1002" s="14" t="s">
        <v>1108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65005002</v>
      </c>
      <c r="D1003" s="15" t="s">
        <v>1162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95005021</v>
      </c>
      <c r="AS1003" s="14" t="s">
        <v>158</v>
      </c>
      <c r="AT1003" s="15" t="s">
        <v>159</v>
      </c>
      <c r="AU1003" s="14" t="s">
        <v>1108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65005003</v>
      </c>
      <c r="D1004" s="15" t="s">
        <v>1163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1164</v>
      </c>
      <c r="AS1004" s="14" t="s">
        <v>158</v>
      </c>
      <c r="AT1004" s="15" t="s">
        <v>159</v>
      </c>
      <c r="AU1004" s="14" t="s">
        <v>1108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65005004</v>
      </c>
      <c r="D1005" s="15" t="s">
        <v>1165</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95005041</v>
      </c>
      <c r="AS1005" s="14" t="s">
        <v>158</v>
      </c>
      <c r="AT1005" s="15" t="s">
        <v>159</v>
      </c>
      <c r="AU1005" s="14" t="s">
        <v>1108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65005005</v>
      </c>
      <c r="D1006" s="15" t="s">
        <v>1166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95005051</v>
      </c>
      <c r="AS1006" s="14" t="s">
        <v>158</v>
      </c>
      <c r="AT1006" s="15" t="s">
        <v>159</v>
      </c>
      <c r="AU1006" s="14" t="s">
        <v>1108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65005006</v>
      </c>
      <c r="D1007" s="15" t="s">
        <v>1167</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1168</v>
      </c>
      <c r="AS1007" s="14" t="s">
        <v>158</v>
      </c>
      <c r="AT1007" s="15" t="s">
        <v>159</v>
      </c>
      <c r="AU1007" s="14" t="s">
        <v>1108</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65005101</v>
      </c>
      <c r="D1008" s="15" t="s">
        <v>1169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95005101</v>
      </c>
      <c r="AS1008" s="14" t="s">
        <v>158</v>
      </c>
      <c r="AT1008" s="15" t="s">
        <v>159</v>
      </c>
      <c r="AU1008" s="14" t="s">
        <v>1108</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65005102</v>
      </c>
      <c r="D1009" s="15" t="s">
        <v>1170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95005102</v>
      </c>
      <c r="AS1009" s="14" t="s">
        <v>158</v>
      </c>
      <c r="AT1009" s="15" t="s">
        <v>159</v>
      </c>
      <c r="AU1009" s="14" t="s">
        <v>1108</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65005103</v>
      </c>
      <c r="D1010" s="15" t="s">
        <v>1171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95005103</v>
      </c>
      <c r="AS1010" s="14" t="s">
        <v>158</v>
      </c>
      <c r="AT1010" s="15" t="s">
        <v>159</v>
      </c>
      <c r="AU1010" s="14" t="s">
        <v>1108</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65005104</v>
      </c>
      <c r="D1011" s="15" t="s">
        <v>1172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95005104</v>
      </c>
      <c r="AS1011" s="14" t="s">
        <v>158</v>
      </c>
      <c r="AT1011" s="15" t="s">
        <v>159</v>
      </c>
      <c r="AU1011" s="14" t="s">
        <v>1108</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65005105</v>
      </c>
      <c r="D1012" s="15" t="s">
        <v>1173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95005105</v>
      </c>
      <c r="AS1012" s="14" t="s">
        <v>158</v>
      </c>
      <c r="AT1012" s="15" t="s">
        <v>159</v>
      </c>
      <c r="AU1012" s="14" t="s">
        <v>1108</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65006001</v>
      </c>
      <c r="D1013" s="15" t="s">
        <v>1174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95006011</v>
      </c>
      <c r="AS1013" s="14" t="s">
        <v>158</v>
      </c>
      <c r="AT1013" s="15" t="s">
        <v>159</v>
      </c>
      <c r="AU1013" s="14" t="s">
        <v>1108</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65006002</v>
      </c>
      <c r="D1014" s="15" t="s">
        <v>1175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7</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95006021</v>
      </c>
      <c r="AS1014" s="14" t="s">
        <v>158</v>
      </c>
      <c r="AT1014" s="15" t="s">
        <v>159</v>
      </c>
      <c r="AU1014" s="14" t="s">
        <v>1108</v>
      </c>
      <c r="AV1014" s="14">
        <v>0</v>
      </c>
      <c r="AW1014" s="14">
        <v>40000003</v>
      </c>
      <c r="AX1014" s="15" t="s">
        <v>160</v>
      </c>
      <c r="AY1014" s="15" t="s">
        <v>158</v>
      </c>
      <c r="AZ1014" s="13">
        <v>0</v>
      </c>
      <c r="BA1014" s="13">
        <v>0</v>
      </c>
      <c r="BB1014" s="68" t="s">
        <v>1176</v>
      </c>
      <c r="BC1014" s="14">
        <v>0</v>
      </c>
      <c r="BD1014" s="11">
        <v>0</v>
      </c>
      <c r="BE1014" s="14">
        <v>0</v>
      </c>
      <c r="BF1014" s="14">
        <v>0</v>
      </c>
      <c r="BG1014" s="14">
        <v>0</v>
      </c>
      <c r="BH1014" s="14">
        <v>0</v>
      </c>
      <c r="BI1014" s="9">
        <v>0</v>
      </c>
      <c r="BJ1014" s="6">
        <v>1</v>
      </c>
      <c r="BK1014" s="6">
        <v>0</v>
      </c>
      <c r="BL1014" s="6">
        <v>0</v>
      </c>
      <c r="BM1014" s="6">
        <v>0</v>
      </c>
      <c r="BN1014" s="6">
        <v>0</v>
      </c>
      <c r="BO1014" s="6">
        <v>0</v>
      </c>
    </row>
    <row r="1015" spans="3:67" ht="19.5" customHeight="1">
      <c r="C1015" s="14">
        <v>65006003</v>
      </c>
      <c r="D1015" s="12" t="s">
        <v>1177</v>
      </c>
      <c r="E1015" s="14">
        <v>1</v>
      </c>
      <c r="F1015" s="11">
        <v>60010100</v>
      </c>
      <c r="G1015" s="14">
        <v>0</v>
      </c>
      <c r="H1015" s="13">
        <v>0</v>
      </c>
      <c r="I1015" s="14">
        <v>1</v>
      </c>
      <c r="J1015" s="14">
        <v>0</v>
      </c>
      <c r="K1015" s="14">
        <v>0</v>
      </c>
      <c r="L1015" s="11">
        <v>0</v>
      </c>
      <c r="M1015" s="11">
        <v>0</v>
      </c>
      <c r="N1015" s="11">
        <v>1</v>
      </c>
      <c r="O1015" s="11">
        <v>0</v>
      </c>
      <c r="P1015" s="11">
        <v>0</v>
      </c>
      <c r="Q1015" s="11">
        <v>0</v>
      </c>
      <c r="R1015" s="6">
        <v>0</v>
      </c>
      <c r="S1015" s="11">
        <v>0</v>
      </c>
      <c r="T1015" s="11">
        <v>1</v>
      </c>
      <c r="U1015" s="11">
        <v>2</v>
      </c>
      <c r="V1015" s="11">
        <v>0</v>
      </c>
      <c r="W1015" s="11">
        <v>2.5</v>
      </c>
      <c r="X1015" s="11">
        <v>0</v>
      </c>
      <c r="Y1015" s="11">
        <v>1</v>
      </c>
      <c r="Z1015" s="11">
        <v>0</v>
      </c>
      <c r="AA1015" s="11">
        <v>0</v>
      </c>
      <c r="AB1015" s="11">
        <v>0</v>
      </c>
      <c r="AC1015" s="11">
        <v>0</v>
      </c>
      <c r="AD1015" s="11">
        <v>10</v>
      </c>
      <c r="AE1015" s="11">
        <v>1</v>
      </c>
      <c r="AF1015" s="11">
        <v>3</v>
      </c>
      <c r="AG1015" s="6">
        <v>2</v>
      </c>
      <c r="AH1015" s="6">
        <v>1</v>
      </c>
      <c r="AI1015" s="6">
        <v>0</v>
      </c>
      <c r="AJ1015" s="6">
        <v>6</v>
      </c>
      <c r="AK1015" s="11">
        <v>0</v>
      </c>
      <c r="AL1015" s="11">
        <v>0</v>
      </c>
      <c r="AM1015" s="11">
        <v>0</v>
      </c>
      <c r="AN1015" s="11">
        <v>0</v>
      </c>
      <c r="AO1015" s="11">
        <v>1000</v>
      </c>
      <c r="AP1015" s="11">
        <v>0.5</v>
      </c>
      <c r="AQ1015" s="11">
        <v>0</v>
      </c>
      <c r="AR1015" s="6">
        <v>0</v>
      </c>
      <c r="AS1015" s="11">
        <v>0</v>
      </c>
      <c r="AT1015" s="15" t="s">
        <v>159</v>
      </c>
      <c r="AU1015" s="55" t="s">
        <v>169</v>
      </c>
      <c r="AV1015" s="14">
        <v>10000007</v>
      </c>
      <c r="AW1015" s="14">
        <v>70203006</v>
      </c>
      <c r="AX1015" s="12" t="s">
        <v>160</v>
      </c>
      <c r="AY1015" s="11">
        <v>0</v>
      </c>
      <c r="AZ1015" s="13">
        <v>0</v>
      </c>
      <c r="BA1015" s="13">
        <v>0</v>
      </c>
      <c r="BB1015" s="37" t="s">
        <v>1178</v>
      </c>
      <c r="BC1015" s="11">
        <v>0</v>
      </c>
      <c r="BD1015" s="11">
        <v>0</v>
      </c>
      <c r="BE1015" s="11">
        <v>0</v>
      </c>
      <c r="BF1015" s="11">
        <v>0</v>
      </c>
      <c r="BG1015" s="11">
        <v>0</v>
      </c>
      <c r="BH1015" s="11">
        <v>0</v>
      </c>
      <c r="BI1015" s="9">
        <v>0</v>
      </c>
      <c r="BJ1015" s="6">
        <v>1</v>
      </c>
      <c r="BK1015" s="6">
        <v>0</v>
      </c>
      <c r="BL1015" s="6">
        <v>0</v>
      </c>
      <c r="BM1015" s="6">
        <v>0</v>
      </c>
      <c r="BN1015" s="6">
        <v>0</v>
      </c>
      <c r="BO1015" s="6">
        <v>0</v>
      </c>
    </row>
    <row r="1016" spans="3:67" ht="19.5" customHeight="1">
      <c r="C1016" s="14">
        <v>65006004</v>
      </c>
      <c r="D1016" s="12" t="s">
        <v>1179</v>
      </c>
      <c r="E1016" s="14">
        <v>1</v>
      </c>
      <c r="F1016" s="11">
        <v>60010100</v>
      </c>
      <c r="G1016" s="14">
        <v>0</v>
      </c>
      <c r="H1016" s="13">
        <v>0</v>
      </c>
      <c r="I1016" s="14">
        <v>1</v>
      </c>
      <c r="J1016" s="14">
        <v>0</v>
      </c>
      <c r="K1016" s="14">
        <v>0</v>
      </c>
      <c r="L1016" s="11">
        <v>0</v>
      </c>
      <c r="M1016" s="11">
        <v>0</v>
      </c>
      <c r="N1016" s="11">
        <v>1</v>
      </c>
      <c r="O1016" s="11">
        <v>0</v>
      </c>
      <c r="P1016" s="11">
        <v>0</v>
      </c>
      <c r="Q1016" s="11">
        <v>0</v>
      </c>
      <c r="R1016" s="6">
        <v>0</v>
      </c>
      <c r="S1016" s="11">
        <v>0</v>
      </c>
      <c r="T1016" s="11">
        <v>1</v>
      </c>
      <c r="U1016" s="11">
        <v>2</v>
      </c>
      <c r="V1016" s="11">
        <v>0</v>
      </c>
      <c r="W1016" s="11">
        <v>0.8</v>
      </c>
      <c r="X1016" s="11">
        <v>0</v>
      </c>
      <c r="Y1016" s="11">
        <v>1</v>
      </c>
      <c r="Z1016" s="11">
        <v>0</v>
      </c>
      <c r="AA1016" s="11">
        <v>0</v>
      </c>
      <c r="AB1016" s="11">
        <v>0</v>
      </c>
      <c r="AC1016" s="11">
        <v>0</v>
      </c>
      <c r="AD1016" s="11">
        <v>15</v>
      </c>
      <c r="AE1016" s="11">
        <v>1</v>
      </c>
      <c r="AF1016" s="11">
        <v>3</v>
      </c>
      <c r="AG1016" s="6">
        <v>2</v>
      </c>
      <c r="AH1016" s="6">
        <v>1</v>
      </c>
      <c r="AI1016" s="6">
        <v>0</v>
      </c>
      <c r="AJ1016" s="6">
        <v>6</v>
      </c>
      <c r="AK1016" s="11">
        <v>0</v>
      </c>
      <c r="AL1016" s="11">
        <v>0</v>
      </c>
      <c r="AM1016" s="11">
        <v>0</v>
      </c>
      <c r="AN1016" s="11">
        <v>0</v>
      </c>
      <c r="AO1016" s="11">
        <v>6000</v>
      </c>
      <c r="AP1016" s="11">
        <v>0.5</v>
      </c>
      <c r="AQ1016" s="11">
        <v>0</v>
      </c>
      <c r="AR1016" s="6">
        <v>0</v>
      </c>
      <c r="AS1016" s="11">
        <v>95006031</v>
      </c>
      <c r="AT1016" s="15" t="s">
        <v>397</v>
      </c>
      <c r="AU1016" s="6" t="s">
        <v>780</v>
      </c>
      <c r="AV1016" s="14">
        <v>10000007</v>
      </c>
      <c r="AW1016" s="14">
        <v>70203007</v>
      </c>
      <c r="AX1016" s="15" t="s">
        <v>229</v>
      </c>
      <c r="AY1016" s="15" t="s">
        <v>259</v>
      </c>
      <c r="AZ1016" s="13">
        <v>0</v>
      </c>
      <c r="BA1016" s="13">
        <v>0</v>
      </c>
      <c r="BB1016" s="37" t="s">
        <v>1180</v>
      </c>
      <c r="BC1016" s="11">
        <v>0</v>
      </c>
      <c r="BD1016" s="11">
        <v>0</v>
      </c>
      <c r="BE1016" s="11">
        <v>0</v>
      </c>
      <c r="BF1016" s="11">
        <v>0</v>
      </c>
      <c r="BG1016" s="11">
        <v>0</v>
      </c>
      <c r="BH1016" s="11">
        <v>0</v>
      </c>
      <c r="BI1016" s="9">
        <v>0</v>
      </c>
      <c r="BJ1016" s="6">
        <v>1</v>
      </c>
      <c r="BK1016" s="6">
        <v>0</v>
      </c>
      <c r="BL1016" s="6">
        <v>0</v>
      </c>
      <c r="BM1016" s="6">
        <v>0</v>
      </c>
      <c r="BN1016" s="6">
        <v>0</v>
      </c>
      <c r="BO1016" s="6">
        <v>0</v>
      </c>
    </row>
    <row r="1017" spans="3:67" ht="20.100000000000001" customHeight="1">
      <c r="C1017" s="14">
        <v>66001001</v>
      </c>
      <c r="D1017" s="15" t="s">
        <v>264</v>
      </c>
      <c r="E1017" s="14">
        <v>1</v>
      </c>
      <c r="F1017" s="14">
        <v>66001001</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1181</v>
      </c>
      <c r="AS1017" s="14" t="s">
        <v>158</v>
      </c>
      <c r="AT1017" s="15" t="s">
        <v>159</v>
      </c>
      <c r="AU1017" s="14" t="s">
        <v>1108</v>
      </c>
      <c r="AV1017" s="14">
        <v>0</v>
      </c>
      <c r="AW1017" s="14">
        <v>66001001</v>
      </c>
      <c r="AX1017" s="15" t="s">
        <v>160</v>
      </c>
      <c r="AY1017" s="15" t="s">
        <v>158</v>
      </c>
      <c r="AZ1017" s="13">
        <v>0</v>
      </c>
      <c r="BA1017" s="13">
        <v>0</v>
      </c>
      <c r="BB1017" s="68" t="s">
        <v>1182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66001002</v>
      </c>
      <c r="D1018" s="15" t="s">
        <v>1183</v>
      </c>
      <c r="E1018" s="11">
        <v>1</v>
      </c>
      <c r="F1018" s="14">
        <v>66001002</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0.75</v>
      </c>
      <c r="X1018" s="14">
        <v>0</v>
      </c>
      <c r="Y1018" s="14">
        <v>0</v>
      </c>
      <c r="Z1018" s="14">
        <v>0</v>
      </c>
      <c r="AA1018" s="14">
        <v>0</v>
      </c>
      <c r="AB1018" s="14">
        <v>0</v>
      </c>
      <c r="AC1018" s="14">
        <v>0</v>
      </c>
      <c r="AD1018" s="14">
        <v>24</v>
      </c>
      <c r="AE1018" s="14">
        <v>1</v>
      </c>
      <c r="AF1018" s="14">
        <v>4</v>
      </c>
      <c r="AG1018" s="6">
        <v>2</v>
      </c>
      <c r="AH1018" s="6">
        <v>1</v>
      </c>
      <c r="AI1018" s="6">
        <v>0</v>
      </c>
      <c r="AJ1018" s="6">
        <v>6</v>
      </c>
      <c r="AK1018" s="14">
        <v>0</v>
      </c>
      <c r="AL1018" s="14">
        <v>0</v>
      </c>
      <c r="AM1018" s="14">
        <v>0</v>
      </c>
      <c r="AN1018" s="14">
        <v>0.5</v>
      </c>
      <c r="AO1018" s="14">
        <v>9000</v>
      </c>
      <c r="AP1018" s="14">
        <v>0.5</v>
      </c>
      <c r="AQ1018" s="14">
        <v>0</v>
      </c>
      <c r="AR1018" s="6">
        <v>0</v>
      </c>
      <c r="AS1018" s="14" t="s">
        <v>158</v>
      </c>
      <c r="AT1018" s="15" t="s">
        <v>727</v>
      </c>
      <c r="AU1018" s="14" t="s">
        <v>737</v>
      </c>
      <c r="AV1018" s="14">
        <v>10002001</v>
      </c>
      <c r="AW1018" s="14">
        <v>66001002</v>
      </c>
      <c r="AX1018" s="15" t="s">
        <v>229</v>
      </c>
      <c r="AY1018" s="15" t="s">
        <v>259</v>
      </c>
      <c r="AZ1018" s="13">
        <v>0</v>
      </c>
      <c r="BA1018" s="13">
        <v>0</v>
      </c>
      <c r="BB1018" s="68" t="s">
        <v>1184</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66001003</v>
      </c>
      <c r="D1019" s="15" t="s">
        <v>1185</v>
      </c>
      <c r="E1019" s="14">
        <v>1</v>
      </c>
      <c r="F1019" s="14">
        <v>66001003</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96001003</v>
      </c>
      <c r="AS1019" s="14" t="s">
        <v>158</v>
      </c>
      <c r="AT1019" s="15" t="s">
        <v>159</v>
      </c>
      <c r="AU1019" s="14" t="s">
        <v>1108</v>
      </c>
      <c r="AV1019" s="14">
        <v>0</v>
      </c>
      <c r="AW1019" s="14">
        <v>66001003</v>
      </c>
      <c r="AX1019" s="15" t="s">
        <v>160</v>
      </c>
      <c r="AY1019" s="15" t="s">
        <v>158</v>
      </c>
      <c r="AZ1019" s="13">
        <v>0</v>
      </c>
      <c r="BA1019" s="13">
        <v>0</v>
      </c>
      <c r="BB1019" s="68" t="s">
        <v>1186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66001004</v>
      </c>
      <c r="D1020" s="15" t="s">
        <v>1187</v>
      </c>
      <c r="E1020" s="14">
        <v>1</v>
      </c>
      <c r="F1020" s="14">
        <v>66001004</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0</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96001004</v>
      </c>
      <c r="AS1020" s="14" t="s">
        <v>158</v>
      </c>
      <c r="AT1020" s="15" t="s">
        <v>159</v>
      </c>
      <c r="AU1020" s="14" t="s">
        <v>1108</v>
      </c>
      <c r="AV1020" s="14">
        <v>0</v>
      </c>
      <c r="AW1020" s="14">
        <v>66001004</v>
      </c>
      <c r="AX1020" s="15" t="s">
        <v>160</v>
      </c>
      <c r="AY1020" s="15" t="s">
        <v>158</v>
      </c>
      <c r="AZ1020" s="13">
        <v>0</v>
      </c>
      <c r="BA1020" s="13">
        <v>0</v>
      </c>
      <c r="BB1020" s="68" t="s">
        <v>1188</v>
      </c>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6">
        <v>66001005</v>
      </c>
      <c r="D1021" s="7" t="s">
        <v>1189</v>
      </c>
      <c r="E1021" s="6">
        <v>1</v>
      </c>
      <c r="F1021" s="6">
        <v>66001005</v>
      </c>
      <c r="G1021" s="6">
        <v>0</v>
      </c>
      <c r="H1021" s="6">
        <v>0</v>
      </c>
      <c r="I1021" s="14">
        <v>1</v>
      </c>
      <c r="J1021" s="14">
        <v>0</v>
      </c>
      <c r="K1021" s="6">
        <v>0</v>
      </c>
      <c r="L1021" s="6">
        <v>0</v>
      </c>
      <c r="M1021" s="6">
        <v>0</v>
      </c>
      <c r="N1021" s="6">
        <v>1</v>
      </c>
      <c r="O1021" s="6">
        <v>0</v>
      </c>
      <c r="P1021" s="6">
        <v>0</v>
      </c>
      <c r="Q1021" s="6">
        <v>0</v>
      </c>
      <c r="R1021" s="6">
        <v>0</v>
      </c>
      <c r="S1021" s="6">
        <v>0</v>
      </c>
      <c r="T1021" s="11">
        <v>1</v>
      </c>
      <c r="U1021" s="6">
        <v>2</v>
      </c>
      <c r="V1021" s="6">
        <v>0</v>
      </c>
      <c r="W1021" s="6">
        <v>0</v>
      </c>
      <c r="X1021" s="6">
        <v>0</v>
      </c>
      <c r="Y1021" s="6">
        <v>1</v>
      </c>
      <c r="Z1021" s="6">
        <v>0</v>
      </c>
      <c r="AA1021" s="6">
        <v>0</v>
      </c>
      <c r="AB1021" s="14">
        <v>0</v>
      </c>
      <c r="AC1021" s="6">
        <v>0</v>
      </c>
      <c r="AD1021" s="6">
        <v>18</v>
      </c>
      <c r="AE1021" s="6">
        <v>1</v>
      </c>
      <c r="AF1021" s="6">
        <v>3</v>
      </c>
      <c r="AG1021" s="6">
        <v>2</v>
      </c>
      <c r="AH1021" s="6">
        <v>0</v>
      </c>
      <c r="AI1021" s="6">
        <v>1</v>
      </c>
      <c r="AJ1021" s="6">
        <v>1.6</v>
      </c>
      <c r="AK1021" s="6">
        <v>0</v>
      </c>
      <c r="AL1021" s="6">
        <v>0</v>
      </c>
      <c r="AM1021" s="6">
        <v>0</v>
      </c>
      <c r="AN1021" s="6">
        <v>0.25</v>
      </c>
      <c r="AO1021" s="6">
        <v>3000</v>
      </c>
      <c r="AP1021" s="6">
        <v>0.1</v>
      </c>
      <c r="AQ1021" s="6">
        <v>0</v>
      </c>
      <c r="AR1021" s="6">
        <v>0</v>
      </c>
      <c r="AS1021" s="6">
        <v>96001005</v>
      </c>
      <c r="AT1021" s="7" t="s">
        <v>196</v>
      </c>
      <c r="AU1021" s="14" t="s">
        <v>1108</v>
      </c>
      <c r="AV1021" s="6" t="s">
        <v>158</v>
      </c>
      <c r="AW1021" s="6">
        <v>66001005</v>
      </c>
      <c r="AX1021" s="7" t="s">
        <v>160</v>
      </c>
      <c r="AY1021" s="6">
        <v>0</v>
      </c>
      <c r="AZ1021" s="6">
        <v>0</v>
      </c>
      <c r="BA1021" s="6">
        <v>0</v>
      </c>
      <c r="BB1021" s="33" t="s">
        <v>1190</v>
      </c>
      <c r="BC1021" s="6">
        <v>0</v>
      </c>
      <c r="BD1021" s="11">
        <v>0</v>
      </c>
      <c r="BE1021" s="6">
        <v>0</v>
      </c>
      <c r="BF1021" s="6">
        <v>0</v>
      </c>
      <c r="BG1021" s="6">
        <v>0</v>
      </c>
      <c r="BH1021" s="6">
        <v>0</v>
      </c>
      <c r="BI1021" s="9">
        <v>0</v>
      </c>
      <c r="BJ1021" s="6">
        <v>1</v>
      </c>
      <c r="BK1021" s="6">
        <v>0</v>
      </c>
      <c r="BL1021" s="6">
        <v>0</v>
      </c>
      <c r="BM1021" s="6">
        <v>0</v>
      </c>
      <c r="BN1021" s="6">
        <v>0</v>
      </c>
      <c r="BO1021" s="6">
        <v>0</v>
      </c>
    </row>
    <row r="1022" spans="3:67" ht="20.100000000000001" customHeight="1">
      <c r="C1022" s="14">
        <v>66001006</v>
      </c>
      <c r="D1022" s="15" t="s">
        <v>1191</v>
      </c>
      <c r="E1022" s="14">
        <v>1</v>
      </c>
      <c r="F1022" s="14">
        <v>66001006</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96001006</v>
      </c>
      <c r="AS1022" s="14" t="s">
        <v>158</v>
      </c>
      <c r="AT1022" s="15" t="s">
        <v>159</v>
      </c>
      <c r="AU1022" s="14" t="s">
        <v>1108</v>
      </c>
      <c r="AV1022" s="14">
        <v>0</v>
      </c>
      <c r="AW1022" s="14">
        <v>66001006</v>
      </c>
      <c r="AX1022" s="15" t="s">
        <v>160</v>
      </c>
      <c r="AY1022" s="15" t="s">
        <v>158</v>
      </c>
      <c r="AZ1022" s="13">
        <v>0</v>
      </c>
      <c r="BA1022" s="13">
        <v>0</v>
      </c>
      <c r="BB1022" s="68" t="s">
        <v>1192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66001007</v>
      </c>
      <c r="D1023" s="7" t="s">
        <v>1193</v>
      </c>
      <c r="E1023" s="14">
        <v>1</v>
      </c>
      <c r="F1023" s="14">
        <v>66001007</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2.75</v>
      </c>
      <c r="X1023" s="6">
        <v>0</v>
      </c>
      <c r="Y1023" s="6">
        <v>0</v>
      </c>
      <c r="Z1023" s="6">
        <v>0</v>
      </c>
      <c r="AA1023" s="6">
        <v>0</v>
      </c>
      <c r="AB1023" s="14">
        <v>0</v>
      </c>
      <c r="AC1023" s="6">
        <v>0</v>
      </c>
      <c r="AD1023" s="6">
        <v>15</v>
      </c>
      <c r="AE1023" s="6">
        <v>0</v>
      </c>
      <c r="AF1023" s="6">
        <v>0</v>
      </c>
      <c r="AG1023" s="6">
        <v>7</v>
      </c>
      <c r="AH1023" s="6">
        <v>0</v>
      </c>
      <c r="AI1023" s="6">
        <v>0</v>
      </c>
      <c r="AJ1023" s="6">
        <v>6</v>
      </c>
      <c r="AK1023" s="6">
        <v>0</v>
      </c>
      <c r="AL1023" s="6">
        <v>0</v>
      </c>
      <c r="AM1023" s="6">
        <v>0</v>
      </c>
      <c r="AN1023" s="6">
        <v>0.25</v>
      </c>
      <c r="AO1023" s="6">
        <v>1000</v>
      </c>
      <c r="AP1023" s="6">
        <v>0</v>
      </c>
      <c r="AQ1023" s="6">
        <v>0</v>
      </c>
      <c r="AR1023" s="6">
        <v>0</v>
      </c>
      <c r="AS1023" s="6" t="s">
        <v>158</v>
      </c>
      <c r="AT1023" s="7" t="s">
        <v>196</v>
      </c>
      <c r="AU1023" s="6" t="s">
        <v>780</v>
      </c>
      <c r="AV1023" s="6" t="s">
        <v>158</v>
      </c>
      <c r="AW1023" s="6" t="s">
        <v>852</v>
      </c>
      <c r="AX1023" s="7" t="s">
        <v>160</v>
      </c>
      <c r="AY1023" s="6">
        <v>0</v>
      </c>
      <c r="AZ1023" s="13">
        <v>0</v>
      </c>
      <c r="BA1023" s="13">
        <v>0</v>
      </c>
      <c r="BB1023" s="33" t="s">
        <v>1194</v>
      </c>
      <c r="BC1023" s="6">
        <v>0</v>
      </c>
      <c r="BD1023" s="11">
        <v>0</v>
      </c>
      <c r="BE1023" s="6">
        <v>0</v>
      </c>
      <c r="BF1023" s="6">
        <v>0</v>
      </c>
      <c r="BG1023" s="6">
        <v>0</v>
      </c>
      <c r="BH1023" s="6">
        <v>0</v>
      </c>
      <c r="BI1023" s="9">
        <v>0</v>
      </c>
      <c r="BJ1023" s="6">
        <v>0</v>
      </c>
      <c r="BK1023" s="6">
        <v>0</v>
      </c>
      <c r="BL1023" s="6">
        <v>0</v>
      </c>
      <c r="BM1023" s="6">
        <v>0</v>
      </c>
      <c r="BN1023" s="6">
        <v>0</v>
      </c>
      <c r="BO1023" s="6">
        <v>0</v>
      </c>
    </row>
    <row r="1024" spans="3:67" ht="19.5" customHeight="1">
      <c r="C1024" s="14">
        <v>66001008</v>
      </c>
      <c r="D1024" s="15" t="s">
        <v>1195</v>
      </c>
      <c r="E1024" s="11">
        <v>1</v>
      </c>
      <c r="F1024" s="14">
        <v>66001008</v>
      </c>
      <c r="G1024" s="14">
        <v>0</v>
      </c>
      <c r="H1024" s="13">
        <v>0</v>
      </c>
      <c r="I1024" s="14">
        <v>1</v>
      </c>
      <c r="J1024" s="14">
        <v>0</v>
      </c>
      <c r="K1024" s="11">
        <v>0</v>
      </c>
      <c r="L1024" s="14">
        <v>0</v>
      </c>
      <c r="M1024" s="14">
        <v>0</v>
      </c>
      <c r="N1024" s="14">
        <v>1</v>
      </c>
      <c r="O1024" s="14">
        <v>0</v>
      </c>
      <c r="P1024" s="14">
        <v>0</v>
      </c>
      <c r="Q1024" s="14">
        <v>0</v>
      </c>
      <c r="R1024" s="6">
        <v>0</v>
      </c>
      <c r="S1024" s="13">
        <v>0</v>
      </c>
      <c r="T1024" s="11">
        <v>1</v>
      </c>
      <c r="U1024" s="14">
        <v>2</v>
      </c>
      <c r="V1024" s="14">
        <v>0</v>
      </c>
      <c r="W1024" s="14">
        <v>2.5</v>
      </c>
      <c r="X1024" s="14">
        <v>0</v>
      </c>
      <c r="Y1024" s="14">
        <v>0</v>
      </c>
      <c r="Z1024" s="14">
        <v>0</v>
      </c>
      <c r="AA1024" s="14">
        <v>0</v>
      </c>
      <c r="AB1024" s="14">
        <v>0</v>
      </c>
      <c r="AC1024" s="14">
        <v>0</v>
      </c>
      <c r="AD1024" s="14">
        <v>15</v>
      </c>
      <c r="AE1024" s="14">
        <v>1</v>
      </c>
      <c r="AF1024" s="14">
        <v>3</v>
      </c>
      <c r="AG1024" s="6">
        <v>2</v>
      </c>
      <c r="AH1024" s="6">
        <v>1</v>
      </c>
      <c r="AI1024" s="6">
        <v>0</v>
      </c>
      <c r="AJ1024" s="6">
        <v>6</v>
      </c>
      <c r="AK1024" s="14">
        <v>0</v>
      </c>
      <c r="AL1024" s="14">
        <v>0</v>
      </c>
      <c r="AM1024" s="14">
        <v>0</v>
      </c>
      <c r="AN1024" s="14">
        <v>0.75</v>
      </c>
      <c r="AO1024" s="14">
        <v>3000</v>
      </c>
      <c r="AP1024" s="14">
        <v>0.75</v>
      </c>
      <c r="AQ1024" s="14">
        <v>0</v>
      </c>
      <c r="AR1024" s="6">
        <v>0</v>
      </c>
      <c r="AS1024" s="14" t="s">
        <v>158</v>
      </c>
      <c r="AT1024" s="15" t="s">
        <v>723</v>
      </c>
      <c r="AU1024" s="14" t="s">
        <v>724</v>
      </c>
      <c r="AV1024" s="14">
        <v>10000006</v>
      </c>
      <c r="AW1024" s="14">
        <v>66001008</v>
      </c>
      <c r="AX1024" s="15" t="s">
        <v>160</v>
      </c>
      <c r="AY1024" s="15">
        <v>0</v>
      </c>
      <c r="AZ1024" s="13">
        <v>0</v>
      </c>
      <c r="BA1024" s="13">
        <v>0</v>
      </c>
      <c r="BB1024" s="68" t="s">
        <v>1196</v>
      </c>
      <c r="BC1024" s="14">
        <v>0</v>
      </c>
      <c r="BD1024" s="11">
        <v>0</v>
      </c>
      <c r="BE1024" s="14">
        <v>0</v>
      </c>
      <c r="BF1024" s="14">
        <v>0</v>
      </c>
      <c r="BG1024" s="14">
        <v>0</v>
      </c>
      <c r="BH1024" s="14">
        <v>0</v>
      </c>
      <c r="BI1024" s="9">
        <v>0</v>
      </c>
      <c r="BJ1024" s="6">
        <v>0</v>
      </c>
      <c r="BK1024" s="6">
        <v>0</v>
      </c>
      <c r="BL1024" s="6">
        <v>0</v>
      </c>
      <c r="BM1024" s="6">
        <v>0</v>
      </c>
      <c r="BN1024" s="6">
        <v>0</v>
      </c>
      <c r="BO1024" s="6">
        <v>0</v>
      </c>
    </row>
    <row r="1025" spans="3:67" ht="19.5" customHeight="1">
      <c r="C1025" s="14">
        <v>66001009</v>
      </c>
      <c r="D1025" s="15" t="s">
        <v>1197</v>
      </c>
      <c r="E1025" s="11">
        <v>1</v>
      </c>
      <c r="F1025" s="14">
        <v>66001009</v>
      </c>
      <c r="G1025" s="14">
        <v>0</v>
      </c>
      <c r="H1025" s="13">
        <v>0</v>
      </c>
      <c r="I1025" s="14">
        <v>1</v>
      </c>
      <c r="J1025" s="14">
        <v>0</v>
      </c>
      <c r="K1025" s="11">
        <v>0</v>
      </c>
      <c r="L1025" s="14">
        <v>0</v>
      </c>
      <c r="M1025" s="14">
        <v>0</v>
      </c>
      <c r="N1025" s="14">
        <v>1</v>
      </c>
      <c r="O1025" s="14">
        <v>0</v>
      </c>
      <c r="P1025" s="14">
        <v>0</v>
      </c>
      <c r="Q1025" s="14">
        <v>0</v>
      </c>
      <c r="R1025" s="6">
        <v>0</v>
      </c>
      <c r="S1025" s="13">
        <v>0</v>
      </c>
      <c r="T1025" s="11">
        <v>1</v>
      </c>
      <c r="U1025" s="14">
        <v>2</v>
      </c>
      <c r="V1025" s="14">
        <v>0</v>
      </c>
      <c r="W1025" s="14">
        <v>2</v>
      </c>
      <c r="X1025" s="14">
        <v>0</v>
      </c>
      <c r="Y1025" s="14">
        <v>0</v>
      </c>
      <c r="Z1025" s="14">
        <v>0</v>
      </c>
      <c r="AA1025" s="14">
        <v>0</v>
      </c>
      <c r="AB1025" s="14">
        <v>0</v>
      </c>
      <c r="AC1025" s="14">
        <v>0</v>
      </c>
      <c r="AD1025" s="14">
        <v>15</v>
      </c>
      <c r="AE1025" s="14">
        <v>1</v>
      </c>
      <c r="AF1025" s="14">
        <v>3</v>
      </c>
      <c r="AG1025" s="6">
        <v>2</v>
      </c>
      <c r="AH1025" s="6">
        <v>1</v>
      </c>
      <c r="AI1025" s="6">
        <v>0</v>
      </c>
      <c r="AJ1025" s="6">
        <v>6</v>
      </c>
      <c r="AK1025" s="14">
        <v>0</v>
      </c>
      <c r="AL1025" s="14">
        <v>0</v>
      </c>
      <c r="AM1025" s="14">
        <v>0</v>
      </c>
      <c r="AN1025" s="14">
        <v>0.75</v>
      </c>
      <c r="AO1025" s="14">
        <v>3000</v>
      </c>
      <c r="AP1025" s="14">
        <v>0.75</v>
      </c>
      <c r="AQ1025" s="14">
        <v>0</v>
      </c>
      <c r="AR1025" s="6">
        <v>0</v>
      </c>
      <c r="AS1025" s="14">
        <v>96001009</v>
      </c>
      <c r="AT1025" s="15" t="s">
        <v>723</v>
      </c>
      <c r="AU1025" s="14" t="s">
        <v>724</v>
      </c>
      <c r="AV1025" s="14">
        <v>10000006</v>
      </c>
      <c r="AW1025" s="14">
        <v>66001009</v>
      </c>
      <c r="AX1025" s="15" t="s">
        <v>160</v>
      </c>
      <c r="AY1025" s="15">
        <v>0</v>
      </c>
      <c r="AZ1025" s="13">
        <v>0</v>
      </c>
      <c r="BA1025" s="13">
        <v>0</v>
      </c>
      <c r="BB1025" s="68" t="s">
        <v>1198</v>
      </c>
      <c r="BC1025" s="14">
        <v>0</v>
      </c>
      <c r="BD1025" s="11">
        <v>0</v>
      </c>
      <c r="BE1025" s="14">
        <v>0</v>
      </c>
      <c r="BF1025" s="14">
        <v>0</v>
      </c>
      <c r="BG1025" s="14">
        <v>0</v>
      </c>
      <c r="BH1025" s="14">
        <v>0</v>
      </c>
      <c r="BI1025" s="9">
        <v>0</v>
      </c>
      <c r="BJ1025" s="6">
        <v>0</v>
      </c>
      <c r="BK1025" s="6">
        <v>0</v>
      </c>
      <c r="BL1025" s="6">
        <v>0</v>
      </c>
      <c r="BM1025" s="6">
        <v>0</v>
      </c>
      <c r="BN1025" s="6">
        <v>0</v>
      </c>
      <c r="BO1025" s="6">
        <v>0</v>
      </c>
    </row>
    <row r="1026" spans="3:67" ht="20.100000000000001" customHeight="1">
      <c r="C1026" s="14">
        <v>66001010</v>
      </c>
      <c r="D1026" s="15" t="s">
        <v>1199</v>
      </c>
      <c r="E1026" s="14">
        <v>1</v>
      </c>
      <c r="F1026" s="14">
        <v>66001010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0</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96001010</v>
      </c>
      <c r="AS1026" s="14" t="s">
        <v>158</v>
      </c>
      <c r="AT1026" s="15" t="s">
        <v>159</v>
      </c>
      <c r="AU1026" s="14" t="s">
        <v>1108</v>
      </c>
      <c r="AV1026" s="14">
        <v>0</v>
      </c>
      <c r="AW1026" s="14">
        <v>66001010</v>
      </c>
      <c r="AX1026" s="15" t="s">
        <v>160</v>
      </c>
      <c r="AY1026" s="15" t="s">
        <v>158</v>
      </c>
      <c r="AZ1026" s="13">
        <v>0</v>
      </c>
      <c r="BA1026" s="13">
        <v>0</v>
      </c>
      <c r="BB1026" s="68" t="s">
        <v>1200</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66001011</v>
      </c>
      <c r="D1027" s="12" t="s">
        <v>1201</v>
      </c>
      <c r="E1027" s="11">
        <v>1</v>
      </c>
      <c r="F1027" s="14">
        <v>66001011</v>
      </c>
      <c r="G1027" s="11">
        <v>0</v>
      </c>
      <c r="H1027" s="13">
        <v>0</v>
      </c>
      <c r="I1027" s="14">
        <v>1</v>
      </c>
      <c r="J1027" s="14">
        <v>0</v>
      </c>
      <c r="K1027" s="11">
        <v>0</v>
      </c>
      <c r="L1027" s="11">
        <v>0</v>
      </c>
      <c r="M1027" s="11">
        <v>0</v>
      </c>
      <c r="N1027" s="11">
        <v>1</v>
      </c>
      <c r="O1027" s="11">
        <v>0</v>
      </c>
      <c r="P1027" s="11">
        <v>0</v>
      </c>
      <c r="Q1027" s="11">
        <v>0</v>
      </c>
      <c r="R1027" s="6">
        <v>0</v>
      </c>
      <c r="S1027" s="11">
        <v>0</v>
      </c>
      <c r="T1027" s="11">
        <v>1</v>
      </c>
      <c r="U1027" s="11">
        <v>2</v>
      </c>
      <c r="V1027" s="11">
        <v>0</v>
      </c>
      <c r="W1027" s="11">
        <v>3</v>
      </c>
      <c r="X1027" s="11">
        <v>0</v>
      </c>
      <c r="Y1027" s="11">
        <v>0</v>
      </c>
      <c r="Z1027" s="11">
        <v>0</v>
      </c>
      <c r="AA1027" s="11">
        <v>0</v>
      </c>
      <c r="AB1027" s="14">
        <v>0</v>
      </c>
      <c r="AC1027" s="11">
        <v>0</v>
      </c>
      <c r="AD1027" s="11">
        <v>18</v>
      </c>
      <c r="AE1027" s="11">
        <v>2</v>
      </c>
      <c r="AF1027" s="11" t="s">
        <v>705</v>
      </c>
      <c r="AG1027" s="6">
        <v>2</v>
      </c>
      <c r="AH1027" s="6">
        <v>2</v>
      </c>
      <c r="AI1027" s="6">
        <v>0</v>
      </c>
      <c r="AJ1027" s="6">
        <v>1.5</v>
      </c>
      <c r="AK1027" s="11">
        <v>0</v>
      </c>
      <c r="AL1027" s="11">
        <v>0</v>
      </c>
      <c r="AM1027" s="11">
        <v>0</v>
      </c>
      <c r="AN1027" s="11">
        <v>0.25</v>
      </c>
      <c r="AO1027" s="11">
        <v>3000</v>
      </c>
      <c r="AP1027" s="11">
        <v>0.25</v>
      </c>
      <c r="AQ1027" s="11">
        <v>0</v>
      </c>
      <c r="AR1027" s="6">
        <v>0</v>
      </c>
      <c r="AS1027" s="11" t="s">
        <v>158</v>
      </c>
      <c r="AT1027" s="12" t="s">
        <v>213</v>
      </c>
      <c r="AU1027" s="11" t="s">
        <v>706</v>
      </c>
      <c r="AV1027" s="14">
        <v>10001007</v>
      </c>
      <c r="AW1027" s="14">
        <v>66001011</v>
      </c>
      <c r="AX1027" s="12" t="s">
        <v>160</v>
      </c>
      <c r="AY1027" s="11">
        <v>0</v>
      </c>
      <c r="AZ1027" s="13">
        <v>0</v>
      </c>
      <c r="BA1027" s="13">
        <v>0</v>
      </c>
      <c r="BB1027" s="37" t="s">
        <v>1202</v>
      </c>
      <c r="BC1027" s="11">
        <v>0</v>
      </c>
      <c r="BD1027" s="11">
        <v>0</v>
      </c>
      <c r="BE1027" s="11">
        <v>0</v>
      </c>
      <c r="BF1027" s="11">
        <v>0</v>
      </c>
      <c r="BG1027" s="11">
        <v>0</v>
      </c>
      <c r="BH1027" s="11">
        <v>0</v>
      </c>
      <c r="BI1027" s="9">
        <v>0</v>
      </c>
      <c r="BJ1027" s="6">
        <v>0</v>
      </c>
      <c r="BK1027" s="6">
        <v>0</v>
      </c>
      <c r="BL1027" s="6">
        <v>0</v>
      </c>
      <c r="BM1027" s="6">
        <v>0</v>
      </c>
      <c r="BN1027" s="6">
        <v>0</v>
      </c>
      <c r="BO1027" s="6">
        <v>0</v>
      </c>
    </row>
    <row r="1028" spans="3:67" ht="19.5" customHeight="1">
      <c r="C1028" s="66">
        <v>66001012</v>
      </c>
      <c r="D1028" s="82" t="s">
        <v>544</v>
      </c>
      <c r="E1028" s="55">
        <v>1</v>
      </c>
      <c r="F1028" s="66">
        <v>66001008</v>
      </c>
      <c r="G1028" s="66">
        <v>0</v>
      </c>
      <c r="H1028" s="73">
        <v>0</v>
      </c>
      <c r="I1028" s="66">
        <v>1</v>
      </c>
      <c r="J1028" s="66">
        <v>0</v>
      </c>
      <c r="K1028" s="55">
        <v>0</v>
      </c>
      <c r="L1028" s="66">
        <v>0</v>
      </c>
      <c r="M1028" s="66">
        <v>0</v>
      </c>
      <c r="N1028" s="66">
        <v>1</v>
      </c>
      <c r="O1028" s="66">
        <v>0</v>
      </c>
      <c r="P1028" s="66">
        <v>0</v>
      </c>
      <c r="Q1028" s="66">
        <v>0</v>
      </c>
      <c r="R1028" s="62">
        <v>0</v>
      </c>
      <c r="S1028" s="73">
        <v>0</v>
      </c>
      <c r="T1028" s="55">
        <v>1</v>
      </c>
      <c r="U1028" s="66">
        <v>2</v>
      </c>
      <c r="V1028" s="66">
        <v>0</v>
      </c>
      <c r="W1028" s="66">
        <v>2.75</v>
      </c>
      <c r="X1028" s="66">
        <v>0</v>
      </c>
      <c r="Y1028" s="66">
        <v>0</v>
      </c>
      <c r="Z1028" s="66">
        <v>0</v>
      </c>
      <c r="AA1028" s="66">
        <v>0</v>
      </c>
      <c r="AB1028" s="66">
        <v>0</v>
      </c>
      <c r="AC1028" s="66">
        <v>0</v>
      </c>
      <c r="AD1028" s="66">
        <v>15</v>
      </c>
      <c r="AE1028" s="66">
        <v>1</v>
      </c>
      <c r="AF1028" s="66">
        <v>3</v>
      </c>
      <c r="AG1028" s="62">
        <v>2</v>
      </c>
      <c r="AH1028" s="62">
        <v>1</v>
      </c>
      <c r="AI1028" s="6">
        <v>0</v>
      </c>
      <c r="AJ1028" s="62">
        <v>6</v>
      </c>
      <c r="AK1028" s="66">
        <v>0</v>
      </c>
      <c r="AL1028" s="66">
        <v>0</v>
      </c>
      <c r="AM1028" s="66">
        <v>0</v>
      </c>
      <c r="AN1028" s="66">
        <v>0.75</v>
      </c>
      <c r="AO1028" s="66">
        <v>3000</v>
      </c>
      <c r="AP1028" s="66">
        <v>1.5</v>
      </c>
      <c r="AQ1028" s="66">
        <v>0</v>
      </c>
      <c r="AR1028" s="62">
        <v>0</v>
      </c>
      <c r="AS1028" s="66" t="s">
        <v>158</v>
      </c>
      <c r="AT1028" s="82" t="s">
        <v>723</v>
      </c>
      <c r="AU1028" s="66" t="s">
        <v>724</v>
      </c>
      <c r="AV1028" s="66">
        <v>10000006</v>
      </c>
      <c r="AW1028" s="66">
        <v>70405004</v>
      </c>
      <c r="AX1028" s="82" t="s">
        <v>160</v>
      </c>
      <c r="AY1028" s="82">
        <v>0</v>
      </c>
      <c r="AZ1028" s="73">
        <v>0</v>
      </c>
      <c r="BA1028" s="73">
        <v>0</v>
      </c>
      <c r="BB1028" s="84" t="s">
        <v>1203</v>
      </c>
      <c r="BC1028" s="66">
        <v>0</v>
      </c>
      <c r="BD1028" s="55">
        <v>0</v>
      </c>
      <c r="BE1028" s="66">
        <v>0</v>
      </c>
      <c r="BF1028" s="66">
        <v>0</v>
      </c>
      <c r="BG1028" s="66">
        <v>0</v>
      </c>
      <c r="BH1028" s="66">
        <v>0</v>
      </c>
      <c r="BI1028" s="85">
        <v>0</v>
      </c>
      <c r="BJ1028" s="6">
        <v>0</v>
      </c>
      <c r="BK1028" s="6">
        <v>0</v>
      </c>
      <c r="BL1028" s="6">
        <v>0</v>
      </c>
      <c r="BM1028" s="6">
        <v>0</v>
      </c>
      <c r="BN1028" s="6">
        <v>0</v>
      </c>
      <c r="BO1028" s="6">
        <v>0</v>
      </c>
    </row>
    <row r="1029" spans="3:67" ht="20.100000000000001" customHeight="1">
      <c r="C1029" s="66">
        <v>66001013</v>
      </c>
      <c r="D1029" s="82" t="s">
        <v>1204</v>
      </c>
      <c r="E1029" s="55">
        <v>1</v>
      </c>
      <c r="F1029" s="66">
        <v>66001002</v>
      </c>
      <c r="G1029" s="66">
        <v>0</v>
      </c>
      <c r="H1029" s="73">
        <v>0</v>
      </c>
      <c r="I1029" s="66">
        <v>1</v>
      </c>
      <c r="J1029" s="66">
        <v>0</v>
      </c>
      <c r="K1029" s="55">
        <v>0</v>
      </c>
      <c r="L1029" s="66">
        <v>0</v>
      </c>
      <c r="M1029" s="66">
        <v>0</v>
      </c>
      <c r="N1029" s="66">
        <v>1</v>
      </c>
      <c r="O1029" s="66">
        <v>1</v>
      </c>
      <c r="P1029" s="66">
        <v>0</v>
      </c>
      <c r="Q1029" s="66">
        <v>0</v>
      </c>
      <c r="R1029" s="62">
        <v>0</v>
      </c>
      <c r="S1029" s="73">
        <v>0</v>
      </c>
      <c r="T1029" s="55">
        <v>1</v>
      </c>
      <c r="U1029" s="66">
        <v>2</v>
      </c>
      <c r="V1029" s="66">
        <v>0</v>
      </c>
      <c r="W1029" s="66">
        <v>1</v>
      </c>
      <c r="X1029" s="66">
        <v>0</v>
      </c>
      <c r="Y1029" s="66">
        <v>0</v>
      </c>
      <c r="Z1029" s="66">
        <v>0</v>
      </c>
      <c r="AA1029" s="66">
        <v>0</v>
      </c>
      <c r="AB1029" s="66">
        <v>0</v>
      </c>
      <c r="AC1029" s="66">
        <v>0</v>
      </c>
      <c r="AD1029" s="66">
        <v>9</v>
      </c>
      <c r="AE1029" s="66">
        <v>1</v>
      </c>
      <c r="AF1029" s="66">
        <v>4</v>
      </c>
      <c r="AG1029" s="62">
        <v>9</v>
      </c>
      <c r="AH1029" s="62">
        <v>0</v>
      </c>
      <c r="AI1029" s="6">
        <v>0</v>
      </c>
      <c r="AJ1029" s="62">
        <v>6</v>
      </c>
      <c r="AK1029" s="66">
        <v>0</v>
      </c>
      <c r="AL1029" s="66">
        <v>0</v>
      </c>
      <c r="AM1029" s="66">
        <v>0</v>
      </c>
      <c r="AN1029" s="66">
        <v>0.5</v>
      </c>
      <c r="AO1029" s="66">
        <v>30000</v>
      </c>
      <c r="AP1029" s="66">
        <v>0.5</v>
      </c>
      <c r="AQ1029" s="66">
        <v>0</v>
      </c>
      <c r="AR1029" s="62">
        <v>0</v>
      </c>
      <c r="AS1029" s="66">
        <v>96001013</v>
      </c>
      <c r="AT1029" s="82" t="s">
        <v>159</v>
      </c>
      <c r="AU1029" s="66" t="s">
        <v>737</v>
      </c>
      <c r="AV1029" s="66">
        <v>10000009</v>
      </c>
      <c r="AW1029" s="66">
        <v>70405005</v>
      </c>
      <c r="AX1029" s="82" t="s">
        <v>229</v>
      </c>
      <c r="AY1029" s="82" t="s">
        <v>259</v>
      </c>
      <c r="AZ1029" s="73">
        <v>0</v>
      </c>
      <c r="BA1029" s="73">
        <v>0</v>
      </c>
      <c r="BB1029" s="125" t="s">
        <v>1205</v>
      </c>
      <c r="BC1029" s="66">
        <v>0</v>
      </c>
      <c r="BD1029" s="55">
        <v>0</v>
      </c>
      <c r="BE1029" s="66">
        <v>0</v>
      </c>
      <c r="BF1029" s="66">
        <v>0</v>
      </c>
      <c r="BG1029" s="66">
        <v>0</v>
      </c>
      <c r="BH1029" s="66">
        <v>0</v>
      </c>
      <c r="BI1029" s="85">
        <v>0</v>
      </c>
      <c r="BJ1029" s="6">
        <v>0</v>
      </c>
      <c r="BK1029" s="6">
        <v>0</v>
      </c>
      <c r="BL1029" s="6">
        <v>0</v>
      </c>
      <c r="BM1029" s="6">
        <v>0</v>
      </c>
      <c r="BN1029" s="6">
        <v>0</v>
      </c>
      <c r="BO1029" s="6">
        <v>0</v>
      </c>
    </row>
    <row r="1030" spans="3:67" ht="20.100000000000001" customHeight="1">
      <c r="C1030" s="66">
        <v>66001014</v>
      </c>
      <c r="D1030" s="82" t="s">
        <v>1206</v>
      </c>
      <c r="E1030" s="55">
        <v>1</v>
      </c>
      <c r="F1030" s="66">
        <v>62012201</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v>
      </c>
      <c r="X1030" s="66">
        <v>0</v>
      </c>
      <c r="Y1030" s="66">
        <v>0</v>
      </c>
      <c r="Z1030" s="66">
        <v>0</v>
      </c>
      <c r="AA1030" s="66">
        <v>0</v>
      </c>
      <c r="AB1030" s="66">
        <v>0</v>
      </c>
      <c r="AC1030" s="66">
        <v>0</v>
      </c>
      <c r="AD1030" s="66">
        <v>12</v>
      </c>
      <c r="AE1030" s="66">
        <v>1</v>
      </c>
      <c r="AF1030" s="66">
        <v>3.5</v>
      </c>
      <c r="AG1030" s="62">
        <v>0</v>
      </c>
      <c r="AH1030" s="62">
        <v>0</v>
      </c>
      <c r="AI1030" s="6">
        <v>0</v>
      </c>
      <c r="AJ1030" s="62">
        <v>4</v>
      </c>
      <c r="AK1030" s="66">
        <v>0</v>
      </c>
      <c r="AL1030" s="66">
        <v>0</v>
      </c>
      <c r="AM1030" s="66">
        <v>0</v>
      </c>
      <c r="AN1030" s="66">
        <v>0.5</v>
      </c>
      <c r="AO1030" s="66">
        <v>3000</v>
      </c>
      <c r="AP1030" s="66">
        <v>0</v>
      </c>
      <c r="AQ1030" s="66">
        <v>0</v>
      </c>
      <c r="AR1030" s="62">
        <v>0</v>
      </c>
      <c r="AS1030" s="66">
        <v>92005001</v>
      </c>
      <c r="AT1030" s="82" t="s">
        <v>159</v>
      </c>
      <c r="AU1030" s="66" t="s">
        <v>348</v>
      </c>
      <c r="AV1030" s="66">
        <v>10000009</v>
      </c>
      <c r="AW1030" s="66">
        <v>70405006</v>
      </c>
      <c r="AX1030" s="82" t="s">
        <v>160</v>
      </c>
      <c r="AY1030" s="82">
        <v>0</v>
      </c>
      <c r="AZ1030" s="73">
        <v>0</v>
      </c>
      <c r="BA1030" s="73">
        <v>0</v>
      </c>
      <c r="BB1030" s="125" t="s">
        <v>1207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66001015</v>
      </c>
      <c r="D1031" s="82" t="s">
        <v>1208</v>
      </c>
      <c r="E1031" s="55">
        <v>1</v>
      </c>
      <c r="F1031" s="66">
        <v>62011201</v>
      </c>
      <c r="G1031" s="66">
        <v>0</v>
      </c>
      <c r="H1031" s="73">
        <v>0</v>
      </c>
      <c r="I1031" s="66">
        <v>1</v>
      </c>
      <c r="J1031" s="66">
        <v>0</v>
      </c>
      <c r="K1031" s="55">
        <v>0</v>
      </c>
      <c r="L1031" s="66">
        <v>0</v>
      </c>
      <c r="M1031" s="66">
        <v>0</v>
      </c>
      <c r="N1031" s="66">
        <v>2</v>
      </c>
      <c r="O1031" s="66">
        <v>1</v>
      </c>
      <c r="P1031" s="66">
        <v>0.05</v>
      </c>
      <c r="Q1031" s="66">
        <v>0</v>
      </c>
      <c r="R1031" s="62">
        <v>0</v>
      </c>
      <c r="S1031" s="73">
        <v>0</v>
      </c>
      <c r="T1031" s="55">
        <v>1</v>
      </c>
      <c r="U1031" s="66">
        <v>2</v>
      </c>
      <c r="V1031" s="66">
        <v>0</v>
      </c>
      <c r="W1031" s="66">
        <v>1.8</v>
      </c>
      <c r="X1031" s="66">
        <v>700</v>
      </c>
      <c r="Y1031" s="66">
        <v>0</v>
      </c>
      <c r="Z1031" s="66">
        <v>0</v>
      </c>
      <c r="AA1031" s="66">
        <v>0</v>
      </c>
      <c r="AB1031" s="66">
        <v>1</v>
      </c>
      <c r="AC1031" s="66">
        <v>0</v>
      </c>
      <c r="AD1031" s="66">
        <v>10</v>
      </c>
      <c r="AE1031" s="66">
        <v>1</v>
      </c>
      <c r="AF1031" s="66">
        <v>1</v>
      </c>
      <c r="AG1031" s="62">
        <v>2</v>
      </c>
      <c r="AH1031" s="62">
        <v>2</v>
      </c>
      <c r="AI1031" s="6">
        <v>0</v>
      </c>
      <c r="AJ1031" s="62">
        <v>4</v>
      </c>
      <c r="AK1031" s="66">
        <v>0</v>
      </c>
      <c r="AL1031" s="66">
        <v>0</v>
      </c>
      <c r="AM1031" s="66">
        <v>0</v>
      </c>
      <c r="AN1031" s="66">
        <v>0.5</v>
      </c>
      <c r="AO1031" s="66">
        <v>30000</v>
      </c>
      <c r="AP1031" s="66">
        <v>0.5</v>
      </c>
      <c r="AQ1031" s="66">
        <v>5</v>
      </c>
      <c r="AR1031" s="62">
        <v>0</v>
      </c>
      <c r="AS1031" s="66">
        <v>92003001</v>
      </c>
      <c r="AT1031" s="82" t="s">
        <v>159</v>
      </c>
      <c r="AU1031" s="66" t="s">
        <v>355</v>
      </c>
      <c r="AV1031" s="66">
        <v>10003002</v>
      </c>
      <c r="AW1031" s="66">
        <v>70405009</v>
      </c>
      <c r="AX1031" s="82" t="s">
        <v>379</v>
      </c>
      <c r="AY1031" s="82">
        <v>0</v>
      </c>
      <c r="AZ1031" s="73">
        <v>0</v>
      </c>
      <c r="BA1031" s="73">
        <v>0</v>
      </c>
      <c r="BB1031" s="125" t="s">
        <v>1209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66001016</v>
      </c>
      <c r="D1032" s="82" t="s">
        <v>1210</v>
      </c>
      <c r="E1032" s="55">
        <v>1</v>
      </c>
      <c r="F1032" s="66">
        <v>66001002</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0.75</v>
      </c>
      <c r="X1032" s="66">
        <v>0</v>
      </c>
      <c r="Y1032" s="66">
        <v>0</v>
      </c>
      <c r="Z1032" s="66">
        <v>0</v>
      </c>
      <c r="AA1032" s="66">
        <v>0</v>
      </c>
      <c r="AB1032" s="66">
        <v>0</v>
      </c>
      <c r="AC1032" s="66">
        <v>0</v>
      </c>
      <c r="AD1032" s="66">
        <v>24</v>
      </c>
      <c r="AE1032" s="66">
        <v>1</v>
      </c>
      <c r="AF1032" s="66">
        <v>4</v>
      </c>
      <c r="AG1032" s="62">
        <v>2</v>
      </c>
      <c r="AH1032" s="62">
        <v>1</v>
      </c>
      <c r="AI1032" s="6">
        <v>0</v>
      </c>
      <c r="AJ1032" s="62">
        <v>6</v>
      </c>
      <c r="AK1032" s="66">
        <v>0</v>
      </c>
      <c r="AL1032" s="66">
        <v>0</v>
      </c>
      <c r="AM1032" s="66">
        <v>0</v>
      </c>
      <c r="AN1032" s="66">
        <v>0.5</v>
      </c>
      <c r="AO1032" s="66">
        <v>9000</v>
      </c>
      <c r="AP1032" s="66">
        <v>0.5</v>
      </c>
      <c r="AQ1032" s="66">
        <v>0</v>
      </c>
      <c r="AR1032" s="62">
        <v>0</v>
      </c>
      <c r="AS1032" s="66">
        <v>92002002</v>
      </c>
      <c r="AT1032" s="82" t="s">
        <v>727</v>
      </c>
      <c r="AU1032" s="66" t="s">
        <v>737</v>
      </c>
      <c r="AV1032" s="66">
        <v>10002001</v>
      </c>
      <c r="AW1032" s="66">
        <v>70405008</v>
      </c>
      <c r="AX1032" s="82" t="s">
        <v>229</v>
      </c>
      <c r="AY1032" s="82" t="s">
        <v>259</v>
      </c>
      <c r="AZ1032" s="73">
        <v>0</v>
      </c>
      <c r="BA1032" s="73">
        <v>0</v>
      </c>
      <c r="BB1032" s="84" t="s">
        <v>1211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66001017</v>
      </c>
      <c r="D1033" s="54" t="s">
        <v>1212</v>
      </c>
      <c r="E1033" s="66">
        <v>1</v>
      </c>
      <c r="F1033" s="55">
        <v>62021501</v>
      </c>
      <c r="G1033" s="66">
        <v>0</v>
      </c>
      <c r="H1033" s="73">
        <v>0</v>
      </c>
      <c r="I1033" s="66">
        <v>1</v>
      </c>
      <c r="J1033" s="66">
        <v>0</v>
      </c>
      <c r="K1033" s="66">
        <v>0</v>
      </c>
      <c r="L1033" s="55">
        <v>0</v>
      </c>
      <c r="M1033" s="55">
        <v>0</v>
      </c>
      <c r="N1033" s="55">
        <v>1</v>
      </c>
      <c r="O1033" s="55">
        <v>0</v>
      </c>
      <c r="P1033" s="55">
        <v>0</v>
      </c>
      <c r="Q1033" s="55">
        <v>0</v>
      </c>
      <c r="R1033" s="62">
        <v>0</v>
      </c>
      <c r="S1033" s="55">
        <v>0</v>
      </c>
      <c r="T1033" s="55">
        <v>1</v>
      </c>
      <c r="U1033" s="55">
        <v>2</v>
      </c>
      <c r="V1033" s="55">
        <v>0</v>
      </c>
      <c r="W1033" s="55">
        <v>0</v>
      </c>
      <c r="X1033" s="55">
        <v>0</v>
      </c>
      <c r="Y1033" s="55">
        <v>0</v>
      </c>
      <c r="Z1033" s="55">
        <v>0</v>
      </c>
      <c r="AA1033" s="55">
        <v>0</v>
      </c>
      <c r="AB1033" s="55">
        <v>0</v>
      </c>
      <c r="AC1033" s="55">
        <v>0</v>
      </c>
      <c r="AD1033" s="55">
        <v>15</v>
      </c>
      <c r="AE1033" s="55">
        <v>0</v>
      </c>
      <c r="AF1033" s="55">
        <v>0</v>
      </c>
      <c r="AG1033" s="62">
        <v>0</v>
      </c>
      <c r="AH1033" s="62">
        <v>0</v>
      </c>
      <c r="AI1033" s="6">
        <v>0</v>
      </c>
      <c r="AJ1033" s="62">
        <f>G67+AJ7247</f>
        <v>60010602</v>
      </c>
      <c r="AK1033" s="55">
        <v>0</v>
      </c>
      <c r="AL1033" s="55">
        <v>0</v>
      </c>
      <c r="AM1033" s="55">
        <v>0</v>
      </c>
      <c r="AN1033" s="66">
        <v>0.5</v>
      </c>
      <c r="AO1033" s="55">
        <v>3000</v>
      </c>
      <c r="AP1033" s="55">
        <v>0.5</v>
      </c>
      <c r="AQ1033" s="55">
        <v>0</v>
      </c>
      <c r="AR1033" s="62">
        <v>0</v>
      </c>
      <c r="AS1033" s="55" t="s">
        <v>158</v>
      </c>
      <c r="AT1033" s="54" t="s">
        <v>159</v>
      </c>
      <c r="AU1033" s="55" t="s">
        <v>355</v>
      </c>
      <c r="AV1033" s="66">
        <v>0</v>
      </c>
      <c r="AW1033" s="66">
        <v>21101051</v>
      </c>
      <c r="AX1033" s="54" t="s">
        <v>791</v>
      </c>
      <c r="AY1033" s="191" t="s">
        <v>1213</v>
      </c>
      <c r="AZ1033" s="73">
        <v>0</v>
      </c>
      <c r="BA1033" s="73">
        <v>0</v>
      </c>
      <c r="BB1033" s="74" t="s">
        <v>1214</v>
      </c>
      <c r="BC1033" s="55">
        <v>0</v>
      </c>
      <c r="BD1033" s="55">
        <v>0</v>
      </c>
      <c r="BE1033" s="55">
        <v>0</v>
      </c>
      <c r="BF1033" s="55">
        <v>0</v>
      </c>
      <c r="BG1033" s="55">
        <v>0</v>
      </c>
      <c r="BH1033" s="55">
        <v>0</v>
      </c>
      <c r="BI1033" s="85">
        <v>0</v>
      </c>
      <c r="BJ1033" s="6">
        <v>0</v>
      </c>
      <c r="BK1033" s="6">
        <v>0</v>
      </c>
      <c r="BL1033" s="6">
        <v>0</v>
      </c>
      <c r="BM1033" s="6">
        <v>0</v>
      </c>
      <c r="BN1033" s="6">
        <v>0</v>
      </c>
      <c r="BO1033" s="6">
        <v>0</v>
      </c>
    </row>
    <row r="1034" spans="3:67" ht="20.100000000000001" customHeight="1">
      <c r="C1034" s="66">
        <v>66001018</v>
      </c>
      <c r="D1034" s="82" t="s">
        <v>1215</v>
      </c>
      <c r="E1034" s="55">
        <v>1</v>
      </c>
      <c r="F1034" s="66">
        <v>62011201</v>
      </c>
      <c r="G1034" s="66">
        <v>0</v>
      </c>
      <c r="H1034" s="73">
        <v>0</v>
      </c>
      <c r="I1034" s="66">
        <v>1</v>
      </c>
      <c r="J1034" s="66">
        <v>0</v>
      </c>
      <c r="K1034" s="55">
        <v>0</v>
      </c>
      <c r="L1034" s="66">
        <v>0</v>
      </c>
      <c r="M1034" s="66">
        <v>0</v>
      </c>
      <c r="N1034" s="66">
        <v>2</v>
      </c>
      <c r="O1034" s="66">
        <v>3</v>
      </c>
      <c r="P1034" s="66">
        <v>0.05</v>
      </c>
      <c r="Q1034" s="66">
        <v>0</v>
      </c>
      <c r="R1034" s="62">
        <v>0</v>
      </c>
      <c r="S1034" s="73">
        <v>0</v>
      </c>
      <c r="T1034" s="55">
        <v>1</v>
      </c>
      <c r="U1034" s="66">
        <v>2</v>
      </c>
      <c r="V1034" s="66">
        <v>0</v>
      </c>
      <c r="W1034" s="66">
        <v>1.8</v>
      </c>
      <c r="X1034" s="66">
        <v>700</v>
      </c>
      <c r="Y1034" s="66">
        <v>0</v>
      </c>
      <c r="Z1034" s="66">
        <v>0</v>
      </c>
      <c r="AA1034" s="66">
        <v>0</v>
      </c>
      <c r="AB1034" s="66">
        <v>1</v>
      </c>
      <c r="AC1034" s="66">
        <v>0</v>
      </c>
      <c r="AD1034" s="66">
        <v>10</v>
      </c>
      <c r="AE1034" s="66">
        <v>1</v>
      </c>
      <c r="AF1034" s="66">
        <v>1</v>
      </c>
      <c r="AG1034" s="62">
        <v>2</v>
      </c>
      <c r="AH1034" s="62">
        <v>2</v>
      </c>
      <c r="AI1034" s="6">
        <v>0</v>
      </c>
      <c r="AJ1034" s="62">
        <v>4</v>
      </c>
      <c r="AK1034" s="66">
        <v>0</v>
      </c>
      <c r="AL1034" s="66">
        <v>0</v>
      </c>
      <c r="AM1034" s="66">
        <v>0</v>
      </c>
      <c r="AN1034" s="66">
        <v>0.5</v>
      </c>
      <c r="AO1034" s="66">
        <v>30000</v>
      </c>
      <c r="AP1034" s="66">
        <v>0.5</v>
      </c>
      <c r="AQ1034" s="66">
        <v>10</v>
      </c>
      <c r="AR1034" s="62">
        <v>0</v>
      </c>
      <c r="AS1034" s="66">
        <v>93000208</v>
      </c>
      <c r="AT1034" s="82" t="s">
        <v>159</v>
      </c>
      <c r="AU1034" s="66" t="s">
        <v>355</v>
      </c>
      <c r="AV1034" s="66">
        <v>10003002</v>
      </c>
      <c r="AW1034" s="66">
        <v>21100020</v>
      </c>
      <c r="AX1034" s="82" t="s">
        <v>379</v>
      </c>
      <c r="AY1034" s="82">
        <v>0</v>
      </c>
      <c r="AZ1034" s="73">
        <v>0</v>
      </c>
      <c r="BA1034" s="73">
        <v>0</v>
      </c>
      <c r="BB1034" s="125" t="s">
        <v>1216</v>
      </c>
      <c r="BC1034" s="66">
        <v>0</v>
      </c>
      <c r="BD1034" s="55">
        <v>0</v>
      </c>
      <c r="BE1034" s="66">
        <v>0</v>
      </c>
      <c r="BF1034" s="66">
        <v>0</v>
      </c>
      <c r="BG1034" s="66">
        <v>0</v>
      </c>
      <c r="BH1034" s="66">
        <v>0</v>
      </c>
      <c r="BI1034" s="85">
        <v>0</v>
      </c>
      <c r="BJ1034" s="6">
        <v>1</v>
      </c>
      <c r="BK1034" s="6">
        <v>0</v>
      </c>
      <c r="BL1034" s="6">
        <v>0</v>
      </c>
      <c r="BM1034" s="6">
        <v>0</v>
      </c>
      <c r="BN1034" s="6">
        <v>0</v>
      </c>
      <c r="BO1034" s="6">
        <v>0</v>
      </c>
    </row>
    <row r="1035" spans="3:67" ht="20.100000000000001" customHeight="1">
      <c r="C1035" s="66">
        <v>66001019</v>
      </c>
      <c r="D1035" s="54" t="s">
        <v>1217</v>
      </c>
      <c r="E1035" s="55">
        <v>1</v>
      </c>
      <c r="F1035" s="55">
        <v>63003001</v>
      </c>
      <c r="G1035" s="55">
        <v>0</v>
      </c>
      <c r="H1035" s="73">
        <v>0</v>
      </c>
      <c r="I1035" s="66">
        <v>1</v>
      </c>
      <c r="J1035" s="66">
        <v>0</v>
      </c>
      <c r="K1035" s="55">
        <v>0</v>
      </c>
      <c r="L1035" s="55">
        <v>0</v>
      </c>
      <c r="M1035" s="55">
        <v>0</v>
      </c>
      <c r="N1035" s="55">
        <v>2</v>
      </c>
      <c r="O1035" s="55">
        <v>12</v>
      </c>
      <c r="P1035" s="55">
        <v>1</v>
      </c>
      <c r="Q1035" s="55">
        <v>0</v>
      </c>
      <c r="R1035" s="62">
        <v>0</v>
      </c>
      <c r="S1035" s="55">
        <v>0</v>
      </c>
      <c r="T1035" s="55">
        <v>1</v>
      </c>
      <c r="U1035" s="55">
        <v>2</v>
      </c>
      <c r="V1035" s="55">
        <v>0</v>
      </c>
      <c r="W1035" s="66">
        <v>0</v>
      </c>
      <c r="X1035" s="66">
        <v>0</v>
      </c>
      <c r="Y1035" s="55">
        <v>0</v>
      </c>
      <c r="Z1035" s="55">
        <v>0</v>
      </c>
      <c r="AA1035" s="55">
        <v>0</v>
      </c>
      <c r="AB1035" s="55">
        <v>1</v>
      </c>
      <c r="AC1035" s="55">
        <v>0</v>
      </c>
      <c r="AD1035" s="55">
        <v>60</v>
      </c>
      <c r="AE1035" s="55">
        <v>1</v>
      </c>
      <c r="AF1035" s="55">
        <v>10</v>
      </c>
      <c r="AG1035" s="62">
        <v>0</v>
      </c>
      <c r="AH1035" s="62">
        <v>0</v>
      </c>
      <c r="AI1035" s="6">
        <v>0</v>
      </c>
      <c r="AJ1035" s="62">
        <v>0</v>
      </c>
      <c r="AK1035" s="55">
        <v>0</v>
      </c>
      <c r="AL1035" s="55">
        <v>0</v>
      </c>
      <c r="AM1035" s="55">
        <v>0</v>
      </c>
      <c r="AN1035" s="55">
        <v>1</v>
      </c>
      <c r="AO1035" s="55">
        <v>50000</v>
      </c>
      <c r="AP1035" s="55">
        <v>0</v>
      </c>
      <c r="AQ1035" s="55">
        <v>0</v>
      </c>
      <c r="AR1035" s="62">
        <v>90503002</v>
      </c>
      <c r="AS1035" s="55">
        <v>90503002</v>
      </c>
      <c r="AT1035" s="54" t="s">
        <v>158</v>
      </c>
      <c r="AU1035" s="55">
        <v>0</v>
      </c>
      <c r="AV1035" s="66">
        <v>0</v>
      </c>
      <c r="AW1035" s="66">
        <v>0</v>
      </c>
      <c r="AX1035" s="54" t="s">
        <v>1012</v>
      </c>
      <c r="AY1035" s="55">
        <v>0</v>
      </c>
      <c r="AZ1035" s="73">
        <v>0</v>
      </c>
      <c r="BA1035" s="73">
        <v>0</v>
      </c>
      <c r="BB1035" s="74" t="s">
        <v>1218</v>
      </c>
      <c r="BC1035" s="55">
        <v>0</v>
      </c>
      <c r="BD1035" s="55">
        <v>0</v>
      </c>
      <c r="BE1035" s="55">
        <v>0</v>
      </c>
      <c r="BF1035" s="55">
        <v>0</v>
      </c>
      <c r="BG1035" s="55">
        <v>0</v>
      </c>
      <c r="BH1035" s="55">
        <v>0</v>
      </c>
      <c r="BI1035" s="85">
        <v>0</v>
      </c>
      <c r="BJ1035" s="6">
        <v>1</v>
      </c>
      <c r="BK1035" s="6">
        <v>0</v>
      </c>
      <c r="BL1035" s="6">
        <v>0</v>
      </c>
      <c r="BM1035" s="6">
        <v>0</v>
      </c>
      <c r="BN1035" s="6">
        <v>0</v>
      </c>
      <c r="BO1035" s="6">
        <v>0</v>
      </c>
    </row>
    <row r="1036" spans="3:67" ht="19.5" customHeight="1">
      <c r="C1036" s="14">
        <v>66001020</v>
      </c>
      <c r="D1036" s="15" t="s">
        <v>1219</v>
      </c>
      <c r="E1036" s="11">
        <v>0</v>
      </c>
      <c r="F1036" s="14">
        <v>62022401</v>
      </c>
      <c r="G1036" s="14">
        <v>0</v>
      </c>
      <c r="H1036" s="13">
        <v>0</v>
      </c>
      <c r="I1036" s="11">
        <v>1</v>
      </c>
      <c r="J1036" s="14">
        <v>0</v>
      </c>
      <c r="K1036" s="11">
        <v>0</v>
      </c>
      <c r="L1036" s="14">
        <v>0</v>
      </c>
      <c r="M1036" s="14">
        <v>0</v>
      </c>
      <c r="N1036" s="14">
        <v>2</v>
      </c>
      <c r="O1036" s="14">
        <v>1</v>
      </c>
      <c r="P1036" s="14">
        <v>1</v>
      </c>
      <c r="Q1036" s="14">
        <v>0</v>
      </c>
      <c r="R1036" s="6">
        <v>0</v>
      </c>
      <c r="S1036" s="13">
        <v>0</v>
      </c>
      <c r="T1036" s="11">
        <v>1</v>
      </c>
      <c r="U1036" s="14">
        <v>2</v>
      </c>
      <c r="V1036" s="14">
        <v>0</v>
      </c>
      <c r="W1036" s="14">
        <v>3</v>
      </c>
      <c r="X1036" s="14">
        <v>0</v>
      </c>
      <c r="Y1036" s="14">
        <v>0</v>
      </c>
      <c r="Z1036" s="14">
        <v>0</v>
      </c>
      <c r="AA1036" s="14">
        <v>0</v>
      </c>
      <c r="AB1036" s="14">
        <v>0</v>
      </c>
      <c r="AC1036" s="14">
        <v>0</v>
      </c>
      <c r="AD1036" s="14">
        <v>1</v>
      </c>
      <c r="AE1036" s="14">
        <v>1</v>
      </c>
      <c r="AF1036" s="14">
        <v>3</v>
      </c>
      <c r="AG1036" s="6">
        <v>2</v>
      </c>
      <c r="AH1036" s="6">
        <v>1</v>
      </c>
      <c r="AI1036" s="6">
        <v>0</v>
      </c>
      <c r="AJ1036" s="6">
        <v>6</v>
      </c>
      <c r="AK1036" s="14">
        <v>0</v>
      </c>
      <c r="AL1036" s="14">
        <v>0</v>
      </c>
      <c r="AM1036" s="14">
        <v>0</v>
      </c>
      <c r="AN1036" s="14">
        <v>0</v>
      </c>
      <c r="AO1036" s="14">
        <v>30000</v>
      </c>
      <c r="AP1036" s="14">
        <v>0</v>
      </c>
      <c r="AQ1036" s="14">
        <v>0</v>
      </c>
      <c r="AR1036" s="6">
        <v>96001014</v>
      </c>
      <c r="AS1036" s="14">
        <v>0</v>
      </c>
      <c r="AT1036" s="15" t="s">
        <v>159</v>
      </c>
      <c r="AU1036" s="14" t="s">
        <v>816</v>
      </c>
      <c r="AV1036" s="14">
        <v>10003002</v>
      </c>
      <c r="AW1036" s="14">
        <v>21102031</v>
      </c>
      <c r="AX1036" s="15" t="s">
        <v>160</v>
      </c>
      <c r="AY1036" s="15">
        <v>0</v>
      </c>
      <c r="AZ1036" s="13">
        <v>0</v>
      </c>
      <c r="BA1036" s="13">
        <v>0</v>
      </c>
      <c r="BB1036" s="110"/>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68000001</v>
      </c>
      <c r="D1037" s="15" t="s">
        <v>291</v>
      </c>
      <c r="E1037" s="14">
        <v>1</v>
      </c>
      <c r="F1037" s="14">
        <v>68000001</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0</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1220</v>
      </c>
      <c r="AZ1037" s="13">
        <v>0</v>
      </c>
      <c r="BA1037" s="13">
        <v>0</v>
      </c>
      <c r="BB1037" s="68" t="s">
        <v>1221</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68000002</v>
      </c>
      <c r="D1038" s="15" t="s">
        <v>1222</v>
      </c>
      <c r="E1038" s="14">
        <v>1</v>
      </c>
      <c r="F1038" s="14">
        <v>68000002</v>
      </c>
      <c r="G1038" s="14">
        <v>0</v>
      </c>
      <c r="H1038" s="13">
        <v>0</v>
      </c>
      <c r="I1038" s="14">
        <v>1</v>
      </c>
      <c r="J1038" s="14">
        <v>0</v>
      </c>
      <c r="K1038" s="14">
        <v>0</v>
      </c>
      <c r="L1038" s="14">
        <v>0</v>
      </c>
      <c r="M1038" s="14">
        <v>0</v>
      </c>
      <c r="N1038" s="14">
        <v>2</v>
      </c>
      <c r="O1038" s="14">
        <v>2</v>
      </c>
      <c r="P1038" s="14">
        <v>0.1</v>
      </c>
      <c r="Q1038" s="14">
        <v>0</v>
      </c>
      <c r="R1038" s="6">
        <v>0</v>
      </c>
      <c r="S1038" s="13">
        <v>0</v>
      </c>
      <c r="T1038" s="11">
        <v>1</v>
      </c>
      <c r="U1038" s="14">
        <v>2</v>
      </c>
      <c r="V1038" s="14">
        <v>0</v>
      </c>
      <c r="W1038" s="14">
        <v>0</v>
      </c>
      <c r="X1038" s="14">
        <v>0</v>
      </c>
      <c r="Y1038" s="14">
        <v>0</v>
      </c>
      <c r="Z1038" s="14">
        <v>0</v>
      </c>
      <c r="AA1038" s="14">
        <v>0</v>
      </c>
      <c r="AB1038" s="14">
        <v>1</v>
      </c>
      <c r="AC1038" s="14">
        <v>0</v>
      </c>
      <c r="AD1038" s="14">
        <v>0</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98000020</v>
      </c>
      <c r="AS1038" s="14" t="s">
        <v>158</v>
      </c>
      <c r="AT1038" s="15" t="s">
        <v>159</v>
      </c>
      <c r="AU1038" s="14">
        <v>0</v>
      </c>
      <c r="AV1038" s="14">
        <v>0</v>
      </c>
      <c r="AW1038" s="14">
        <v>0</v>
      </c>
      <c r="AX1038" s="15" t="s">
        <v>160</v>
      </c>
      <c r="AY1038" s="15" t="s">
        <v>158</v>
      </c>
      <c r="AZ1038" s="13">
        <v>0</v>
      </c>
      <c r="BA1038" s="13">
        <v>0</v>
      </c>
      <c r="BB1038" s="68" t="s">
        <v>1223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68000003</v>
      </c>
      <c r="D1039" s="15" t="s">
        <v>1224</v>
      </c>
      <c r="E1039" s="11">
        <v>1</v>
      </c>
      <c r="F1039" s="14">
        <v>68000003</v>
      </c>
      <c r="G1039" s="11">
        <v>0</v>
      </c>
      <c r="H1039" s="13">
        <v>0</v>
      </c>
      <c r="I1039" s="14">
        <v>1</v>
      </c>
      <c r="J1039" s="14">
        <v>0</v>
      </c>
      <c r="K1039" s="11">
        <v>0</v>
      </c>
      <c r="L1039" s="11">
        <v>0</v>
      </c>
      <c r="M1039" s="11">
        <v>0</v>
      </c>
      <c r="N1039" s="11">
        <v>2</v>
      </c>
      <c r="O1039" s="11">
        <v>1</v>
      </c>
      <c r="P1039" s="11">
        <v>1</v>
      </c>
      <c r="Q1039" s="11">
        <v>0</v>
      </c>
      <c r="R1039" s="6">
        <v>0</v>
      </c>
      <c r="S1039" s="11">
        <v>0</v>
      </c>
      <c r="T1039" s="11">
        <v>0</v>
      </c>
      <c r="U1039" s="11">
        <v>1</v>
      </c>
      <c r="V1039" s="11">
        <v>0</v>
      </c>
      <c r="W1039" s="11">
        <v>0.2</v>
      </c>
      <c r="X1039" s="14">
        <v>0</v>
      </c>
      <c r="Y1039" s="11">
        <v>0</v>
      </c>
      <c r="Z1039" s="11">
        <v>0</v>
      </c>
      <c r="AA1039" s="11">
        <v>0</v>
      </c>
      <c r="AB1039" s="11">
        <v>1</v>
      </c>
      <c r="AC1039" s="11">
        <v>0</v>
      </c>
      <c r="AD1039" s="11">
        <v>0</v>
      </c>
      <c r="AE1039" s="11">
        <v>2</v>
      </c>
      <c r="AF1039" s="11" t="s">
        <v>178</v>
      </c>
      <c r="AG1039" s="6">
        <v>2</v>
      </c>
      <c r="AH1039" s="6">
        <v>0</v>
      </c>
      <c r="AI1039" s="6">
        <v>0</v>
      </c>
      <c r="AJ1039" s="6">
        <v>3</v>
      </c>
      <c r="AK1039" s="11">
        <v>0</v>
      </c>
      <c r="AL1039" s="11">
        <v>0</v>
      </c>
      <c r="AM1039" s="11">
        <v>0</v>
      </c>
      <c r="AN1039" s="11">
        <v>0</v>
      </c>
      <c r="AO1039" s="11">
        <v>1000</v>
      </c>
      <c r="AP1039" s="11">
        <v>0</v>
      </c>
      <c r="AQ1039" s="11">
        <v>0</v>
      </c>
      <c r="AR1039" s="6">
        <v>0</v>
      </c>
      <c r="AS1039" s="11" t="s">
        <v>158</v>
      </c>
      <c r="AT1039" s="15" t="s">
        <v>159</v>
      </c>
      <c r="AU1039" s="11">
        <v>0</v>
      </c>
      <c r="AV1039" s="14">
        <v>0</v>
      </c>
      <c r="AW1039" s="10">
        <v>0</v>
      </c>
      <c r="AX1039" s="12" t="s">
        <v>160</v>
      </c>
      <c r="AY1039" s="11">
        <v>0</v>
      </c>
      <c r="AZ1039" s="13">
        <v>0</v>
      </c>
      <c r="BA1039" s="13">
        <v>0</v>
      </c>
      <c r="BB1039" s="68" t="s">
        <v>1225</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20.100000000000001" customHeight="1">
      <c r="C1040" s="14">
        <v>68000004</v>
      </c>
      <c r="D1040" s="15" t="s">
        <v>1226</v>
      </c>
      <c r="E1040" s="14">
        <v>1</v>
      </c>
      <c r="F1040" s="14">
        <v>68000004</v>
      </c>
      <c r="G1040" s="11">
        <v>0</v>
      </c>
      <c r="H1040" s="13">
        <v>0</v>
      </c>
      <c r="I1040" s="14">
        <v>1</v>
      </c>
      <c r="J1040" s="14">
        <v>0</v>
      </c>
      <c r="K1040" s="14">
        <v>0</v>
      </c>
      <c r="L1040" s="11">
        <v>0</v>
      </c>
      <c r="M1040" s="11">
        <v>0</v>
      </c>
      <c r="N1040" s="11">
        <v>1</v>
      </c>
      <c r="O1040" s="11">
        <v>1</v>
      </c>
      <c r="P1040" s="11">
        <v>0.05</v>
      </c>
      <c r="Q1040" s="11">
        <v>0</v>
      </c>
      <c r="R1040" s="6">
        <v>0</v>
      </c>
      <c r="S1040" s="11">
        <v>0</v>
      </c>
      <c r="T1040" s="11">
        <v>1</v>
      </c>
      <c r="U1040" s="11">
        <v>2</v>
      </c>
      <c r="V1040" s="11">
        <v>0</v>
      </c>
      <c r="W1040" s="11">
        <v>0</v>
      </c>
      <c r="X1040" s="11">
        <v>0</v>
      </c>
      <c r="Y1040" s="11">
        <v>0</v>
      </c>
      <c r="Z1040" s="11">
        <v>0</v>
      </c>
      <c r="AA1040" s="11">
        <v>0</v>
      </c>
      <c r="AB1040" s="11">
        <v>1</v>
      </c>
      <c r="AC1040" s="11">
        <v>68000008</v>
      </c>
      <c r="AD1040" s="11">
        <v>30</v>
      </c>
      <c r="AE1040" s="11">
        <v>0</v>
      </c>
      <c r="AF1040" s="11">
        <v>0</v>
      </c>
      <c r="AG1040" s="6">
        <v>2</v>
      </c>
      <c r="AH1040" s="6">
        <v>2</v>
      </c>
      <c r="AI1040" s="6">
        <v>0</v>
      </c>
      <c r="AJ1040" s="6">
        <v>1.5</v>
      </c>
      <c r="AK1040" s="11">
        <v>0</v>
      </c>
      <c r="AL1040" s="11">
        <v>0</v>
      </c>
      <c r="AM1040" s="11">
        <v>0</v>
      </c>
      <c r="AN1040" s="11">
        <v>0.5</v>
      </c>
      <c r="AO1040" s="11">
        <v>3000</v>
      </c>
      <c r="AP1040" s="11">
        <v>0.5</v>
      </c>
      <c r="AQ1040" s="11">
        <v>0</v>
      </c>
      <c r="AR1040" s="6">
        <v>0</v>
      </c>
      <c r="AS1040" s="11" t="s">
        <v>158</v>
      </c>
      <c r="AT1040" s="12" t="s">
        <v>159</v>
      </c>
      <c r="AU1040" s="11" t="s">
        <v>355</v>
      </c>
      <c r="AV1040" s="14">
        <v>0</v>
      </c>
      <c r="AW1040" s="14">
        <v>21101051</v>
      </c>
      <c r="AX1040" s="12" t="s">
        <v>791</v>
      </c>
      <c r="AY1040" s="183" t="s">
        <v>1227</v>
      </c>
      <c r="AZ1040" s="13">
        <v>0</v>
      </c>
      <c r="BA1040" s="13">
        <v>0</v>
      </c>
      <c r="BB1040" s="37" t="s">
        <v>1228</v>
      </c>
      <c r="BC1040" s="11">
        <v>0</v>
      </c>
      <c r="BD1040" s="11">
        <v>0</v>
      </c>
      <c r="BE1040" s="11">
        <v>0</v>
      </c>
      <c r="BF1040" s="11">
        <v>0</v>
      </c>
      <c r="BG1040" s="11">
        <v>0</v>
      </c>
      <c r="BH1040" s="11">
        <v>0</v>
      </c>
      <c r="BI1040" s="9">
        <v>0</v>
      </c>
      <c r="BJ1040" s="6">
        <v>0</v>
      </c>
      <c r="BK1040" s="6">
        <v>0</v>
      </c>
      <c r="BL1040" s="6">
        <v>0</v>
      </c>
      <c r="BM1040" s="6">
        <v>0</v>
      </c>
      <c r="BN1040" s="6">
        <v>0</v>
      </c>
      <c r="BO1040" s="6">
        <v>0</v>
      </c>
    </row>
    <row r="1041" spans="3:67" ht="20.100000000000001" customHeight="1">
      <c r="C1041" s="14">
        <v>68000005</v>
      </c>
      <c r="D1041" s="15" t="s">
        <v>1229</v>
      </c>
      <c r="E1041" s="14">
        <v>1</v>
      </c>
      <c r="F1041" s="14">
        <v>68000005</v>
      </c>
      <c r="G1041" s="14">
        <v>0</v>
      </c>
      <c r="H1041" s="13">
        <v>0</v>
      </c>
      <c r="I1041" s="14">
        <v>1</v>
      </c>
      <c r="J1041" s="14">
        <v>0</v>
      </c>
      <c r="K1041" s="14">
        <v>0</v>
      </c>
      <c r="L1041" s="14">
        <v>0</v>
      </c>
      <c r="M1041" s="14">
        <v>0</v>
      </c>
      <c r="N1041" s="14">
        <v>2</v>
      </c>
      <c r="O1041" s="14">
        <v>3</v>
      </c>
      <c r="P1041" s="14">
        <v>0.05</v>
      </c>
      <c r="Q1041" s="14">
        <v>0</v>
      </c>
      <c r="R1041" s="6">
        <v>0</v>
      </c>
      <c r="S1041" s="13">
        <v>0</v>
      </c>
      <c r="T1041" s="11">
        <v>1</v>
      </c>
      <c r="U1041" s="14">
        <v>2</v>
      </c>
      <c r="V1041" s="14">
        <v>0</v>
      </c>
      <c r="W1041" s="14">
        <v>0</v>
      </c>
      <c r="X1041" s="14">
        <v>0</v>
      </c>
      <c r="Y1041" s="14">
        <v>0</v>
      </c>
      <c r="Z1041" s="14">
        <v>0</v>
      </c>
      <c r="AA1041" s="14">
        <v>0</v>
      </c>
      <c r="AB1041" s="14">
        <v>1</v>
      </c>
      <c r="AC1041" s="14">
        <v>0</v>
      </c>
      <c r="AD1041" s="14">
        <v>1</v>
      </c>
      <c r="AE1041" s="14">
        <v>0</v>
      </c>
      <c r="AF1041" s="14">
        <v>0</v>
      </c>
      <c r="AG1041" s="6">
        <v>2</v>
      </c>
      <c r="AH1041" s="6">
        <v>0</v>
      </c>
      <c r="AI1041" s="6">
        <v>0</v>
      </c>
      <c r="AJ1041" s="6">
        <v>0</v>
      </c>
      <c r="AK1041" s="14">
        <v>0</v>
      </c>
      <c r="AL1041" s="14">
        <v>0</v>
      </c>
      <c r="AM1041" s="14">
        <v>0</v>
      </c>
      <c r="AN1041" s="14">
        <v>0</v>
      </c>
      <c r="AO1041" s="14">
        <v>1000</v>
      </c>
      <c r="AP1041" s="14">
        <v>0</v>
      </c>
      <c r="AQ1041" s="14">
        <v>0</v>
      </c>
      <c r="AR1041" s="6">
        <v>98000050</v>
      </c>
      <c r="AS1041" s="14" t="s">
        <v>158</v>
      </c>
      <c r="AT1041" s="15" t="s">
        <v>159</v>
      </c>
      <c r="AU1041" s="14">
        <v>0</v>
      </c>
      <c r="AV1041" s="14">
        <v>0</v>
      </c>
      <c r="AW1041" s="14">
        <v>0</v>
      </c>
      <c r="AX1041" s="15" t="s">
        <v>160</v>
      </c>
      <c r="AY1041" s="15" t="s">
        <v>158</v>
      </c>
      <c r="AZ1041" s="13">
        <v>0</v>
      </c>
      <c r="BA1041" s="13">
        <v>0</v>
      </c>
      <c r="BB1041" s="68" t="s">
        <v>1230</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68000006</v>
      </c>
      <c r="D1042" s="15" t="s">
        <v>1231</v>
      </c>
      <c r="E1042" s="14">
        <v>1</v>
      </c>
      <c r="F1042" s="14">
        <v>68000006</v>
      </c>
      <c r="G1042" s="14">
        <v>0</v>
      </c>
      <c r="H1042" s="13">
        <v>0</v>
      </c>
      <c r="I1042" s="14">
        <v>1</v>
      </c>
      <c r="J1042" s="14">
        <v>0</v>
      </c>
      <c r="K1042" s="14">
        <v>0</v>
      </c>
      <c r="L1042" s="14">
        <v>0</v>
      </c>
      <c r="M1042" s="14">
        <v>0</v>
      </c>
      <c r="N1042" s="14">
        <v>2</v>
      </c>
      <c r="O1042" s="14">
        <v>1</v>
      </c>
      <c r="P1042" s="14">
        <v>0.05</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0</v>
      </c>
      <c r="AS1042" s="6">
        <v>98000060</v>
      </c>
      <c r="AT1042" s="15" t="s">
        <v>159</v>
      </c>
      <c r="AU1042" s="14">
        <v>0</v>
      </c>
      <c r="AV1042" s="14">
        <v>0</v>
      </c>
      <c r="AW1042" s="14">
        <v>0</v>
      </c>
      <c r="AX1042" s="15" t="s">
        <v>160</v>
      </c>
      <c r="AY1042" s="15" t="s">
        <v>158</v>
      </c>
      <c r="AZ1042" s="13">
        <v>0</v>
      </c>
      <c r="BA1042" s="13">
        <v>0</v>
      </c>
      <c r="BB1042" s="68" t="s">
        <v>1232</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68000007</v>
      </c>
      <c r="D1043" s="15" t="s">
        <v>281</v>
      </c>
      <c r="E1043" s="14">
        <v>1</v>
      </c>
      <c r="F1043" s="14">
        <v>68000007</v>
      </c>
      <c r="G1043" s="14">
        <v>0</v>
      </c>
      <c r="H1043" s="13">
        <v>0</v>
      </c>
      <c r="I1043" s="14">
        <v>1</v>
      </c>
      <c r="J1043" s="14">
        <v>0</v>
      </c>
      <c r="K1043" s="14">
        <v>0</v>
      </c>
      <c r="L1043" s="14">
        <v>0</v>
      </c>
      <c r="M1043" s="14">
        <v>0</v>
      </c>
      <c r="N1043" s="14">
        <v>2</v>
      </c>
      <c r="O1043" s="14">
        <v>1</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98000070</v>
      </c>
      <c r="AS1043" s="14" t="s">
        <v>158</v>
      </c>
      <c r="AT1043" s="15" t="s">
        <v>159</v>
      </c>
      <c r="AU1043" s="14">
        <v>0</v>
      </c>
      <c r="AV1043" s="14">
        <v>0</v>
      </c>
      <c r="AW1043" s="14">
        <v>0</v>
      </c>
      <c r="AX1043" s="15" t="s">
        <v>160</v>
      </c>
      <c r="AY1043" s="15" t="s">
        <v>158</v>
      </c>
      <c r="AZ1043" s="13">
        <v>0</v>
      </c>
      <c r="BA1043" s="13">
        <v>0</v>
      </c>
      <c r="BB1043" s="68" t="s">
        <v>1233</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68000008</v>
      </c>
      <c r="D1044" s="15" t="s">
        <v>1234</v>
      </c>
      <c r="E1044" s="11">
        <v>1</v>
      </c>
      <c r="F1044" s="14">
        <v>68000008</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4">
        <v>0</v>
      </c>
      <c r="X1044" s="14">
        <v>0</v>
      </c>
      <c r="Y1044" s="11">
        <v>0</v>
      </c>
      <c r="Z1044" s="11">
        <v>0</v>
      </c>
      <c r="AA1044" s="11">
        <v>0</v>
      </c>
      <c r="AB1044" s="11">
        <v>0</v>
      </c>
      <c r="AC1044" s="11">
        <v>0</v>
      </c>
      <c r="AD1044" s="11">
        <v>9</v>
      </c>
      <c r="AE1044" s="11">
        <v>2</v>
      </c>
      <c r="AF1044" s="11" t="s">
        <v>167</v>
      </c>
      <c r="AG1044" s="6">
        <v>2</v>
      </c>
      <c r="AH1044" s="6">
        <v>0</v>
      </c>
      <c r="AI1044" s="6">
        <v>0</v>
      </c>
      <c r="AJ1044" s="6">
        <v>0</v>
      </c>
      <c r="AK1044" s="11">
        <v>0</v>
      </c>
      <c r="AL1044" s="11">
        <v>0</v>
      </c>
      <c r="AM1044" s="11">
        <v>0</v>
      </c>
      <c r="AN1044" s="11">
        <v>0.5</v>
      </c>
      <c r="AO1044" s="11">
        <v>3000</v>
      </c>
      <c r="AP1044" s="11">
        <v>0</v>
      </c>
      <c r="AQ1044" s="11">
        <v>0</v>
      </c>
      <c r="AR1044" s="6">
        <v>0</v>
      </c>
      <c r="AS1044" s="11" t="s">
        <v>158</v>
      </c>
      <c r="AT1044" s="15" t="s">
        <v>159</v>
      </c>
      <c r="AU1044" s="11">
        <v>0</v>
      </c>
      <c r="AV1044" s="14">
        <v>0</v>
      </c>
      <c r="AW1044" s="14">
        <v>0</v>
      </c>
      <c r="AX1044" s="12" t="s">
        <v>160</v>
      </c>
      <c r="AY1044" s="11" t="s">
        <v>1235</v>
      </c>
      <c r="AZ1044" s="13">
        <v>0</v>
      </c>
      <c r="BA1044" s="13">
        <v>0</v>
      </c>
      <c r="BB1044" s="68" t="s">
        <v>1236</v>
      </c>
      <c r="BC1044" s="11">
        <v>0</v>
      </c>
      <c r="BD1044" s="11">
        <v>0</v>
      </c>
      <c r="BE1044" s="11">
        <v>0</v>
      </c>
      <c r="BF1044" s="11">
        <v>0</v>
      </c>
      <c r="BG1044" s="11">
        <v>0</v>
      </c>
      <c r="BH1044" s="11">
        <v>0</v>
      </c>
      <c r="BI1044" s="9">
        <v>0</v>
      </c>
      <c r="BJ1044" s="6">
        <v>0</v>
      </c>
      <c r="BK1044" s="6">
        <v>0</v>
      </c>
      <c r="BL1044" s="6">
        <v>0</v>
      </c>
      <c r="BM1044" s="6">
        <v>0</v>
      </c>
      <c r="BN1044" s="6">
        <v>0</v>
      </c>
      <c r="BO1044" s="6">
        <v>0</v>
      </c>
    </row>
    <row r="1045" spans="3:67" ht="20.100000000000001" customHeight="1">
      <c r="C1045" s="14">
        <v>68000009</v>
      </c>
      <c r="D1045" s="15" t="s">
        <v>1237</v>
      </c>
      <c r="E1045" s="11">
        <v>1</v>
      </c>
      <c r="F1045" s="14">
        <v>68000009</v>
      </c>
      <c r="G1045" s="14">
        <v>0</v>
      </c>
      <c r="H1045" s="13">
        <v>0</v>
      </c>
      <c r="I1045" s="14">
        <v>1</v>
      </c>
      <c r="J1045" s="14">
        <v>0</v>
      </c>
      <c r="K1045" s="14">
        <v>0</v>
      </c>
      <c r="L1045" s="11">
        <v>0</v>
      </c>
      <c r="M1045" s="11">
        <v>0</v>
      </c>
      <c r="N1045" s="11">
        <v>5</v>
      </c>
      <c r="O1045" s="11">
        <v>0</v>
      </c>
      <c r="P1045" s="11">
        <v>0</v>
      </c>
      <c r="Q1045" s="11">
        <v>0</v>
      </c>
      <c r="R1045" s="6">
        <v>0</v>
      </c>
      <c r="S1045" s="11">
        <v>0</v>
      </c>
      <c r="T1045" s="11">
        <v>1</v>
      </c>
      <c r="U1045" s="11">
        <v>2</v>
      </c>
      <c r="V1045" s="11">
        <v>0</v>
      </c>
      <c r="W1045" s="14">
        <v>0</v>
      </c>
      <c r="X1045" s="14">
        <v>0</v>
      </c>
      <c r="Y1045" s="11">
        <v>0</v>
      </c>
      <c r="Z1045" s="11">
        <v>0</v>
      </c>
      <c r="AA1045" s="11">
        <v>0</v>
      </c>
      <c r="AB1045" s="11">
        <v>0</v>
      </c>
      <c r="AC1045" s="11">
        <v>0</v>
      </c>
      <c r="AD1045" s="11">
        <v>9</v>
      </c>
      <c r="AE1045" s="11">
        <v>2</v>
      </c>
      <c r="AF1045" s="11" t="s">
        <v>167</v>
      </c>
      <c r="AG1045" s="6">
        <v>2</v>
      </c>
      <c r="AH1045" s="6">
        <v>0</v>
      </c>
      <c r="AI1045" s="6">
        <v>0</v>
      </c>
      <c r="AJ1045" s="6">
        <v>0</v>
      </c>
      <c r="AK1045" s="11">
        <v>0</v>
      </c>
      <c r="AL1045" s="11">
        <v>0</v>
      </c>
      <c r="AM1045" s="11">
        <v>0</v>
      </c>
      <c r="AN1045" s="11">
        <v>0.5</v>
      </c>
      <c r="AO1045" s="11">
        <v>3000</v>
      </c>
      <c r="AP1045" s="11">
        <v>0</v>
      </c>
      <c r="AQ1045" s="11">
        <v>0</v>
      </c>
      <c r="AR1045" s="6">
        <v>0</v>
      </c>
      <c r="AS1045" s="11" t="s">
        <v>158</v>
      </c>
      <c r="AT1045" s="15" t="s">
        <v>159</v>
      </c>
      <c r="AU1045" s="11">
        <v>0</v>
      </c>
      <c r="AV1045" s="14">
        <v>0</v>
      </c>
      <c r="AW1045" s="14">
        <v>0</v>
      </c>
      <c r="AX1045" s="12" t="s">
        <v>160</v>
      </c>
      <c r="AY1045" s="11"/>
      <c r="AZ1045" s="13">
        <v>0</v>
      </c>
      <c r="BA1045" s="13">
        <v>0</v>
      </c>
      <c r="BB1045" s="68" t="s">
        <v>1238</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20.100000000000001" customHeight="1">
      <c r="C1046" s="14">
        <v>68000010</v>
      </c>
      <c r="D1046" s="15" t="s">
        <v>1239</v>
      </c>
      <c r="E1046" s="14">
        <v>1</v>
      </c>
      <c r="F1046" s="14">
        <v>68000010</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0</v>
      </c>
      <c r="AS1046" s="14" t="s">
        <v>158</v>
      </c>
      <c r="AT1046" s="15" t="s">
        <v>159</v>
      </c>
      <c r="AU1046" s="14">
        <v>0</v>
      </c>
      <c r="AV1046" s="14">
        <v>0</v>
      </c>
      <c r="AW1046" s="14">
        <v>0</v>
      </c>
      <c r="AX1046" s="15" t="s">
        <v>160</v>
      </c>
      <c r="AY1046" s="15" t="s">
        <v>2129</v>
      </c>
      <c r="AZ1046" s="13">
        <v>0</v>
      </c>
      <c r="BA1046" s="13">
        <v>0</v>
      </c>
      <c r="BB1046" s="68" t="s">
        <v>2130</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68000011</v>
      </c>
      <c r="D1047" s="15" t="s">
        <v>1240</v>
      </c>
      <c r="E1047" s="14">
        <v>1</v>
      </c>
      <c r="F1047" s="14">
        <v>68000011</v>
      </c>
      <c r="G1047" s="14">
        <v>0</v>
      </c>
      <c r="H1047" s="13">
        <v>0</v>
      </c>
      <c r="I1047" s="14">
        <v>1</v>
      </c>
      <c r="J1047" s="14">
        <v>0</v>
      </c>
      <c r="K1047" s="14">
        <v>0</v>
      </c>
      <c r="L1047" s="14">
        <v>0</v>
      </c>
      <c r="M1047" s="14">
        <v>0</v>
      </c>
      <c r="N1047" s="14">
        <v>2</v>
      </c>
      <c r="O1047" s="14">
        <v>1</v>
      </c>
      <c r="P1047" s="14">
        <v>0.05</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98000080</v>
      </c>
      <c r="AS1047" s="14" t="s">
        <v>158</v>
      </c>
      <c r="AT1047" s="15" t="s">
        <v>159</v>
      </c>
      <c r="AU1047" s="14">
        <v>0</v>
      </c>
      <c r="AV1047" s="14">
        <v>0</v>
      </c>
      <c r="AW1047" s="14">
        <v>0</v>
      </c>
      <c r="AX1047" s="15" t="s">
        <v>160</v>
      </c>
      <c r="AY1047" s="15" t="s">
        <v>158</v>
      </c>
      <c r="AZ1047" s="13">
        <v>0</v>
      </c>
      <c r="BA1047" s="13">
        <v>0</v>
      </c>
      <c r="BB1047" s="68" t="s">
        <v>1241</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68000012</v>
      </c>
      <c r="D1048" s="15" t="s">
        <v>1242</v>
      </c>
      <c r="E1048" s="14">
        <v>1</v>
      </c>
      <c r="F1048" s="14">
        <v>68000012</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1243</v>
      </c>
      <c r="AZ1048" s="13">
        <v>0</v>
      </c>
      <c r="BA1048" s="13">
        <v>0</v>
      </c>
      <c r="BB1048" s="68" t="s">
        <v>1244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68000013</v>
      </c>
      <c r="D1049" s="15" t="s">
        <v>1245</v>
      </c>
      <c r="E1049" s="14">
        <v>1</v>
      </c>
      <c r="F1049" s="14">
        <v>68000013</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1246</v>
      </c>
      <c r="AZ1049" s="13">
        <v>0</v>
      </c>
      <c r="BA1049" s="13">
        <v>0</v>
      </c>
      <c r="BB1049" s="68" t="s">
        <v>1247</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68000014</v>
      </c>
      <c r="D1050" s="15" t="s">
        <v>1248</v>
      </c>
      <c r="E1050" s="14">
        <v>1</v>
      </c>
      <c r="F1050" s="14">
        <v>68000014</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1249</v>
      </c>
      <c r="AZ1050" s="13">
        <v>0</v>
      </c>
      <c r="BA1050" s="13">
        <v>0</v>
      </c>
      <c r="BB1050" s="68" t="s">
        <v>1250</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68000015</v>
      </c>
      <c r="D1051" s="15" t="s">
        <v>1251</v>
      </c>
      <c r="E1051" s="14">
        <v>1</v>
      </c>
      <c r="F1051" s="14">
        <v>68000015</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1252</v>
      </c>
      <c r="AZ1051" s="13">
        <v>0</v>
      </c>
      <c r="BA1051" s="13">
        <v>0</v>
      </c>
      <c r="BB1051" s="68" t="s">
        <v>1253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68000016</v>
      </c>
      <c r="D1052" s="15" t="s">
        <v>1254</v>
      </c>
      <c r="E1052" s="14">
        <v>1</v>
      </c>
      <c r="F1052" s="14">
        <v>68000016</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1255</v>
      </c>
      <c r="AZ1052" s="13">
        <v>0</v>
      </c>
      <c r="BA1052" s="13">
        <v>0</v>
      </c>
      <c r="BB1052" s="68" t="s">
        <v>1256</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68000017</v>
      </c>
      <c r="D1053" s="15" t="s">
        <v>1257</v>
      </c>
      <c r="E1053" s="14">
        <v>1</v>
      </c>
      <c r="F1053" s="14">
        <v>68000017</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1258</v>
      </c>
      <c r="AZ1053" s="13">
        <v>0</v>
      </c>
      <c r="BA1053" s="13">
        <v>0</v>
      </c>
      <c r="BB1053" s="68" t="s">
        <v>1259</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68000101</v>
      </c>
      <c r="D1054" s="15" t="s">
        <v>1260</v>
      </c>
      <c r="E1054" s="14">
        <v>1</v>
      </c>
      <c r="F1054" s="14">
        <v>68000101</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1261</v>
      </c>
      <c r="AZ1054" s="13">
        <v>0</v>
      </c>
      <c r="BA1054" s="13">
        <v>0</v>
      </c>
      <c r="BB1054" s="68" t="s">
        <v>1262</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68000102</v>
      </c>
      <c r="D1055" s="15" t="s">
        <v>1263</v>
      </c>
      <c r="E1055" s="14">
        <v>1</v>
      </c>
      <c r="F1055" s="14">
        <v>68000102</v>
      </c>
      <c r="G1055" s="14">
        <v>0</v>
      </c>
      <c r="H1055" s="13">
        <v>0</v>
      </c>
      <c r="I1055" s="14">
        <v>1</v>
      </c>
      <c r="J1055" s="14">
        <v>0</v>
      </c>
      <c r="K1055" s="14">
        <v>0</v>
      </c>
      <c r="L1055" s="14">
        <v>0</v>
      </c>
      <c r="M1055" s="14">
        <v>0</v>
      </c>
      <c r="N1055" s="14">
        <v>2</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158</v>
      </c>
      <c r="AZ1055" s="13">
        <v>0</v>
      </c>
      <c r="BA1055" s="13">
        <v>0</v>
      </c>
      <c r="BB1055" s="68" t="s">
        <v>1264</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68000103</v>
      </c>
      <c r="D1056" s="15" t="s">
        <v>1265</v>
      </c>
      <c r="E1056" s="14">
        <v>1</v>
      </c>
      <c r="F1056" s="14">
        <v>68000103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1266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68000104</v>
      </c>
      <c r="D1057" s="15" t="s">
        <v>1267</v>
      </c>
      <c r="E1057" s="14">
        <v>1</v>
      </c>
      <c r="F1057" s="14">
        <v>68000104</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1268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68000105</v>
      </c>
      <c r="D1058" s="15" t="s">
        <v>1269</v>
      </c>
      <c r="E1058" s="14">
        <v>1</v>
      </c>
      <c r="F1058" s="14">
        <v>68000105</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1270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68000106</v>
      </c>
      <c r="D1059" s="15" t="s">
        <v>1271</v>
      </c>
      <c r="E1059" s="14">
        <v>1</v>
      </c>
      <c r="F1059" s="14">
        <v>68000106</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1272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68000107</v>
      </c>
      <c r="D1060" s="15" t="s">
        <v>1273</v>
      </c>
      <c r="E1060" s="14">
        <v>1</v>
      </c>
      <c r="F1060" s="14">
        <v>68000107</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158</v>
      </c>
      <c r="AZ1060" s="13">
        <v>0</v>
      </c>
      <c r="BA1060" s="13">
        <v>0</v>
      </c>
      <c r="BB1060" s="68" t="s">
        <v>1274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68000108</v>
      </c>
      <c r="D1061" s="15" t="s">
        <v>1275</v>
      </c>
      <c r="E1061" s="14">
        <v>1</v>
      </c>
      <c r="F1061" s="14">
        <v>68000108</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158</v>
      </c>
      <c r="AZ1061" s="13">
        <v>0</v>
      </c>
      <c r="BA1061" s="13">
        <v>0</v>
      </c>
      <c r="BB1061" s="68" t="s">
        <v>1276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68000109</v>
      </c>
      <c r="D1062" s="15" t="s">
        <v>1277</v>
      </c>
      <c r="E1062" s="14">
        <v>1</v>
      </c>
      <c r="F1062" s="14">
        <v>68000109</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1278</v>
      </c>
      <c r="AZ1062" s="13">
        <v>0</v>
      </c>
      <c r="BA1062" s="13">
        <v>0</v>
      </c>
      <c r="BB1062" s="68" t="s">
        <v>1279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68000110</v>
      </c>
      <c r="D1063" s="15" t="s">
        <v>1280</v>
      </c>
      <c r="E1063" s="14">
        <v>1</v>
      </c>
      <c r="F1063" s="14">
        <v>68000110</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92" t="s">
        <v>1281</v>
      </c>
      <c r="AS1063" s="14" t="s">
        <v>158</v>
      </c>
      <c r="AT1063" s="15" t="s">
        <v>159</v>
      </c>
      <c r="AU1063" s="14">
        <v>0</v>
      </c>
      <c r="AV1063" s="14">
        <v>0</v>
      </c>
      <c r="AW1063" s="14">
        <v>0</v>
      </c>
      <c r="AX1063" s="15" t="s">
        <v>160</v>
      </c>
      <c r="AY1063" s="15" t="s">
        <v>158</v>
      </c>
      <c r="AZ1063" s="13">
        <v>0</v>
      </c>
      <c r="BA1063" s="13">
        <v>0</v>
      </c>
      <c r="BB1063" s="68" t="s">
        <v>1282</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68000111</v>
      </c>
      <c r="D1064" s="15" t="s">
        <v>1283</v>
      </c>
      <c r="E1064" s="14">
        <v>1</v>
      </c>
      <c r="F1064" s="14">
        <v>68000111</v>
      </c>
      <c r="G1064" s="14">
        <v>0</v>
      </c>
      <c r="H1064" s="13">
        <v>0</v>
      </c>
      <c r="I1064" s="14">
        <v>1</v>
      </c>
      <c r="J1064" s="14">
        <v>0</v>
      </c>
      <c r="K1064" s="14">
        <v>0</v>
      </c>
      <c r="L1064" s="14">
        <v>0</v>
      </c>
      <c r="M1064" s="14">
        <v>0</v>
      </c>
      <c r="N1064" s="14">
        <v>2</v>
      </c>
      <c r="O1064" s="14">
        <v>3</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92" t="s">
        <v>1284</v>
      </c>
      <c r="AS1064" s="14" t="s">
        <v>158</v>
      </c>
      <c r="AT1064" s="15" t="s">
        <v>159</v>
      </c>
      <c r="AU1064" s="14">
        <v>0</v>
      </c>
      <c r="AV1064" s="14">
        <v>0</v>
      </c>
      <c r="AW1064" s="14">
        <v>0</v>
      </c>
      <c r="AX1064" s="15" t="s">
        <v>160</v>
      </c>
      <c r="AY1064" s="15" t="s">
        <v>158</v>
      </c>
      <c r="AZ1064" s="13">
        <v>0</v>
      </c>
      <c r="BA1064" s="13">
        <v>0</v>
      </c>
      <c r="BB1064" s="68" t="s">
        <v>1285</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68000112</v>
      </c>
      <c r="D1065" s="15" t="s">
        <v>1286</v>
      </c>
      <c r="E1065" s="14">
        <v>1</v>
      </c>
      <c r="F1065" s="14">
        <v>68000112</v>
      </c>
      <c r="G1065" s="14">
        <v>0</v>
      </c>
      <c r="H1065" s="13">
        <v>0</v>
      </c>
      <c r="I1065" s="14">
        <v>1</v>
      </c>
      <c r="J1065" s="14">
        <v>0</v>
      </c>
      <c r="K1065" s="14">
        <v>0</v>
      </c>
      <c r="L1065" s="14">
        <v>0</v>
      </c>
      <c r="M1065" s="14">
        <v>0</v>
      </c>
      <c r="N1065" s="14">
        <v>2</v>
      </c>
      <c r="O1065" s="14">
        <v>2</v>
      </c>
      <c r="P1065" s="14">
        <v>0.5</v>
      </c>
      <c r="Q1065" s="14">
        <v>0</v>
      </c>
      <c r="R1065" s="6">
        <v>0</v>
      </c>
      <c r="S1065" s="13">
        <v>0</v>
      </c>
      <c r="T1065" s="11">
        <v>1</v>
      </c>
      <c r="U1065" s="14">
        <v>2</v>
      </c>
      <c r="V1065" s="14">
        <v>0</v>
      </c>
      <c r="W1065" s="14">
        <v>0</v>
      </c>
      <c r="X1065" s="14">
        <v>0</v>
      </c>
      <c r="Y1065" s="14">
        <v>0</v>
      </c>
      <c r="Z1065" s="14">
        <v>0</v>
      </c>
      <c r="AA1065" s="14">
        <v>0</v>
      </c>
      <c r="AB1065" s="14">
        <v>1</v>
      </c>
      <c r="AC1065" s="14">
        <v>0</v>
      </c>
      <c r="AD1065" s="14">
        <v>30</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1287</v>
      </c>
      <c r="AS1065" s="14" t="s">
        <v>158</v>
      </c>
      <c r="AT1065" s="15" t="s">
        <v>159</v>
      </c>
      <c r="AU1065" s="14">
        <v>0</v>
      </c>
      <c r="AV1065" s="14">
        <v>0</v>
      </c>
      <c r="AW1065" s="14">
        <v>0</v>
      </c>
      <c r="AX1065" s="15" t="s">
        <v>160</v>
      </c>
      <c r="AY1065" s="15" t="s">
        <v>158</v>
      </c>
      <c r="AZ1065" s="13">
        <v>0</v>
      </c>
      <c r="BA1065" s="13">
        <v>0</v>
      </c>
      <c r="BB1065" s="68" t="s">
        <v>1288</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68000113</v>
      </c>
      <c r="D1066" s="15" t="s">
        <v>1289</v>
      </c>
      <c r="E1066" s="14">
        <v>1</v>
      </c>
      <c r="F1066" s="14">
        <v>68000113</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1290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69000001</v>
      </c>
      <c r="D1067" s="59" t="s">
        <v>1291</v>
      </c>
      <c r="E1067" s="9">
        <v>1</v>
      </c>
      <c r="F1067" s="14">
        <v>60090002</v>
      </c>
      <c r="G1067" s="9">
        <v>0</v>
      </c>
      <c r="H1067" s="10">
        <v>0</v>
      </c>
      <c r="I1067" s="9">
        <v>1</v>
      </c>
      <c r="J1067" s="9">
        <v>0</v>
      </c>
      <c r="K1067" s="10">
        <v>0</v>
      </c>
      <c r="L1067" s="10">
        <v>0</v>
      </c>
      <c r="M1067" s="9" t="s">
        <v>2138</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1292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69000002</v>
      </c>
      <c r="D1068" s="15" t="s">
        <v>1293</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69000021</v>
      </c>
      <c r="AS1068" s="14" t="s">
        <v>158</v>
      </c>
      <c r="AT1068" s="15" t="s">
        <v>159</v>
      </c>
      <c r="AU1068" s="14">
        <v>0</v>
      </c>
      <c r="AV1068" s="14">
        <v>0</v>
      </c>
      <c r="AW1068" s="14">
        <v>0</v>
      </c>
      <c r="AX1068" s="15" t="s">
        <v>160</v>
      </c>
      <c r="AY1068" s="15" t="s">
        <v>158</v>
      </c>
      <c r="AZ1068" s="13">
        <v>0</v>
      </c>
      <c r="BA1068" s="13">
        <v>1</v>
      </c>
      <c r="BB1068" s="68" t="s">
        <v>1282</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69000003</v>
      </c>
      <c r="D1069" s="59" t="s">
        <v>1294</v>
      </c>
      <c r="E1069" s="9">
        <v>1</v>
      </c>
      <c r="F1069" s="14">
        <v>60090002</v>
      </c>
      <c r="G1069" s="9">
        <v>0</v>
      </c>
      <c r="H1069" s="10">
        <v>0</v>
      </c>
      <c r="I1069" s="9">
        <v>1</v>
      </c>
      <c r="J1069" s="9">
        <v>0</v>
      </c>
      <c r="K1069" s="10">
        <v>0</v>
      </c>
      <c r="L1069" s="10">
        <v>0</v>
      </c>
      <c r="M1069" s="9" t="s">
        <v>2139</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1292</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69000004</v>
      </c>
      <c r="D1070" s="15" t="s">
        <v>1295</v>
      </c>
      <c r="E1070" s="14">
        <v>1</v>
      </c>
      <c r="F1070" s="14">
        <v>68000110</v>
      </c>
      <c r="G1070" s="14">
        <v>0</v>
      </c>
      <c r="H1070" s="13">
        <v>0</v>
      </c>
      <c r="I1070" s="9">
        <v>1</v>
      </c>
      <c r="J1070" s="14">
        <v>0</v>
      </c>
      <c r="K1070" s="14">
        <v>0</v>
      </c>
      <c r="L1070" s="14">
        <v>0</v>
      </c>
      <c r="M1070" s="14">
        <v>0</v>
      </c>
      <c r="N1070" s="14">
        <v>2</v>
      </c>
      <c r="O1070" s="14">
        <v>3</v>
      </c>
      <c r="P1070" s="14">
        <v>0.2</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69000041</v>
      </c>
      <c r="AS1070" s="14" t="s">
        <v>158</v>
      </c>
      <c r="AT1070" s="15" t="s">
        <v>159</v>
      </c>
      <c r="AU1070" s="14">
        <v>0</v>
      </c>
      <c r="AV1070" s="14">
        <v>0</v>
      </c>
      <c r="AW1070" s="14">
        <v>0</v>
      </c>
      <c r="AX1070" s="15" t="s">
        <v>160</v>
      </c>
      <c r="AY1070" s="15" t="s">
        <v>158</v>
      </c>
      <c r="AZ1070" s="13">
        <v>0</v>
      </c>
      <c r="BA1070" s="13">
        <v>1</v>
      </c>
      <c r="BB1070" s="33" t="s">
        <v>1296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69000005</v>
      </c>
      <c r="D1071" s="59" t="s">
        <v>1297</v>
      </c>
      <c r="E1071" s="9">
        <v>1</v>
      </c>
      <c r="F1071" s="14">
        <v>60090002</v>
      </c>
      <c r="G1071" s="9">
        <v>0</v>
      </c>
      <c r="H1071" s="10">
        <v>0</v>
      </c>
      <c r="I1071" s="9">
        <v>1</v>
      </c>
      <c r="J1071" s="9">
        <v>0</v>
      </c>
      <c r="K1071" s="10">
        <v>0</v>
      </c>
      <c r="L1071" s="10">
        <v>0</v>
      </c>
      <c r="M1071" s="9" t="s">
        <v>2140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1292</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69000006</v>
      </c>
      <c r="D1072" s="7" t="s">
        <v>1298</v>
      </c>
      <c r="E1072" s="14">
        <v>1</v>
      </c>
      <c r="F1072" s="14">
        <v>66001007</v>
      </c>
      <c r="G1072" s="6">
        <v>0</v>
      </c>
      <c r="H1072" s="6">
        <v>0</v>
      </c>
      <c r="I1072" s="9">
        <v>1</v>
      </c>
      <c r="J1072" s="14">
        <v>0</v>
      </c>
      <c r="K1072" s="6">
        <v>0</v>
      </c>
      <c r="L1072" s="6">
        <v>0</v>
      </c>
      <c r="M1072" s="6">
        <v>0</v>
      </c>
      <c r="N1072" s="6">
        <v>2</v>
      </c>
      <c r="O1072" s="6">
        <v>3</v>
      </c>
      <c r="P1072" s="6">
        <v>0.05</v>
      </c>
      <c r="Q1072" s="6">
        <v>0</v>
      </c>
      <c r="R1072" s="6">
        <v>0</v>
      </c>
      <c r="S1072" s="6">
        <v>0</v>
      </c>
      <c r="T1072" s="11">
        <v>1</v>
      </c>
      <c r="U1072" s="6">
        <v>2</v>
      </c>
      <c r="V1072" s="6">
        <v>1000</v>
      </c>
      <c r="W1072" s="6">
        <v>0</v>
      </c>
      <c r="X1072" s="6">
        <v>0</v>
      </c>
      <c r="Y1072" s="6">
        <v>0</v>
      </c>
      <c r="Z1072" s="6">
        <v>0</v>
      </c>
      <c r="AA1072" s="6">
        <v>0</v>
      </c>
      <c r="AB1072" s="14">
        <v>0</v>
      </c>
      <c r="AC1072" s="6">
        <v>0</v>
      </c>
      <c r="AD1072" s="6">
        <v>15</v>
      </c>
      <c r="AE1072" s="6">
        <v>0</v>
      </c>
      <c r="AF1072" s="6">
        <v>0</v>
      </c>
      <c r="AG1072" s="6">
        <v>7</v>
      </c>
      <c r="AH1072" s="6">
        <v>0</v>
      </c>
      <c r="AI1072" s="6">
        <v>0</v>
      </c>
      <c r="AJ1072" s="6">
        <v>6</v>
      </c>
      <c r="AK1072" s="6">
        <v>0</v>
      </c>
      <c r="AL1072" s="6">
        <v>0</v>
      </c>
      <c r="AM1072" s="6">
        <v>0</v>
      </c>
      <c r="AN1072" s="6">
        <v>0.5</v>
      </c>
      <c r="AO1072" s="6">
        <v>1000</v>
      </c>
      <c r="AP1072" s="6">
        <v>0</v>
      </c>
      <c r="AQ1072" s="6">
        <v>0</v>
      </c>
      <c r="AR1072" s="6">
        <v>0</v>
      </c>
      <c r="AS1072" s="6" t="s">
        <v>158</v>
      </c>
      <c r="AT1072" s="7" t="s">
        <v>196</v>
      </c>
      <c r="AU1072" s="6" t="s">
        <v>780</v>
      </c>
      <c r="AV1072" s="6" t="s">
        <v>158</v>
      </c>
      <c r="AW1072" s="6" t="s">
        <v>852</v>
      </c>
      <c r="AX1072" s="7" t="s">
        <v>160</v>
      </c>
      <c r="AY1072" s="6">
        <v>0</v>
      </c>
      <c r="AZ1072" s="13">
        <v>0</v>
      </c>
      <c r="BA1072" s="13">
        <v>1</v>
      </c>
      <c r="BB1072" s="33" t="s">
        <v>1299</v>
      </c>
      <c r="BC1072" s="6">
        <v>0</v>
      </c>
      <c r="BD1072" s="11">
        <v>0</v>
      </c>
      <c r="BE1072" s="6">
        <v>0</v>
      </c>
      <c r="BF1072" s="6">
        <v>0</v>
      </c>
      <c r="BG1072" s="6">
        <v>0</v>
      </c>
      <c r="BH1072" s="6">
        <v>0</v>
      </c>
      <c r="BI1072" s="9">
        <v>0</v>
      </c>
      <c r="BJ1072" s="6">
        <v>1</v>
      </c>
      <c r="BK1072" s="6">
        <v>0</v>
      </c>
      <c r="BL1072" s="6">
        <v>0</v>
      </c>
      <c r="BM1072" s="6">
        <v>0</v>
      </c>
      <c r="BN1072" s="6">
        <v>0</v>
      </c>
      <c r="BO1072" s="6">
        <v>0</v>
      </c>
    </row>
    <row r="1073" spans="3:67" ht="20.100000000000001" customHeight="1">
      <c r="C1073" s="14">
        <v>69000007</v>
      </c>
      <c r="D1073" s="7" t="s">
        <v>1300</v>
      </c>
      <c r="E1073" s="14">
        <v>1</v>
      </c>
      <c r="F1073" s="14">
        <v>68000110</v>
      </c>
      <c r="G1073" s="14">
        <v>0</v>
      </c>
      <c r="H1073" s="13">
        <v>0</v>
      </c>
      <c r="I1073" s="9">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158">
        <v>69000071</v>
      </c>
      <c r="AS1073" s="14" t="s">
        <v>158</v>
      </c>
      <c r="AT1073" s="15" t="s">
        <v>159</v>
      </c>
      <c r="AU1073" s="14">
        <v>0</v>
      </c>
      <c r="AV1073" s="14">
        <v>0</v>
      </c>
      <c r="AW1073" s="14">
        <v>0</v>
      </c>
      <c r="AX1073" s="15" t="s">
        <v>160</v>
      </c>
      <c r="AY1073" s="15" t="s">
        <v>158</v>
      </c>
      <c r="AZ1073" s="13">
        <v>0</v>
      </c>
      <c r="BA1073" s="13">
        <v>1</v>
      </c>
      <c r="BB1073" s="33" t="s">
        <v>1301</v>
      </c>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69000008</v>
      </c>
      <c r="D1074" s="59" t="s">
        <v>1302</v>
      </c>
      <c r="E1074" s="9">
        <v>1</v>
      </c>
      <c r="F1074" s="14">
        <v>60090002</v>
      </c>
      <c r="G1074" s="9">
        <v>0</v>
      </c>
      <c r="H1074" s="10">
        <v>0</v>
      </c>
      <c r="I1074" s="9">
        <v>1</v>
      </c>
      <c r="J1074" s="9">
        <v>0</v>
      </c>
      <c r="K1074" s="10">
        <v>0</v>
      </c>
      <c r="L1074" s="10">
        <v>0</v>
      </c>
      <c r="M1074" s="9" t="s">
        <v>2137</v>
      </c>
      <c r="N1074" s="9">
        <v>3</v>
      </c>
      <c r="O1074" s="9">
        <v>0</v>
      </c>
      <c r="P1074" s="9">
        <v>0</v>
      </c>
      <c r="Q1074" s="9">
        <v>0</v>
      </c>
      <c r="R1074" s="6">
        <v>0</v>
      </c>
      <c r="S1074" s="9">
        <v>0</v>
      </c>
      <c r="T1074" s="11">
        <v>1</v>
      </c>
      <c r="U1074" s="9">
        <v>0</v>
      </c>
      <c r="V1074" s="10">
        <v>0</v>
      </c>
      <c r="W1074" s="9">
        <v>0</v>
      </c>
      <c r="X1074" s="9">
        <v>0</v>
      </c>
      <c r="Y1074" s="9">
        <v>0</v>
      </c>
      <c r="Z1074" s="9">
        <v>0</v>
      </c>
      <c r="AA1074" s="10">
        <v>0</v>
      </c>
      <c r="AB1074" s="9">
        <v>0</v>
      </c>
      <c r="AC1074" s="9">
        <v>0</v>
      </c>
      <c r="AD1074" s="9">
        <v>0</v>
      </c>
      <c r="AE1074" s="9">
        <v>0</v>
      </c>
      <c r="AF1074" s="9">
        <v>0</v>
      </c>
      <c r="AG1074" s="10">
        <v>0</v>
      </c>
      <c r="AH1074" s="27">
        <v>0</v>
      </c>
      <c r="AI1074" s="6">
        <v>0</v>
      </c>
      <c r="AJ1074" s="9">
        <v>0</v>
      </c>
      <c r="AK1074" s="28">
        <v>0</v>
      </c>
      <c r="AL1074" s="9">
        <v>0</v>
      </c>
      <c r="AM1074" s="9">
        <v>0</v>
      </c>
      <c r="AN1074" s="9">
        <v>0</v>
      </c>
      <c r="AO1074" s="9">
        <v>0</v>
      </c>
      <c r="AP1074" s="9">
        <v>0</v>
      </c>
      <c r="AQ1074" s="9">
        <v>0</v>
      </c>
      <c r="AR1074" s="6">
        <v>0</v>
      </c>
      <c r="AS1074" s="31">
        <v>0</v>
      </c>
      <c r="AT1074" s="9">
        <v>0</v>
      </c>
      <c r="AU1074" s="10">
        <v>0</v>
      </c>
      <c r="AV1074" s="10">
        <v>0</v>
      </c>
      <c r="AW1074" s="10">
        <v>0</v>
      </c>
      <c r="AX1074" s="15" t="s">
        <v>160</v>
      </c>
      <c r="AY1074" s="69">
        <v>0</v>
      </c>
      <c r="AZ1074" s="13">
        <v>0</v>
      </c>
      <c r="BA1074" s="13">
        <v>1</v>
      </c>
      <c r="BB1074" s="160" t="s">
        <v>1292</v>
      </c>
      <c r="BC1074" s="9">
        <v>0</v>
      </c>
      <c r="BD1074" s="9">
        <v>0</v>
      </c>
      <c r="BE1074" s="14">
        <v>0</v>
      </c>
      <c r="BF1074" s="9">
        <v>0</v>
      </c>
      <c r="BG1074" s="9">
        <v>0</v>
      </c>
      <c r="BH1074" s="28">
        <v>0</v>
      </c>
      <c r="BI1074" s="9">
        <v>0</v>
      </c>
      <c r="BJ1074" s="6">
        <v>0</v>
      </c>
      <c r="BK1074" s="6">
        <v>0</v>
      </c>
      <c r="BL1074" s="6">
        <v>0</v>
      </c>
      <c r="BM1074" s="6">
        <v>0</v>
      </c>
      <c r="BN1074" s="6">
        <v>0</v>
      </c>
      <c r="BO1074" s="6">
        <v>0</v>
      </c>
    </row>
    <row r="1075" spans="3:67" ht="20.100000000000001" customHeight="1">
      <c r="C1075" s="14">
        <v>69000009</v>
      </c>
      <c r="D1075" s="59" t="s">
        <v>1303</v>
      </c>
      <c r="E1075" s="9">
        <v>1</v>
      </c>
      <c r="F1075" s="14">
        <v>60090002</v>
      </c>
      <c r="G1075" s="9">
        <v>0</v>
      </c>
      <c r="H1075" s="10">
        <v>0</v>
      </c>
      <c r="I1075" s="9">
        <v>1</v>
      </c>
      <c r="J1075" s="9">
        <v>0</v>
      </c>
      <c r="K1075" s="10">
        <v>0</v>
      </c>
      <c r="L1075" s="10">
        <v>0</v>
      </c>
      <c r="M1075" s="9" t="s">
        <v>2137</v>
      </c>
      <c r="N1075" s="9">
        <v>3</v>
      </c>
      <c r="O1075" s="9">
        <v>0</v>
      </c>
      <c r="P1075" s="9">
        <v>0</v>
      </c>
      <c r="Q1075" s="9">
        <v>0</v>
      </c>
      <c r="R1075" s="6">
        <v>0</v>
      </c>
      <c r="S1075" s="9">
        <v>0</v>
      </c>
      <c r="T1075" s="11">
        <v>1</v>
      </c>
      <c r="U1075" s="9">
        <v>0</v>
      </c>
      <c r="V1075" s="10">
        <v>0</v>
      </c>
      <c r="W1075" s="9">
        <v>0</v>
      </c>
      <c r="X1075" s="9">
        <v>0</v>
      </c>
      <c r="Y1075" s="9">
        <v>0</v>
      </c>
      <c r="Z1075" s="9">
        <v>0</v>
      </c>
      <c r="AA1075" s="10">
        <v>0</v>
      </c>
      <c r="AB1075" s="9">
        <v>0</v>
      </c>
      <c r="AC1075" s="9">
        <v>0</v>
      </c>
      <c r="AD1075" s="9">
        <v>0</v>
      </c>
      <c r="AE1075" s="9">
        <v>0</v>
      </c>
      <c r="AF1075" s="9">
        <v>0</v>
      </c>
      <c r="AG1075" s="10">
        <v>0</v>
      </c>
      <c r="AH1075" s="27">
        <v>0</v>
      </c>
      <c r="AI1075" s="6">
        <v>0</v>
      </c>
      <c r="AJ1075" s="9">
        <v>0</v>
      </c>
      <c r="AK1075" s="28">
        <v>0</v>
      </c>
      <c r="AL1075" s="9">
        <v>0</v>
      </c>
      <c r="AM1075" s="9">
        <v>0</v>
      </c>
      <c r="AN1075" s="9">
        <v>0</v>
      </c>
      <c r="AO1075" s="9">
        <v>0</v>
      </c>
      <c r="AP1075" s="9">
        <v>0</v>
      </c>
      <c r="AQ1075" s="9">
        <v>0</v>
      </c>
      <c r="AR1075" s="6">
        <v>0</v>
      </c>
      <c r="AS1075" s="31">
        <v>0</v>
      </c>
      <c r="AT1075" s="9">
        <v>0</v>
      </c>
      <c r="AU1075" s="10">
        <v>0</v>
      </c>
      <c r="AV1075" s="10">
        <v>0</v>
      </c>
      <c r="AW1075" s="10">
        <v>0</v>
      </c>
      <c r="AX1075" s="15" t="s">
        <v>160</v>
      </c>
      <c r="AY1075" s="69">
        <v>0</v>
      </c>
      <c r="AZ1075" s="13">
        <v>0</v>
      </c>
      <c r="BA1075" s="13">
        <v>1</v>
      </c>
      <c r="BB1075" s="160" t="s">
        <v>1292</v>
      </c>
      <c r="BC1075" s="9">
        <v>0</v>
      </c>
      <c r="BD1075" s="9">
        <v>0</v>
      </c>
      <c r="BE1075" s="14">
        <v>0</v>
      </c>
      <c r="BF1075" s="9">
        <v>0</v>
      </c>
      <c r="BG1075" s="9">
        <v>0</v>
      </c>
      <c r="BH1075" s="28">
        <v>0</v>
      </c>
      <c r="BI1075" s="9">
        <v>0</v>
      </c>
      <c r="BJ1075" s="6">
        <v>0</v>
      </c>
      <c r="BK1075" s="6">
        <v>0</v>
      </c>
      <c r="BL1075" s="6">
        <v>0</v>
      </c>
      <c r="BM1075" s="6">
        <v>0</v>
      </c>
      <c r="BN1075" s="6">
        <v>0</v>
      </c>
      <c r="BO1075" s="6">
        <v>0</v>
      </c>
    </row>
    <row r="1076" spans="3:67" ht="20.100000000000001" customHeight="1">
      <c r="C1076" s="14">
        <v>69000010</v>
      </c>
      <c r="D1076" s="15" t="s">
        <v>1304</v>
      </c>
      <c r="E1076" s="14">
        <v>1</v>
      </c>
      <c r="F1076" s="14">
        <v>68000110</v>
      </c>
      <c r="G1076" s="14">
        <v>0</v>
      </c>
      <c r="H1076" s="13">
        <v>0</v>
      </c>
      <c r="I1076" s="9">
        <v>1</v>
      </c>
      <c r="J1076" s="14">
        <v>0</v>
      </c>
      <c r="K1076" s="14">
        <v>0</v>
      </c>
      <c r="L1076" s="14">
        <v>0</v>
      </c>
      <c r="M1076" s="14">
        <v>0</v>
      </c>
      <c r="N1076" s="14">
        <v>2</v>
      </c>
      <c r="O1076" s="14">
        <v>3</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158">
        <v>69000101</v>
      </c>
      <c r="AS1076" s="14" t="s">
        <v>158</v>
      </c>
      <c r="AT1076" s="15" t="s">
        <v>159</v>
      </c>
      <c r="AU1076" s="14">
        <v>0</v>
      </c>
      <c r="AV1076" s="14">
        <v>0</v>
      </c>
      <c r="AW1076" s="14">
        <v>0</v>
      </c>
      <c r="AX1076" s="15" t="s">
        <v>160</v>
      </c>
      <c r="AY1076" s="15" t="s">
        <v>158</v>
      </c>
      <c r="AZ1076" s="13">
        <v>0</v>
      </c>
      <c r="BA1076" s="13">
        <v>1</v>
      </c>
      <c r="BB1076" s="68" t="s">
        <v>1282</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69000011</v>
      </c>
      <c r="D1077" s="7" t="s">
        <v>1305</v>
      </c>
      <c r="E1077" s="14">
        <v>1</v>
      </c>
      <c r="F1077" s="14">
        <v>68000110</v>
      </c>
      <c r="G1077" s="14">
        <v>0</v>
      </c>
      <c r="H1077" s="13">
        <v>0</v>
      </c>
      <c r="I1077" s="9">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158">
        <v>69000111</v>
      </c>
      <c r="AS1077" s="14" t="s">
        <v>158</v>
      </c>
      <c r="AT1077" s="15" t="s">
        <v>159</v>
      </c>
      <c r="AU1077" s="14">
        <v>0</v>
      </c>
      <c r="AV1077" s="14">
        <v>0</v>
      </c>
      <c r="AW1077" s="14">
        <v>0</v>
      </c>
      <c r="AX1077" s="15" t="s">
        <v>160</v>
      </c>
      <c r="AY1077" s="15" t="s">
        <v>158</v>
      </c>
      <c r="AZ1077" s="13">
        <v>0</v>
      </c>
      <c r="BA1077" s="13">
        <v>1</v>
      </c>
      <c r="BB1077" s="33" t="s">
        <v>1301</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69000012</v>
      </c>
      <c r="D1078" s="7" t="s">
        <v>1306</v>
      </c>
      <c r="E1078" s="14">
        <v>1</v>
      </c>
      <c r="F1078" s="14">
        <v>66001007</v>
      </c>
      <c r="G1078" s="6">
        <v>0</v>
      </c>
      <c r="H1078" s="6">
        <v>0</v>
      </c>
      <c r="I1078" s="14">
        <v>1</v>
      </c>
      <c r="J1078" s="14">
        <v>0</v>
      </c>
      <c r="K1078" s="6">
        <v>0</v>
      </c>
      <c r="L1078" s="6">
        <v>0</v>
      </c>
      <c r="M1078" s="6">
        <v>0</v>
      </c>
      <c r="N1078" s="6">
        <v>2</v>
      </c>
      <c r="O1078" s="6">
        <v>3</v>
      </c>
      <c r="P1078" s="6">
        <v>0.15</v>
      </c>
      <c r="Q1078" s="6">
        <v>0</v>
      </c>
      <c r="R1078" s="6">
        <v>0</v>
      </c>
      <c r="S1078" s="6">
        <v>0</v>
      </c>
      <c r="T1078" s="11">
        <v>1</v>
      </c>
      <c r="U1078" s="6">
        <v>2</v>
      </c>
      <c r="V1078" s="6">
        <v>0</v>
      </c>
      <c r="W1078" s="6">
        <v>0</v>
      </c>
      <c r="X1078" s="6">
        <v>0</v>
      </c>
      <c r="Y1078" s="6">
        <v>0</v>
      </c>
      <c r="Z1078" s="6">
        <v>0</v>
      </c>
      <c r="AA1078" s="6">
        <v>0</v>
      </c>
      <c r="AB1078" s="14">
        <v>0</v>
      </c>
      <c r="AC1078" s="6">
        <v>0</v>
      </c>
      <c r="AD1078" s="6">
        <v>15</v>
      </c>
      <c r="AE1078" s="6">
        <v>0</v>
      </c>
      <c r="AF1078" s="6">
        <v>0</v>
      </c>
      <c r="AG1078" s="6">
        <v>7</v>
      </c>
      <c r="AH1078" s="6">
        <v>0</v>
      </c>
      <c r="AI1078" s="6">
        <v>0</v>
      </c>
      <c r="AJ1078" s="6">
        <v>6</v>
      </c>
      <c r="AK1078" s="6">
        <v>0</v>
      </c>
      <c r="AL1078" s="6">
        <v>0</v>
      </c>
      <c r="AM1078" s="6">
        <v>0</v>
      </c>
      <c r="AN1078" s="6">
        <v>0.5</v>
      </c>
      <c r="AO1078" s="6">
        <v>1000</v>
      </c>
      <c r="AP1078" s="6">
        <v>0</v>
      </c>
      <c r="AQ1078" s="6">
        <v>0</v>
      </c>
      <c r="AR1078" s="158">
        <v>0</v>
      </c>
      <c r="AS1078" s="6">
        <v>69000121</v>
      </c>
      <c r="AT1078" s="7" t="s">
        <v>196</v>
      </c>
      <c r="AU1078" s="6" t="s">
        <v>780</v>
      </c>
      <c r="AV1078" s="6" t="s">
        <v>158</v>
      </c>
      <c r="AW1078" s="6" t="s">
        <v>852</v>
      </c>
      <c r="AX1078" s="7" t="s">
        <v>160</v>
      </c>
      <c r="AY1078" s="6">
        <v>0</v>
      </c>
      <c r="AZ1078" s="13">
        <v>0</v>
      </c>
      <c r="BA1078" s="13">
        <v>1</v>
      </c>
      <c r="BB1078" s="33" t="s">
        <v>1307</v>
      </c>
      <c r="BC1078" s="6">
        <v>0</v>
      </c>
      <c r="BD1078" s="11">
        <v>0</v>
      </c>
      <c r="BE1078" s="6">
        <v>0</v>
      </c>
      <c r="BF1078" s="6">
        <v>0</v>
      </c>
      <c r="BG1078" s="6">
        <v>0</v>
      </c>
      <c r="BH1078" s="6">
        <v>0</v>
      </c>
      <c r="BI1078" s="9">
        <v>0</v>
      </c>
      <c r="BJ1078" s="6">
        <v>1</v>
      </c>
      <c r="BK1078" s="6">
        <v>0</v>
      </c>
      <c r="BL1078" s="6">
        <v>0</v>
      </c>
      <c r="BM1078" s="6">
        <v>0</v>
      </c>
      <c r="BN1078" s="6">
        <v>0</v>
      </c>
      <c r="BO1078" s="6">
        <v>0</v>
      </c>
    </row>
    <row r="1079" spans="3:67" ht="20.100000000000001" customHeight="1">
      <c r="C1079" s="14">
        <v>69000013</v>
      </c>
      <c r="D1079" s="154" t="s">
        <v>1308</v>
      </c>
      <c r="E1079" s="9">
        <v>1</v>
      </c>
      <c r="F1079" s="14">
        <v>60090002</v>
      </c>
      <c r="G1079" s="9">
        <v>0</v>
      </c>
      <c r="H1079" s="10">
        <v>0</v>
      </c>
      <c r="I1079" s="9">
        <v>1</v>
      </c>
      <c r="J1079" s="9">
        <v>0</v>
      </c>
      <c r="K1079" s="10">
        <v>0</v>
      </c>
      <c r="L1079" s="10">
        <v>0</v>
      </c>
      <c r="M1079" s="9" t="s">
        <v>2136</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0" t="s">
        <v>1292</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69000014</v>
      </c>
      <c r="D1080" s="154" t="s">
        <v>2134</v>
      </c>
      <c r="E1080" s="9">
        <v>1</v>
      </c>
      <c r="F1080" s="14">
        <v>60090002</v>
      </c>
      <c r="G1080" s="9">
        <v>0</v>
      </c>
      <c r="H1080" s="10">
        <v>0</v>
      </c>
      <c r="I1080" s="9">
        <v>1</v>
      </c>
      <c r="J1080" s="9">
        <v>0</v>
      </c>
      <c r="K1080" s="10">
        <v>0</v>
      </c>
      <c r="L1080" s="10">
        <v>0</v>
      </c>
      <c r="M1080" s="9" t="s">
        <v>2135</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0" t="s">
        <v>1292</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69011001</v>
      </c>
      <c r="D1081" s="155" t="s">
        <v>1309</v>
      </c>
      <c r="E1081" s="156">
        <v>1</v>
      </c>
      <c r="F1081" s="156">
        <v>60090002</v>
      </c>
      <c r="G1081" s="157">
        <v>0</v>
      </c>
      <c r="H1081" s="157">
        <v>0</v>
      </c>
      <c r="I1081" s="156">
        <v>1</v>
      </c>
      <c r="J1081" s="156">
        <v>0</v>
      </c>
      <c r="K1081" s="157">
        <v>0</v>
      </c>
      <c r="L1081" s="157">
        <v>0</v>
      </c>
      <c r="M1081" s="157" t="s">
        <v>1310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1309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69011002</v>
      </c>
      <c r="D1082" s="155" t="s">
        <v>1311</v>
      </c>
      <c r="E1082" s="156">
        <v>1</v>
      </c>
      <c r="F1082" s="156">
        <v>60090002</v>
      </c>
      <c r="G1082" s="157">
        <v>0</v>
      </c>
      <c r="H1082" s="157">
        <v>0</v>
      </c>
      <c r="I1082" s="156">
        <v>1</v>
      </c>
      <c r="J1082" s="156">
        <v>0</v>
      </c>
      <c r="K1082" s="157">
        <v>0</v>
      </c>
      <c r="L1082" s="157">
        <v>0</v>
      </c>
      <c r="M1082" s="157" t="s">
        <v>1312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1311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69011003</v>
      </c>
      <c r="D1083" s="155" t="s">
        <v>1313</v>
      </c>
      <c r="E1083" s="156">
        <v>1</v>
      </c>
      <c r="F1083" s="156">
        <v>60090002</v>
      </c>
      <c r="G1083" s="157">
        <v>0</v>
      </c>
      <c r="H1083" s="157">
        <v>0</v>
      </c>
      <c r="I1083" s="156">
        <v>1</v>
      </c>
      <c r="J1083" s="156">
        <v>0</v>
      </c>
      <c r="K1083" s="157">
        <v>0</v>
      </c>
      <c r="L1083" s="157">
        <v>0</v>
      </c>
      <c r="M1083" s="157" t="s">
        <v>1314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1313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69011004</v>
      </c>
      <c r="D1084" s="155" t="s">
        <v>1315</v>
      </c>
      <c r="E1084" s="156">
        <v>1</v>
      </c>
      <c r="F1084" s="156">
        <v>60090002</v>
      </c>
      <c r="G1084" s="157">
        <v>0</v>
      </c>
      <c r="H1084" s="157">
        <v>0</v>
      </c>
      <c r="I1084" s="156">
        <v>1</v>
      </c>
      <c r="J1084" s="156">
        <v>0</v>
      </c>
      <c r="K1084" s="157">
        <v>0</v>
      </c>
      <c r="L1084" s="157">
        <v>0</v>
      </c>
      <c r="M1084" s="157" t="s">
        <v>1316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1315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69011005</v>
      </c>
      <c r="D1085" s="155" t="s">
        <v>1317</v>
      </c>
      <c r="E1085" s="156">
        <v>1</v>
      </c>
      <c r="F1085" s="156">
        <v>60090002</v>
      </c>
      <c r="G1085" s="157">
        <v>0</v>
      </c>
      <c r="H1085" s="157">
        <v>0</v>
      </c>
      <c r="I1085" s="156">
        <v>1</v>
      </c>
      <c r="J1085" s="156">
        <v>0</v>
      </c>
      <c r="K1085" s="157">
        <v>0</v>
      </c>
      <c r="L1085" s="157">
        <v>0</v>
      </c>
      <c r="M1085" s="157" t="s">
        <v>1318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1317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69011006</v>
      </c>
      <c r="D1086" s="155" t="s">
        <v>1319</v>
      </c>
      <c r="E1086" s="156">
        <v>1</v>
      </c>
      <c r="F1086" s="156">
        <v>60090002</v>
      </c>
      <c r="G1086" s="157">
        <v>0</v>
      </c>
      <c r="H1086" s="157">
        <v>0</v>
      </c>
      <c r="I1086" s="156">
        <v>1</v>
      </c>
      <c r="J1086" s="156">
        <v>0</v>
      </c>
      <c r="K1086" s="157">
        <v>0</v>
      </c>
      <c r="L1086" s="157">
        <v>0</v>
      </c>
      <c r="M1086" s="157" t="s">
        <v>1320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1319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69011101</v>
      </c>
      <c r="D1087" s="155" t="s">
        <v>1321</v>
      </c>
      <c r="E1087" s="156">
        <v>1</v>
      </c>
      <c r="F1087" s="156">
        <v>60090002</v>
      </c>
      <c r="G1087" s="157">
        <v>0</v>
      </c>
      <c r="H1087" s="157">
        <v>0</v>
      </c>
      <c r="I1087" s="156">
        <v>1</v>
      </c>
      <c r="J1087" s="156">
        <v>0</v>
      </c>
      <c r="K1087" s="157">
        <v>0</v>
      </c>
      <c r="L1087" s="157">
        <v>0</v>
      </c>
      <c r="M1087" s="157" t="s">
        <v>1322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1321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69011102</v>
      </c>
      <c r="D1088" s="155" t="s">
        <v>1323</v>
      </c>
      <c r="E1088" s="156">
        <v>1</v>
      </c>
      <c r="F1088" s="156">
        <v>60090002</v>
      </c>
      <c r="G1088" s="157">
        <v>0</v>
      </c>
      <c r="H1088" s="157">
        <v>0</v>
      </c>
      <c r="I1088" s="156">
        <v>1</v>
      </c>
      <c r="J1088" s="156">
        <v>0</v>
      </c>
      <c r="K1088" s="157">
        <v>0</v>
      </c>
      <c r="L1088" s="157">
        <v>0</v>
      </c>
      <c r="M1088" s="157" t="s">
        <v>1324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1323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69011103</v>
      </c>
      <c r="D1089" s="155" t="s">
        <v>1325</v>
      </c>
      <c r="E1089" s="156">
        <v>1</v>
      </c>
      <c r="F1089" s="156">
        <v>60090002</v>
      </c>
      <c r="G1089" s="157">
        <v>0</v>
      </c>
      <c r="H1089" s="157">
        <v>0</v>
      </c>
      <c r="I1089" s="156">
        <v>1</v>
      </c>
      <c r="J1089" s="156">
        <v>0</v>
      </c>
      <c r="K1089" s="157">
        <v>0</v>
      </c>
      <c r="L1089" s="157">
        <v>0</v>
      </c>
      <c r="M1089" s="157" t="s">
        <v>1326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1325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69011104</v>
      </c>
      <c r="D1090" s="155" t="s">
        <v>1327</v>
      </c>
      <c r="E1090" s="156">
        <v>1</v>
      </c>
      <c r="F1090" s="156">
        <v>60090002</v>
      </c>
      <c r="G1090" s="157">
        <v>0</v>
      </c>
      <c r="H1090" s="157">
        <v>0</v>
      </c>
      <c r="I1090" s="156">
        <v>1</v>
      </c>
      <c r="J1090" s="156">
        <v>0</v>
      </c>
      <c r="K1090" s="157">
        <v>0</v>
      </c>
      <c r="L1090" s="157">
        <v>0</v>
      </c>
      <c r="M1090" s="157" t="s">
        <v>1328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1327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69011201</v>
      </c>
      <c r="D1091" s="155" t="s">
        <v>1329</v>
      </c>
      <c r="E1091" s="156">
        <v>1</v>
      </c>
      <c r="F1091" s="156">
        <v>60090002</v>
      </c>
      <c r="G1091" s="157">
        <v>0</v>
      </c>
      <c r="H1091" s="157">
        <v>0</v>
      </c>
      <c r="I1091" s="156">
        <v>1</v>
      </c>
      <c r="J1091" s="156">
        <v>0</v>
      </c>
      <c r="K1091" s="157">
        <v>0</v>
      </c>
      <c r="L1091" s="157">
        <v>0</v>
      </c>
      <c r="M1091" s="157" t="s">
        <v>1330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1329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69011202</v>
      </c>
      <c r="D1092" s="155" t="s">
        <v>1331</v>
      </c>
      <c r="E1092" s="156">
        <v>1</v>
      </c>
      <c r="F1092" s="156">
        <v>60090002</v>
      </c>
      <c r="G1092" s="157">
        <v>0</v>
      </c>
      <c r="H1092" s="157">
        <v>0</v>
      </c>
      <c r="I1092" s="156">
        <v>1</v>
      </c>
      <c r="J1092" s="156">
        <v>0</v>
      </c>
      <c r="K1092" s="157">
        <v>0</v>
      </c>
      <c r="L1092" s="157">
        <v>0</v>
      </c>
      <c r="M1092" s="157" t="s">
        <v>1332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1331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69011203</v>
      </c>
      <c r="D1093" s="155" t="s">
        <v>1333</v>
      </c>
      <c r="E1093" s="156">
        <v>1</v>
      </c>
      <c r="F1093" s="156">
        <v>60090002</v>
      </c>
      <c r="G1093" s="157">
        <v>0</v>
      </c>
      <c r="H1093" s="157">
        <v>0</v>
      </c>
      <c r="I1093" s="156">
        <v>1</v>
      </c>
      <c r="J1093" s="156">
        <v>0</v>
      </c>
      <c r="K1093" s="157">
        <v>0</v>
      </c>
      <c r="L1093" s="157">
        <v>0</v>
      </c>
      <c r="M1093" s="157" t="s">
        <v>1334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1333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69011204</v>
      </c>
      <c r="D1094" s="155" t="s">
        <v>1335</v>
      </c>
      <c r="E1094" s="156">
        <v>1</v>
      </c>
      <c r="F1094" s="156">
        <v>60090002</v>
      </c>
      <c r="G1094" s="157">
        <v>0</v>
      </c>
      <c r="H1094" s="157">
        <v>0</v>
      </c>
      <c r="I1094" s="156">
        <v>1</v>
      </c>
      <c r="J1094" s="156">
        <v>0</v>
      </c>
      <c r="K1094" s="157">
        <v>0</v>
      </c>
      <c r="L1094" s="157">
        <v>0</v>
      </c>
      <c r="M1094" s="157" t="s">
        <v>1336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1335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69011301</v>
      </c>
      <c r="D1095" s="155" t="s">
        <v>1337</v>
      </c>
      <c r="E1095" s="156">
        <v>1</v>
      </c>
      <c r="F1095" s="156">
        <v>60090002</v>
      </c>
      <c r="G1095" s="157">
        <v>0</v>
      </c>
      <c r="H1095" s="157">
        <v>0</v>
      </c>
      <c r="I1095" s="156">
        <v>1</v>
      </c>
      <c r="J1095" s="156">
        <v>0</v>
      </c>
      <c r="K1095" s="157">
        <v>0</v>
      </c>
      <c r="L1095" s="157">
        <v>0</v>
      </c>
      <c r="M1095" s="157" t="s">
        <v>1338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1337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69011302</v>
      </c>
      <c r="D1096" s="155" t="s">
        <v>1339</v>
      </c>
      <c r="E1096" s="156">
        <v>1</v>
      </c>
      <c r="F1096" s="156">
        <v>60090002</v>
      </c>
      <c r="G1096" s="157">
        <v>0</v>
      </c>
      <c r="H1096" s="157">
        <v>0</v>
      </c>
      <c r="I1096" s="156">
        <v>1</v>
      </c>
      <c r="J1096" s="156">
        <v>0</v>
      </c>
      <c r="K1096" s="157">
        <v>0</v>
      </c>
      <c r="L1096" s="157">
        <v>0</v>
      </c>
      <c r="M1096" s="157" t="s">
        <v>1340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1339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69011303</v>
      </c>
      <c r="D1097" s="155" t="s">
        <v>1341</v>
      </c>
      <c r="E1097" s="156">
        <v>1</v>
      </c>
      <c r="F1097" s="156">
        <v>60090002</v>
      </c>
      <c r="G1097" s="157">
        <v>0</v>
      </c>
      <c r="H1097" s="157">
        <v>0</v>
      </c>
      <c r="I1097" s="156">
        <v>1</v>
      </c>
      <c r="J1097" s="156">
        <v>0</v>
      </c>
      <c r="K1097" s="157">
        <v>0</v>
      </c>
      <c r="L1097" s="157">
        <v>0</v>
      </c>
      <c r="M1097" s="157" t="s">
        <v>1342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1341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69011304</v>
      </c>
      <c r="D1098" s="155" t="s">
        <v>1343</v>
      </c>
      <c r="E1098" s="156">
        <v>1</v>
      </c>
      <c r="F1098" s="156">
        <v>60090002</v>
      </c>
      <c r="G1098" s="157">
        <v>0</v>
      </c>
      <c r="H1098" s="157">
        <v>0</v>
      </c>
      <c r="I1098" s="156">
        <v>1</v>
      </c>
      <c r="J1098" s="156">
        <v>0</v>
      </c>
      <c r="K1098" s="157">
        <v>0</v>
      </c>
      <c r="L1098" s="157">
        <v>0</v>
      </c>
      <c r="M1098" s="157" t="s">
        <v>1344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1343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69012001</v>
      </c>
      <c r="D1099" s="155" t="s">
        <v>1345</v>
      </c>
      <c r="E1099" s="156">
        <v>1</v>
      </c>
      <c r="F1099" s="156">
        <v>60090002</v>
      </c>
      <c r="G1099" s="157">
        <v>0</v>
      </c>
      <c r="H1099" s="157">
        <v>0</v>
      </c>
      <c r="I1099" s="156">
        <v>1</v>
      </c>
      <c r="J1099" s="156">
        <v>0</v>
      </c>
      <c r="K1099" s="157">
        <v>0</v>
      </c>
      <c r="L1099" s="157">
        <v>0</v>
      </c>
      <c r="M1099" s="157" t="s">
        <v>1346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1345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69012002</v>
      </c>
      <c r="D1100" s="155" t="s">
        <v>1347</v>
      </c>
      <c r="E1100" s="156">
        <v>1</v>
      </c>
      <c r="F1100" s="156">
        <v>60090002</v>
      </c>
      <c r="G1100" s="157">
        <v>0</v>
      </c>
      <c r="H1100" s="157">
        <v>0</v>
      </c>
      <c r="I1100" s="156">
        <v>1</v>
      </c>
      <c r="J1100" s="156">
        <v>0</v>
      </c>
      <c r="K1100" s="157">
        <v>0</v>
      </c>
      <c r="L1100" s="157">
        <v>0</v>
      </c>
      <c r="M1100" s="157" t="s">
        <v>1348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1347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69012003</v>
      </c>
      <c r="D1101" s="155" t="s">
        <v>1349</v>
      </c>
      <c r="E1101" s="156">
        <v>1</v>
      </c>
      <c r="F1101" s="156">
        <v>60090002</v>
      </c>
      <c r="G1101" s="157">
        <v>0</v>
      </c>
      <c r="H1101" s="157">
        <v>0</v>
      </c>
      <c r="I1101" s="156">
        <v>1</v>
      </c>
      <c r="J1101" s="156">
        <v>0</v>
      </c>
      <c r="K1101" s="157">
        <v>0</v>
      </c>
      <c r="L1101" s="157">
        <v>0</v>
      </c>
      <c r="M1101" s="157" t="s">
        <v>1350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1349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69012004</v>
      </c>
      <c r="D1102" s="155" t="s">
        <v>1351</v>
      </c>
      <c r="E1102" s="156">
        <v>1</v>
      </c>
      <c r="F1102" s="156">
        <v>60090002</v>
      </c>
      <c r="G1102" s="157">
        <v>0</v>
      </c>
      <c r="H1102" s="157">
        <v>0</v>
      </c>
      <c r="I1102" s="156">
        <v>1</v>
      </c>
      <c r="J1102" s="156">
        <v>0</v>
      </c>
      <c r="K1102" s="157">
        <v>0</v>
      </c>
      <c r="L1102" s="157">
        <v>0</v>
      </c>
      <c r="M1102" s="157" t="s">
        <v>1352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1351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69012005</v>
      </c>
      <c r="D1103" s="155" t="s">
        <v>1353</v>
      </c>
      <c r="E1103" s="156">
        <v>1</v>
      </c>
      <c r="F1103" s="156">
        <v>60090002</v>
      </c>
      <c r="G1103" s="157">
        <v>0</v>
      </c>
      <c r="H1103" s="157">
        <v>0</v>
      </c>
      <c r="I1103" s="156">
        <v>1</v>
      </c>
      <c r="J1103" s="156">
        <v>0</v>
      </c>
      <c r="K1103" s="157">
        <v>0</v>
      </c>
      <c r="L1103" s="157">
        <v>0</v>
      </c>
      <c r="M1103" s="157" t="s">
        <v>1354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1353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69012006</v>
      </c>
      <c r="D1104" s="155" t="s">
        <v>1355</v>
      </c>
      <c r="E1104" s="156">
        <v>1</v>
      </c>
      <c r="F1104" s="156">
        <v>60090002</v>
      </c>
      <c r="G1104" s="157">
        <v>0</v>
      </c>
      <c r="H1104" s="157">
        <v>0</v>
      </c>
      <c r="I1104" s="156">
        <v>1</v>
      </c>
      <c r="J1104" s="156">
        <v>0</v>
      </c>
      <c r="K1104" s="157">
        <v>0</v>
      </c>
      <c r="L1104" s="157">
        <v>0</v>
      </c>
      <c r="M1104" s="157" t="s">
        <v>1356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1355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69012101</v>
      </c>
      <c r="D1105" s="155" t="s">
        <v>2176</v>
      </c>
      <c r="E1105" s="156">
        <v>1</v>
      </c>
      <c r="F1105" s="156">
        <v>60090002</v>
      </c>
      <c r="G1105" s="157">
        <v>0</v>
      </c>
      <c r="H1105" s="157">
        <v>0</v>
      </c>
      <c r="I1105" s="156">
        <v>1</v>
      </c>
      <c r="J1105" s="156">
        <v>0</v>
      </c>
      <c r="K1105" s="157">
        <v>0</v>
      </c>
      <c r="L1105" s="157">
        <v>0</v>
      </c>
      <c r="M1105" s="157" t="s">
        <v>1357</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2176</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69012102</v>
      </c>
      <c r="D1106" s="155" t="s">
        <v>1358</v>
      </c>
      <c r="E1106" s="156">
        <v>1</v>
      </c>
      <c r="F1106" s="156">
        <v>60090002</v>
      </c>
      <c r="G1106" s="157">
        <v>0</v>
      </c>
      <c r="H1106" s="157">
        <v>0</v>
      </c>
      <c r="I1106" s="156">
        <v>1</v>
      </c>
      <c r="J1106" s="156">
        <v>0</v>
      </c>
      <c r="K1106" s="157">
        <v>0</v>
      </c>
      <c r="L1106" s="157">
        <v>0</v>
      </c>
      <c r="M1106" s="157" t="s">
        <v>1359</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1358</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69012103</v>
      </c>
      <c r="D1107" s="155" t="s">
        <v>1360</v>
      </c>
      <c r="E1107" s="156">
        <v>1</v>
      </c>
      <c r="F1107" s="156">
        <v>60090002</v>
      </c>
      <c r="G1107" s="157">
        <v>0</v>
      </c>
      <c r="H1107" s="157">
        <v>0</v>
      </c>
      <c r="I1107" s="156">
        <v>1</v>
      </c>
      <c r="J1107" s="156">
        <v>0</v>
      </c>
      <c r="K1107" s="157">
        <v>0</v>
      </c>
      <c r="L1107" s="157">
        <v>0</v>
      </c>
      <c r="M1107" s="157" t="s">
        <v>1361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1360</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69012104</v>
      </c>
      <c r="D1108" s="155" t="s">
        <v>1362</v>
      </c>
      <c r="E1108" s="156">
        <v>1</v>
      </c>
      <c r="F1108" s="156">
        <v>60090002</v>
      </c>
      <c r="G1108" s="157">
        <v>0</v>
      </c>
      <c r="H1108" s="157">
        <v>0</v>
      </c>
      <c r="I1108" s="156">
        <v>1</v>
      </c>
      <c r="J1108" s="156">
        <v>0</v>
      </c>
      <c r="K1108" s="157">
        <v>0</v>
      </c>
      <c r="L1108" s="157">
        <v>0</v>
      </c>
      <c r="M1108" s="157" t="s">
        <v>1363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69012201</v>
      </c>
      <c r="D1109" s="155" t="s">
        <v>1364</v>
      </c>
      <c r="E1109" s="156">
        <v>1</v>
      </c>
      <c r="F1109" s="156">
        <v>60090002</v>
      </c>
      <c r="G1109" s="157">
        <v>0</v>
      </c>
      <c r="H1109" s="157">
        <v>0</v>
      </c>
      <c r="I1109" s="156">
        <v>1</v>
      </c>
      <c r="J1109" s="156">
        <v>0</v>
      </c>
      <c r="K1109" s="157">
        <v>0</v>
      </c>
      <c r="L1109" s="157">
        <v>0</v>
      </c>
      <c r="M1109" s="157" t="s">
        <v>1365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69012202</v>
      </c>
      <c r="D1110" s="155" t="s">
        <v>1366</v>
      </c>
      <c r="E1110" s="156">
        <v>1</v>
      </c>
      <c r="F1110" s="156">
        <v>60090002</v>
      </c>
      <c r="G1110" s="157">
        <v>0</v>
      </c>
      <c r="H1110" s="157">
        <v>0</v>
      </c>
      <c r="I1110" s="156">
        <v>1</v>
      </c>
      <c r="J1110" s="156">
        <v>0</v>
      </c>
      <c r="K1110" s="157">
        <v>0</v>
      </c>
      <c r="L1110" s="157">
        <v>0</v>
      </c>
      <c r="M1110" s="157" t="s">
        <v>1367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69012203</v>
      </c>
      <c r="D1111" s="155" t="s">
        <v>1368</v>
      </c>
      <c r="E1111" s="156">
        <v>1</v>
      </c>
      <c r="F1111" s="156">
        <v>60090002</v>
      </c>
      <c r="G1111" s="157">
        <v>0</v>
      </c>
      <c r="H1111" s="157">
        <v>0</v>
      </c>
      <c r="I1111" s="156">
        <v>1</v>
      </c>
      <c r="J1111" s="156">
        <v>0</v>
      </c>
      <c r="K1111" s="157">
        <v>0</v>
      </c>
      <c r="L1111" s="157">
        <v>0</v>
      </c>
      <c r="M1111" s="157" t="s">
        <v>1369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69012204</v>
      </c>
      <c r="D1112" s="155" t="s">
        <v>1370</v>
      </c>
      <c r="E1112" s="156">
        <v>1</v>
      </c>
      <c r="F1112" s="156">
        <v>60090002</v>
      </c>
      <c r="G1112" s="157">
        <v>0</v>
      </c>
      <c r="H1112" s="157">
        <v>0</v>
      </c>
      <c r="I1112" s="156">
        <v>1</v>
      </c>
      <c r="J1112" s="156">
        <v>0</v>
      </c>
      <c r="K1112" s="157">
        <v>0</v>
      </c>
      <c r="L1112" s="157">
        <v>0</v>
      </c>
      <c r="M1112" s="157" t="s">
        <v>1371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69012301</v>
      </c>
      <c r="D1113" s="155" t="s">
        <v>1372</v>
      </c>
      <c r="E1113" s="156">
        <v>1</v>
      </c>
      <c r="F1113" s="156">
        <v>60090002</v>
      </c>
      <c r="G1113" s="157">
        <v>0</v>
      </c>
      <c r="H1113" s="157">
        <v>0</v>
      </c>
      <c r="I1113" s="156">
        <v>1</v>
      </c>
      <c r="J1113" s="156">
        <v>0</v>
      </c>
      <c r="K1113" s="157">
        <v>0</v>
      </c>
      <c r="L1113" s="157">
        <v>0</v>
      </c>
      <c r="M1113" s="157" t="s">
        <v>1373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69012302</v>
      </c>
      <c r="D1114" s="155" t="s">
        <v>1374</v>
      </c>
      <c r="E1114" s="156">
        <v>1</v>
      </c>
      <c r="F1114" s="156">
        <v>60090002</v>
      </c>
      <c r="G1114" s="157">
        <v>0</v>
      </c>
      <c r="H1114" s="157">
        <v>0</v>
      </c>
      <c r="I1114" s="156">
        <v>1</v>
      </c>
      <c r="J1114" s="156">
        <v>0</v>
      </c>
      <c r="K1114" s="157">
        <v>0</v>
      </c>
      <c r="L1114" s="157">
        <v>0</v>
      </c>
      <c r="M1114" s="157" t="s">
        <v>1375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69012303</v>
      </c>
      <c r="D1115" s="155" t="s">
        <v>1376</v>
      </c>
      <c r="E1115" s="156">
        <v>1</v>
      </c>
      <c r="F1115" s="156">
        <v>60090002</v>
      </c>
      <c r="G1115" s="157">
        <v>0</v>
      </c>
      <c r="H1115" s="157">
        <v>0</v>
      </c>
      <c r="I1115" s="156">
        <v>1</v>
      </c>
      <c r="J1115" s="156">
        <v>0</v>
      </c>
      <c r="K1115" s="157">
        <v>0</v>
      </c>
      <c r="L1115" s="157">
        <v>0</v>
      </c>
      <c r="M1115" s="157" t="s">
        <v>1377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69012304</v>
      </c>
      <c r="D1116" s="155" t="s">
        <v>1378</v>
      </c>
      <c r="E1116" s="156">
        <v>1</v>
      </c>
      <c r="F1116" s="156">
        <v>60090002</v>
      </c>
      <c r="G1116" s="157">
        <v>0</v>
      </c>
      <c r="H1116" s="157">
        <v>0</v>
      </c>
      <c r="I1116" s="156">
        <v>1</v>
      </c>
      <c r="J1116" s="156">
        <v>0</v>
      </c>
      <c r="K1116" s="157">
        <v>0</v>
      </c>
      <c r="L1116" s="157">
        <v>0</v>
      </c>
      <c r="M1116" s="157" t="s">
        <v>1379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69013001</v>
      </c>
      <c r="D1117" s="163" t="s">
        <v>1380</v>
      </c>
      <c r="E1117" s="164">
        <v>1</v>
      </c>
      <c r="F1117" s="164">
        <v>60090002</v>
      </c>
      <c r="G1117" s="165">
        <v>0</v>
      </c>
      <c r="H1117" s="165">
        <v>0</v>
      </c>
      <c r="I1117" s="164">
        <v>1</v>
      </c>
      <c r="J1117" s="164">
        <v>0</v>
      </c>
      <c r="K1117" s="165">
        <v>0</v>
      </c>
      <c r="L1117" s="165">
        <v>0</v>
      </c>
      <c r="M1117" s="165" t="s">
        <v>1381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69013002</v>
      </c>
      <c r="D1118" s="163" t="s">
        <v>1382</v>
      </c>
      <c r="E1118" s="164">
        <v>1</v>
      </c>
      <c r="F1118" s="164">
        <v>60090002</v>
      </c>
      <c r="G1118" s="165">
        <v>0</v>
      </c>
      <c r="H1118" s="165">
        <v>0</v>
      </c>
      <c r="I1118" s="164">
        <v>1</v>
      </c>
      <c r="J1118" s="164">
        <v>0</v>
      </c>
      <c r="K1118" s="165">
        <v>0</v>
      </c>
      <c r="L1118" s="165">
        <v>0</v>
      </c>
      <c r="M1118" s="165" t="s">
        <v>1383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69013003</v>
      </c>
      <c r="D1119" s="163" t="s">
        <v>1384</v>
      </c>
      <c r="E1119" s="164">
        <v>1</v>
      </c>
      <c r="F1119" s="164">
        <v>60090002</v>
      </c>
      <c r="G1119" s="165">
        <v>0</v>
      </c>
      <c r="H1119" s="165">
        <v>0</v>
      </c>
      <c r="I1119" s="164">
        <v>1</v>
      </c>
      <c r="J1119" s="164">
        <v>0</v>
      </c>
      <c r="K1119" s="165">
        <v>0</v>
      </c>
      <c r="L1119" s="165">
        <v>0</v>
      </c>
      <c r="M1119" s="165" t="s">
        <v>1385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69013004</v>
      </c>
      <c r="D1120" s="163" t="s">
        <v>1386</v>
      </c>
      <c r="E1120" s="164">
        <v>1</v>
      </c>
      <c r="F1120" s="164">
        <v>60090002</v>
      </c>
      <c r="G1120" s="165">
        <v>0</v>
      </c>
      <c r="H1120" s="165">
        <v>0</v>
      </c>
      <c r="I1120" s="164">
        <v>1</v>
      </c>
      <c r="J1120" s="164">
        <v>0</v>
      </c>
      <c r="K1120" s="165">
        <v>0</v>
      </c>
      <c r="L1120" s="165">
        <v>0</v>
      </c>
      <c r="M1120" s="165" t="s">
        <v>1387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69013005</v>
      </c>
      <c r="D1121" s="163" t="s">
        <v>1388</v>
      </c>
      <c r="E1121" s="164">
        <v>1</v>
      </c>
      <c r="F1121" s="164">
        <v>60090002</v>
      </c>
      <c r="G1121" s="165">
        <v>0</v>
      </c>
      <c r="H1121" s="165">
        <v>0</v>
      </c>
      <c r="I1121" s="164">
        <v>1</v>
      </c>
      <c r="J1121" s="164">
        <v>0</v>
      </c>
      <c r="K1121" s="165">
        <v>0</v>
      </c>
      <c r="L1121" s="165">
        <v>0</v>
      </c>
      <c r="M1121" s="165" t="s">
        <v>1389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69013006</v>
      </c>
      <c r="D1122" s="163" t="s">
        <v>1390</v>
      </c>
      <c r="E1122" s="164">
        <v>1</v>
      </c>
      <c r="F1122" s="164">
        <v>60090002</v>
      </c>
      <c r="G1122" s="165">
        <v>0</v>
      </c>
      <c r="H1122" s="165">
        <v>0</v>
      </c>
      <c r="I1122" s="164">
        <v>1</v>
      </c>
      <c r="J1122" s="164">
        <v>0</v>
      </c>
      <c r="K1122" s="165">
        <v>0</v>
      </c>
      <c r="L1122" s="165">
        <v>0</v>
      </c>
      <c r="M1122" s="165" t="s">
        <v>1391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69013101</v>
      </c>
      <c r="D1123" s="163" t="s">
        <v>1392</v>
      </c>
      <c r="E1123" s="164">
        <v>1</v>
      </c>
      <c r="F1123" s="164">
        <v>60090002</v>
      </c>
      <c r="G1123" s="165">
        <v>0</v>
      </c>
      <c r="H1123" s="165">
        <v>0</v>
      </c>
      <c r="I1123" s="164">
        <v>1</v>
      </c>
      <c r="J1123" s="164">
        <v>0</v>
      </c>
      <c r="K1123" s="165">
        <v>0</v>
      </c>
      <c r="L1123" s="165">
        <v>0</v>
      </c>
      <c r="M1123" s="165" t="s">
        <v>1393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69013102</v>
      </c>
      <c r="D1124" s="163" t="s">
        <v>1394</v>
      </c>
      <c r="E1124" s="164">
        <v>1</v>
      </c>
      <c r="F1124" s="164">
        <v>60090002</v>
      </c>
      <c r="G1124" s="165">
        <v>0</v>
      </c>
      <c r="H1124" s="165">
        <v>0</v>
      </c>
      <c r="I1124" s="164">
        <v>1</v>
      </c>
      <c r="J1124" s="164">
        <v>0</v>
      </c>
      <c r="K1124" s="165">
        <v>0</v>
      </c>
      <c r="L1124" s="165">
        <v>0</v>
      </c>
      <c r="M1124" s="165" t="s">
        <v>1395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69013103</v>
      </c>
      <c r="D1125" s="163" t="s">
        <v>1396</v>
      </c>
      <c r="E1125" s="164">
        <v>1</v>
      </c>
      <c r="F1125" s="164">
        <v>60090002</v>
      </c>
      <c r="G1125" s="165">
        <v>0</v>
      </c>
      <c r="H1125" s="165">
        <v>0</v>
      </c>
      <c r="I1125" s="164">
        <v>1</v>
      </c>
      <c r="J1125" s="164">
        <v>0</v>
      </c>
      <c r="K1125" s="165">
        <v>0</v>
      </c>
      <c r="L1125" s="165">
        <v>0</v>
      </c>
      <c r="M1125" s="165" t="s">
        <v>1397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69013104</v>
      </c>
      <c r="D1126" s="163" t="s">
        <v>1398</v>
      </c>
      <c r="E1126" s="164">
        <v>1</v>
      </c>
      <c r="F1126" s="164">
        <v>60090002</v>
      </c>
      <c r="G1126" s="165">
        <v>0</v>
      </c>
      <c r="H1126" s="165">
        <v>0</v>
      </c>
      <c r="I1126" s="164">
        <v>1</v>
      </c>
      <c r="J1126" s="164">
        <v>0</v>
      </c>
      <c r="K1126" s="165">
        <v>0</v>
      </c>
      <c r="L1126" s="165">
        <v>0</v>
      </c>
      <c r="M1126" s="165" t="s">
        <v>1399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69013201</v>
      </c>
      <c r="D1127" s="163" t="s">
        <v>1400</v>
      </c>
      <c r="E1127" s="164">
        <v>1</v>
      </c>
      <c r="F1127" s="164">
        <v>60090002</v>
      </c>
      <c r="G1127" s="165">
        <v>0</v>
      </c>
      <c r="H1127" s="165">
        <v>0</v>
      </c>
      <c r="I1127" s="164">
        <v>1</v>
      </c>
      <c r="J1127" s="164">
        <v>0</v>
      </c>
      <c r="K1127" s="165">
        <v>0</v>
      </c>
      <c r="L1127" s="165">
        <v>0</v>
      </c>
      <c r="M1127" s="165" t="s">
        <v>1401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1400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69013202</v>
      </c>
      <c r="D1128" s="163" t="s">
        <v>1402</v>
      </c>
      <c r="E1128" s="164">
        <v>1</v>
      </c>
      <c r="F1128" s="164">
        <v>60090002</v>
      </c>
      <c r="G1128" s="165">
        <v>0</v>
      </c>
      <c r="H1128" s="165">
        <v>0</v>
      </c>
      <c r="I1128" s="164">
        <v>1</v>
      </c>
      <c r="J1128" s="164">
        <v>0</v>
      </c>
      <c r="K1128" s="165">
        <v>0</v>
      </c>
      <c r="L1128" s="165">
        <v>0</v>
      </c>
      <c r="M1128" s="165" t="s">
        <v>1403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160</v>
      </c>
      <c r="AY1128" s="157">
        <v>0</v>
      </c>
      <c r="AZ1128" s="161">
        <v>0</v>
      </c>
      <c r="BA1128" s="13">
        <v>1</v>
      </c>
      <c r="BB1128" s="155" t="s">
        <v>1402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69013203</v>
      </c>
      <c r="D1129" s="163" t="s">
        <v>1404</v>
      </c>
      <c r="E1129" s="164">
        <v>1</v>
      </c>
      <c r="F1129" s="164">
        <v>60090002</v>
      </c>
      <c r="G1129" s="165">
        <v>0</v>
      </c>
      <c r="H1129" s="165">
        <v>0</v>
      </c>
      <c r="I1129" s="164">
        <v>1</v>
      </c>
      <c r="J1129" s="164">
        <v>0</v>
      </c>
      <c r="K1129" s="165">
        <v>0</v>
      </c>
      <c r="L1129" s="165">
        <v>0</v>
      </c>
      <c r="M1129" s="165" t="s">
        <v>1405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160</v>
      </c>
      <c r="AY1129" s="157">
        <v>0</v>
      </c>
      <c r="AZ1129" s="161">
        <v>0</v>
      </c>
      <c r="BA1129" s="13">
        <v>1</v>
      </c>
      <c r="BB1129" s="155" t="s">
        <v>1404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69013204</v>
      </c>
      <c r="D1130" s="163" t="s">
        <v>1406</v>
      </c>
      <c r="E1130" s="164">
        <v>1</v>
      </c>
      <c r="F1130" s="164">
        <v>60090002</v>
      </c>
      <c r="G1130" s="165">
        <v>0</v>
      </c>
      <c r="H1130" s="165">
        <v>0</v>
      </c>
      <c r="I1130" s="164">
        <v>1</v>
      </c>
      <c r="J1130" s="164">
        <v>0</v>
      </c>
      <c r="K1130" s="165">
        <v>0</v>
      </c>
      <c r="L1130" s="165">
        <v>0</v>
      </c>
      <c r="M1130" s="165" t="s">
        <v>1407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160</v>
      </c>
      <c r="AY1130" s="157">
        <v>0</v>
      </c>
      <c r="AZ1130" s="161">
        <v>0</v>
      </c>
      <c r="BA1130" s="13">
        <v>1</v>
      </c>
      <c r="BB1130" s="155" t="s">
        <v>1406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69013301</v>
      </c>
      <c r="D1131" s="163" t="s">
        <v>1408</v>
      </c>
      <c r="E1131" s="164">
        <v>1</v>
      </c>
      <c r="F1131" s="164">
        <v>60090002</v>
      </c>
      <c r="G1131" s="165">
        <v>0</v>
      </c>
      <c r="H1131" s="165">
        <v>0</v>
      </c>
      <c r="I1131" s="164">
        <v>1</v>
      </c>
      <c r="J1131" s="164">
        <v>0</v>
      </c>
      <c r="K1131" s="165">
        <v>0</v>
      </c>
      <c r="L1131" s="165">
        <v>0</v>
      </c>
      <c r="M1131" s="165" t="s">
        <v>1409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160</v>
      </c>
      <c r="AY1131" s="157">
        <v>0</v>
      </c>
      <c r="AZ1131" s="161">
        <v>0</v>
      </c>
      <c r="BA1131" s="13">
        <v>1</v>
      </c>
      <c r="BB1131" s="155" t="s">
        <v>1408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69013302</v>
      </c>
      <c r="D1132" s="163" t="s">
        <v>1410</v>
      </c>
      <c r="E1132" s="164">
        <v>1</v>
      </c>
      <c r="F1132" s="164">
        <v>60090002</v>
      </c>
      <c r="G1132" s="165">
        <v>0</v>
      </c>
      <c r="H1132" s="165">
        <v>0</v>
      </c>
      <c r="I1132" s="164">
        <v>1</v>
      </c>
      <c r="J1132" s="164">
        <v>0</v>
      </c>
      <c r="K1132" s="165">
        <v>0</v>
      </c>
      <c r="L1132" s="165">
        <v>0</v>
      </c>
      <c r="M1132" s="165" t="s">
        <v>1411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160</v>
      </c>
      <c r="AY1132" s="157">
        <v>0</v>
      </c>
      <c r="AZ1132" s="161">
        <v>0</v>
      </c>
      <c r="BA1132" s="13">
        <v>1</v>
      </c>
      <c r="BB1132" s="155" t="s">
        <v>1410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69013303</v>
      </c>
      <c r="D1133" s="163" t="s">
        <v>1412</v>
      </c>
      <c r="E1133" s="164">
        <v>1</v>
      </c>
      <c r="F1133" s="164">
        <v>60090002</v>
      </c>
      <c r="G1133" s="165">
        <v>0</v>
      </c>
      <c r="H1133" s="165">
        <v>0</v>
      </c>
      <c r="I1133" s="164">
        <v>1</v>
      </c>
      <c r="J1133" s="164">
        <v>0</v>
      </c>
      <c r="K1133" s="165">
        <v>0</v>
      </c>
      <c r="L1133" s="165">
        <v>0</v>
      </c>
      <c r="M1133" s="165" t="s">
        <v>1413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160</v>
      </c>
      <c r="AY1133" s="157">
        <v>0</v>
      </c>
      <c r="AZ1133" s="161">
        <v>0</v>
      </c>
      <c r="BA1133" s="13">
        <v>1</v>
      </c>
      <c r="BB1133" s="155" t="s">
        <v>1412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69013304</v>
      </c>
      <c r="D1134" s="163" t="s">
        <v>1414</v>
      </c>
      <c r="E1134" s="164">
        <v>1</v>
      </c>
      <c r="F1134" s="164">
        <v>60090002</v>
      </c>
      <c r="G1134" s="165">
        <v>0</v>
      </c>
      <c r="H1134" s="165">
        <v>0</v>
      </c>
      <c r="I1134" s="164">
        <v>1</v>
      </c>
      <c r="J1134" s="164">
        <v>0</v>
      </c>
      <c r="K1134" s="165">
        <v>0</v>
      </c>
      <c r="L1134" s="165">
        <v>0</v>
      </c>
      <c r="M1134" s="165" t="s">
        <v>1415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160</v>
      </c>
      <c r="AY1134" s="157">
        <v>0</v>
      </c>
      <c r="AZ1134" s="161">
        <v>0</v>
      </c>
      <c r="BA1134" s="13">
        <v>1</v>
      </c>
      <c r="BB1134" s="155" t="s">
        <v>1414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14">
        <v>69021001</v>
      </c>
      <c r="D1135" s="15" t="s">
        <v>1416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1417</v>
      </c>
      <c r="AZ1135" s="13">
        <v>0</v>
      </c>
      <c r="BA1135" s="13">
        <v>1</v>
      </c>
      <c r="BB1135" s="15" t="s">
        <v>1418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69021002</v>
      </c>
      <c r="D1136" s="15" t="s">
        <v>1419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1420</v>
      </c>
      <c r="AZ1136" s="13">
        <v>0</v>
      </c>
      <c r="BA1136" s="13">
        <v>1</v>
      </c>
      <c r="BB1136" s="15" t="s">
        <v>1421</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69021003</v>
      </c>
      <c r="D1137" s="15" t="s">
        <v>1422</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1423</v>
      </c>
      <c r="AZ1137" s="13">
        <v>0</v>
      </c>
      <c r="BA1137" s="13">
        <v>1</v>
      </c>
      <c r="BB1137" s="15" t="s">
        <v>1424</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69021004</v>
      </c>
      <c r="D1138" s="15" t="s">
        <v>1425</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1426</v>
      </c>
      <c r="AZ1138" s="13">
        <v>0</v>
      </c>
      <c r="BA1138" s="13">
        <v>1</v>
      </c>
      <c r="BB1138" s="15" t="s">
        <v>1427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69021005</v>
      </c>
      <c r="D1139" s="15" t="s">
        <v>1428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1429</v>
      </c>
      <c r="AZ1139" s="13">
        <v>0</v>
      </c>
      <c r="BA1139" s="13">
        <v>1</v>
      </c>
      <c r="BB1139" s="15" t="s">
        <v>1430</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69021006</v>
      </c>
      <c r="D1140" s="15" t="s">
        <v>1431</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1432</v>
      </c>
      <c r="AZ1140" s="13">
        <v>0</v>
      </c>
      <c r="BA1140" s="13">
        <v>1</v>
      </c>
      <c r="BB1140" s="15" t="s">
        <v>1433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69021007</v>
      </c>
      <c r="D1141" s="15" t="s">
        <v>1434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1435</v>
      </c>
      <c r="AZ1141" s="13">
        <v>0</v>
      </c>
      <c r="BA1141" s="13">
        <v>1</v>
      </c>
      <c r="BB1141" s="15" t="s">
        <v>1436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69021008</v>
      </c>
      <c r="D1142" s="15" t="s">
        <v>1437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1438</v>
      </c>
      <c r="AZ1142" s="13">
        <v>0</v>
      </c>
      <c r="BA1142" s="13">
        <v>1</v>
      </c>
      <c r="BB1142" s="15" t="s">
        <v>1439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69021009</v>
      </c>
      <c r="D1143" s="15" t="s">
        <v>1440</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1252</v>
      </c>
      <c r="AZ1143" s="13">
        <v>0</v>
      </c>
      <c r="BA1143" s="13">
        <v>1</v>
      </c>
      <c r="BB1143" s="15" t="s">
        <v>1441</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69021010</v>
      </c>
      <c r="D1144" s="15" t="s">
        <v>1442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1443</v>
      </c>
      <c r="AZ1144" s="13">
        <v>0</v>
      </c>
      <c r="BA1144" s="13">
        <v>1</v>
      </c>
      <c r="BB1144" s="15" t="s">
        <v>1444</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69021011</v>
      </c>
      <c r="D1145" s="15" t="s">
        <v>1445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1037</v>
      </c>
      <c r="AZ1145" s="13">
        <v>0</v>
      </c>
      <c r="BA1145" s="13">
        <v>1</v>
      </c>
      <c r="BB1145" s="15" t="s">
        <v>1446</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69021012</v>
      </c>
      <c r="D1146" s="15" t="s">
        <v>1445</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1027</v>
      </c>
      <c r="AZ1146" s="13">
        <v>0</v>
      </c>
      <c r="BA1146" s="13">
        <v>1</v>
      </c>
      <c r="BB1146" s="15" t="s">
        <v>1447</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69021013</v>
      </c>
      <c r="D1147" s="15" t="s">
        <v>1445</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1053</v>
      </c>
      <c r="AZ1147" s="13">
        <v>0</v>
      </c>
      <c r="BA1147" s="13">
        <v>1</v>
      </c>
      <c r="BB1147" s="15" t="s">
        <v>1448</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69021014</v>
      </c>
      <c r="D1148" s="15" t="s">
        <v>1445</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1045</v>
      </c>
      <c r="AZ1148" s="13">
        <v>0</v>
      </c>
      <c r="BA1148" s="13">
        <v>1</v>
      </c>
      <c r="BB1148" s="15" t="s">
        <v>1449</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69031001</v>
      </c>
      <c r="D1149" s="15" t="s">
        <v>465</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69000021</v>
      </c>
      <c r="AS1149" s="14" t="s">
        <v>158</v>
      </c>
      <c r="AT1149" s="15" t="s">
        <v>159</v>
      </c>
      <c r="AU1149" s="14">
        <v>0</v>
      </c>
      <c r="AV1149" s="14">
        <v>0</v>
      </c>
      <c r="AW1149" s="14">
        <v>0</v>
      </c>
      <c r="AX1149" s="15" t="s">
        <v>160</v>
      </c>
      <c r="AY1149" s="15" t="s">
        <v>158</v>
      </c>
      <c r="AZ1149" s="13">
        <v>0</v>
      </c>
      <c r="BA1149" s="13">
        <v>1</v>
      </c>
      <c r="BB1149" s="68" t="s">
        <v>1450</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69031002</v>
      </c>
      <c r="D1150" s="15" t="s">
        <v>1451</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1452</v>
      </c>
      <c r="AZ1150" s="13">
        <v>0</v>
      </c>
      <c r="BA1150" s="13">
        <v>1</v>
      </c>
      <c r="BB1150" s="15" t="s">
        <v>1453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69031003</v>
      </c>
      <c r="D1151" s="15" t="s">
        <v>1454</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1455</v>
      </c>
      <c r="AZ1151" s="13">
        <v>0</v>
      </c>
      <c r="BA1151" s="13">
        <v>1</v>
      </c>
      <c r="BB1151" s="15" t="s">
        <v>1456</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69031004</v>
      </c>
      <c r="D1152" s="15" t="s">
        <v>1457</v>
      </c>
      <c r="E1152" s="14">
        <v>1</v>
      </c>
      <c r="F1152" s="14">
        <v>68000110</v>
      </c>
      <c r="G1152" s="14">
        <v>0</v>
      </c>
      <c r="H1152" s="13">
        <v>0</v>
      </c>
      <c r="I1152" s="9">
        <v>1</v>
      </c>
      <c r="J1152" s="14">
        <v>0</v>
      </c>
      <c r="K1152" s="14">
        <v>0</v>
      </c>
      <c r="L1152" s="14">
        <v>0</v>
      </c>
      <c r="M1152" s="14">
        <v>0</v>
      </c>
      <c r="N1152" s="14">
        <v>2</v>
      </c>
      <c r="O1152" s="14">
        <v>1</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158">
        <v>69000071</v>
      </c>
      <c r="AS1152" s="14" t="s">
        <v>158</v>
      </c>
      <c r="AT1152" s="15" t="s">
        <v>159</v>
      </c>
      <c r="AU1152" s="14">
        <v>0</v>
      </c>
      <c r="AV1152" s="14">
        <v>0</v>
      </c>
      <c r="AW1152" s="14">
        <v>0</v>
      </c>
      <c r="AX1152" s="15" t="s">
        <v>160</v>
      </c>
      <c r="AY1152" s="15" t="s">
        <v>158</v>
      </c>
      <c r="AZ1152" s="13">
        <v>0</v>
      </c>
      <c r="BA1152" s="13">
        <v>1</v>
      </c>
      <c r="BB1152" s="33" t="s">
        <v>1458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69031005</v>
      </c>
      <c r="D1153" s="15" t="s">
        <v>994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1459</v>
      </c>
      <c r="AZ1153" s="13">
        <v>0</v>
      </c>
      <c r="BA1153" s="13">
        <v>1</v>
      </c>
      <c r="BB1153" s="15" t="s">
        <v>1460</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69031006</v>
      </c>
      <c r="D1154" s="15" t="s">
        <v>1461</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1462</v>
      </c>
      <c r="AZ1154" s="13">
        <v>0</v>
      </c>
      <c r="BA1154" s="13">
        <v>1</v>
      </c>
      <c r="BB1154" s="15" t="s">
        <v>1463</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69031007</v>
      </c>
      <c r="D1155" s="15" t="s">
        <v>1464</v>
      </c>
      <c r="E1155" s="14">
        <v>1</v>
      </c>
      <c r="F1155" s="14">
        <v>68000110</v>
      </c>
      <c r="G1155" s="14">
        <v>0</v>
      </c>
      <c r="H1155" s="13">
        <v>0</v>
      </c>
      <c r="I1155" s="9">
        <v>1</v>
      </c>
      <c r="J1155" s="14">
        <v>0</v>
      </c>
      <c r="K1155" s="14">
        <v>0</v>
      </c>
      <c r="L1155" s="14">
        <v>0</v>
      </c>
      <c r="M1155" s="14">
        <v>0</v>
      </c>
      <c r="N1155" s="14">
        <v>2</v>
      </c>
      <c r="O1155" s="14">
        <v>7</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66">
        <v>10001001</v>
      </c>
      <c r="AS1155" s="14" t="s">
        <v>158</v>
      </c>
      <c r="AT1155" s="15" t="s">
        <v>159</v>
      </c>
      <c r="AU1155" s="14">
        <v>0</v>
      </c>
      <c r="AV1155" s="14">
        <v>0</v>
      </c>
      <c r="AW1155" s="14">
        <v>0</v>
      </c>
      <c r="AX1155" s="15" t="s">
        <v>160</v>
      </c>
      <c r="AY1155" s="15" t="s">
        <v>158</v>
      </c>
      <c r="AZ1155" s="13">
        <v>0</v>
      </c>
      <c r="BA1155" s="13">
        <v>1</v>
      </c>
      <c r="BB1155" s="68" t="s">
        <v>1465</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69031008</v>
      </c>
      <c r="D1156" s="15" t="s">
        <v>1466</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2131</v>
      </c>
      <c r="AZ1156" s="13">
        <v>0</v>
      </c>
      <c r="BA1156" s="13">
        <v>1</v>
      </c>
      <c r="BB1156" s="15" t="s">
        <v>2118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69031009</v>
      </c>
      <c r="D1157" s="15" t="s">
        <v>1457</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1467</v>
      </c>
      <c r="AZ1157" s="13">
        <v>0</v>
      </c>
      <c r="BA1157" s="13">
        <v>1</v>
      </c>
      <c r="BB1157" s="15" t="s">
        <v>1468</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69031010</v>
      </c>
      <c r="D1158" s="15" t="s">
        <v>1469</v>
      </c>
      <c r="E1158" s="14">
        <v>1</v>
      </c>
      <c r="F1158" s="14">
        <v>68000110</v>
      </c>
      <c r="G1158" s="14">
        <v>0</v>
      </c>
      <c r="H1158" s="13">
        <v>0</v>
      </c>
      <c r="I1158" s="9">
        <v>1</v>
      </c>
      <c r="J1158" s="14">
        <v>0</v>
      </c>
      <c r="K1158" s="14">
        <v>0</v>
      </c>
      <c r="L1158" s="14">
        <v>0</v>
      </c>
      <c r="M1158" s="14">
        <v>0</v>
      </c>
      <c r="N1158" s="14">
        <v>2</v>
      </c>
      <c r="O1158" s="14">
        <v>1</v>
      </c>
      <c r="P1158" s="14">
        <v>0.05</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58">
        <v>69000022</v>
      </c>
      <c r="AS1158" s="14" t="s">
        <v>158</v>
      </c>
      <c r="AT1158" s="15" t="s">
        <v>159</v>
      </c>
      <c r="AU1158" s="14">
        <v>0</v>
      </c>
      <c r="AV1158" s="14">
        <v>0</v>
      </c>
      <c r="AW1158" s="14">
        <v>0</v>
      </c>
      <c r="AX1158" s="15" t="s">
        <v>160</v>
      </c>
      <c r="AY1158" s="15" t="s">
        <v>158</v>
      </c>
      <c r="AZ1158" s="13">
        <v>0</v>
      </c>
      <c r="BA1158" s="13">
        <v>1</v>
      </c>
      <c r="BB1158" s="15" t="s">
        <v>1470</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69032001</v>
      </c>
      <c r="D1159" s="15" t="s">
        <v>1471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1472</v>
      </c>
      <c r="AZ1159" s="13">
        <v>0</v>
      </c>
      <c r="BA1159" s="13">
        <v>1</v>
      </c>
      <c r="BB1159" s="167" t="s">
        <v>1473</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69032002</v>
      </c>
      <c r="D1160" s="15" t="s">
        <v>1474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1475</v>
      </c>
      <c r="AZ1160" s="13">
        <v>0</v>
      </c>
      <c r="BA1160" s="13">
        <v>1</v>
      </c>
      <c r="BB1160" s="167" t="s">
        <v>1476</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69032003</v>
      </c>
      <c r="D1161" s="15" t="s">
        <v>1477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2132</v>
      </c>
      <c r="AZ1161" s="13">
        <v>0</v>
      </c>
      <c r="BA1161" s="13">
        <v>1</v>
      </c>
      <c r="BB1161" s="167" t="s">
        <v>2133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69032004</v>
      </c>
      <c r="D1162" s="15" t="s">
        <v>1478</v>
      </c>
      <c r="E1162" s="14">
        <v>1</v>
      </c>
      <c r="F1162" s="14">
        <v>68000110</v>
      </c>
      <c r="G1162" s="14">
        <v>0</v>
      </c>
      <c r="H1162" s="13">
        <v>0</v>
      </c>
      <c r="I1162" s="9">
        <v>1</v>
      </c>
      <c r="J1162" s="14">
        <v>0</v>
      </c>
      <c r="K1162" s="14">
        <v>0</v>
      </c>
      <c r="L1162" s="14">
        <v>0</v>
      </c>
      <c r="M1162" s="14">
        <v>0</v>
      </c>
      <c r="N1162" s="14">
        <v>2</v>
      </c>
      <c r="O1162" s="14">
        <v>3</v>
      </c>
      <c r="P1162" s="14">
        <v>0.05</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158">
        <v>69000101</v>
      </c>
      <c r="AS1162" s="14" t="s">
        <v>158</v>
      </c>
      <c r="AT1162" s="15" t="s">
        <v>159</v>
      </c>
      <c r="AU1162" s="14">
        <v>0</v>
      </c>
      <c r="AV1162" s="14">
        <v>0</v>
      </c>
      <c r="AW1162" s="14">
        <v>0</v>
      </c>
      <c r="AX1162" s="15" t="s">
        <v>160</v>
      </c>
      <c r="AY1162" s="15" t="s">
        <v>158</v>
      </c>
      <c r="AZ1162" s="13">
        <v>0</v>
      </c>
      <c r="BA1162" s="13">
        <v>1</v>
      </c>
      <c r="BB1162" s="68" t="s">
        <v>1479</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69032005</v>
      </c>
      <c r="D1163" s="7" t="s">
        <v>1480</v>
      </c>
      <c r="E1163" s="14">
        <v>1</v>
      </c>
      <c r="F1163" s="14">
        <v>66001007</v>
      </c>
      <c r="G1163" s="6">
        <v>0</v>
      </c>
      <c r="H1163" s="6">
        <v>0</v>
      </c>
      <c r="I1163" s="14">
        <v>1</v>
      </c>
      <c r="J1163" s="14">
        <v>0</v>
      </c>
      <c r="K1163" s="6">
        <v>0</v>
      </c>
      <c r="L1163" s="6">
        <v>0</v>
      </c>
      <c r="M1163" s="6">
        <v>0</v>
      </c>
      <c r="N1163" s="6">
        <v>2</v>
      </c>
      <c r="O1163" s="6">
        <v>3</v>
      </c>
      <c r="P1163" s="6">
        <v>0.15</v>
      </c>
      <c r="Q1163" s="6">
        <v>0</v>
      </c>
      <c r="R1163" s="6">
        <v>0</v>
      </c>
      <c r="S1163" s="6">
        <v>0</v>
      </c>
      <c r="T1163" s="11">
        <v>1</v>
      </c>
      <c r="U1163" s="6">
        <v>2</v>
      </c>
      <c r="V1163" s="6">
        <v>0</v>
      </c>
      <c r="W1163" s="6">
        <v>0</v>
      </c>
      <c r="X1163" s="6">
        <v>0</v>
      </c>
      <c r="Y1163" s="6">
        <v>0</v>
      </c>
      <c r="Z1163" s="6">
        <v>0</v>
      </c>
      <c r="AA1163" s="6">
        <v>0</v>
      </c>
      <c r="AB1163" s="14">
        <v>1</v>
      </c>
      <c r="AC1163" s="6">
        <v>0</v>
      </c>
      <c r="AD1163" s="6">
        <v>15</v>
      </c>
      <c r="AE1163" s="6">
        <v>0</v>
      </c>
      <c r="AF1163" s="6">
        <v>0</v>
      </c>
      <c r="AG1163" s="6">
        <v>7</v>
      </c>
      <c r="AH1163" s="6">
        <v>0</v>
      </c>
      <c r="AI1163" s="6">
        <v>0</v>
      </c>
      <c r="AJ1163" s="6">
        <v>6</v>
      </c>
      <c r="AK1163" s="6">
        <v>0</v>
      </c>
      <c r="AL1163" s="6">
        <v>0</v>
      </c>
      <c r="AM1163" s="6">
        <v>0</v>
      </c>
      <c r="AN1163" s="6">
        <v>0.5</v>
      </c>
      <c r="AO1163" s="6">
        <v>1000</v>
      </c>
      <c r="AP1163" s="6">
        <v>0</v>
      </c>
      <c r="AQ1163" s="6">
        <v>0</v>
      </c>
      <c r="AR1163" s="158">
        <v>0</v>
      </c>
      <c r="AS1163" s="6">
        <v>69000121</v>
      </c>
      <c r="AT1163" s="7" t="s">
        <v>196</v>
      </c>
      <c r="AU1163" s="6" t="s">
        <v>780</v>
      </c>
      <c r="AV1163" s="6" t="s">
        <v>158</v>
      </c>
      <c r="AW1163" s="6" t="s">
        <v>852</v>
      </c>
      <c r="AX1163" s="7" t="s">
        <v>160</v>
      </c>
      <c r="AY1163" s="6">
        <v>0</v>
      </c>
      <c r="AZ1163" s="13">
        <v>0</v>
      </c>
      <c r="BA1163" s="13">
        <v>1</v>
      </c>
      <c r="BB1163" s="167" t="s">
        <v>1307</v>
      </c>
      <c r="BC1163" s="6">
        <v>0</v>
      </c>
      <c r="BD1163" s="11">
        <v>0</v>
      </c>
      <c r="BE1163" s="6">
        <v>0</v>
      </c>
      <c r="BF1163" s="6">
        <v>0</v>
      </c>
      <c r="BG1163" s="6">
        <v>0</v>
      </c>
      <c r="BH1163" s="6">
        <v>0</v>
      </c>
      <c r="BI1163" s="9">
        <v>0</v>
      </c>
      <c r="BJ1163" s="6">
        <v>1</v>
      </c>
      <c r="BK1163" s="6">
        <v>0</v>
      </c>
      <c r="BL1163" s="6">
        <v>0</v>
      </c>
      <c r="BM1163" s="6">
        <v>0</v>
      </c>
      <c r="BN1163" s="6">
        <v>0</v>
      </c>
      <c r="BO1163" s="6">
        <v>0</v>
      </c>
    </row>
    <row r="1164" spans="3:67" ht="20.100000000000001" customHeight="1">
      <c r="C1164" s="14">
        <v>69032006</v>
      </c>
      <c r="D1164" s="135" t="s">
        <v>1481</v>
      </c>
      <c r="E1164" s="106">
        <v>1</v>
      </c>
      <c r="F1164" s="106">
        <v>66001007</v>
      </c>
      <c r="G1164" s="106">
        <v>0</v>
      </c>
      <c r="H1164" s="106">
        <v>0</v>
      </c>
      <c r="I1164" s="106">
        <v>1</v>
      </c>
      <c r="J1164" s="106">
        <v>0</v>
      </c>
      <c r="K1164" s="106">
        <v>0</v>
      </c>
      <c r="L1164" s="106">
        <v>0</v>
      </c>
      <c r="M1164" s="106">
        <v>0</v>
      </c>
      <c r="N1164" s="106">
        <v>2</v>
      </c>
      <c r="O1164" s="106">
        <v>2</v>
      </c>
      <c r="P1164" s="106">
        <v>0.05</v>
      </c>
      <c r="Q1164" s="106">
        <v>0</v>
      </c>
      <c r="R1164" s="106">
        <v>0</v>
      </c>
      <c r="S1164" s="106">
        <v>0</v>
      </c>
      <c r="T1164" s="106">
        <v>1</v>
      </c>
      <c r="U1164" s="106">
        <v>2</v>
      </c>
      <c r="V1164" s="106">
        <v>0</v>
      </c>
      <c r="W1164" s="106">
        <v>0</v>
      </c>
      <c r="X1164" s="106">
        <v>0</v>
      </c>
      <c r="Y1164" s="106">
        <v>0</v>
      </c>
      <c r="Z1164" s="106">
        <v>0</v>
      </c>
      <c r="AA1164" s="106">
        <v>0</v>
      </c>
      <c r="AB1164" s="106">
        <v>1</v>
      </c>
      <c r="AC1164" s="106">
        <v>0</v>
      </c>
      <c r="AD1164" s="106">
        <v>15</v>
      </c>
      <c r="AE1164" s="106">
        <v>0</v>
      </c>
      <c r="AF1164" s="106">
        <v>0</v>
      </c>
      <c r="AG1164" s="106">
        <v>7</v>
      </c>
      <c r="AH1164" s="106">
        <v>0</v>
      </c>
      <c r="AI1164" s="106">
        <v>0</v>
      </c>
      <c r="AJ1164" s="106">
        <v>6</v>
      </c>
      <c r="AK1164" s="106">
        <v>0</v>
      </c>
      <c r="AL1164" s="106">
        <v>0</v>
      </c>
      <c r="AM1164" s="106">
        <v>0</v>
      </c>
      <c r="AN1164" s="106">
        <v>0</v>
      </c>
      <c r="AO1164" s="106">
        <v>1000</v>
      </c>
      <c r="AP1164" s="106">
        <v>0</v>
      </c>
      <c r="AQ1164" s="106">
        <v>0</v>
      </c>
      <c r="AR1164" s="171">
        <v>10001003</v>
      </c>
      <c r="AS1164" s="106">
        <v>0</v>
      </c>
      <c r="AT1164" s="135" t="s">
        <v>196</v>
      </c>
      <c r="AU1164" s="106" t="s">
        <v>780</v>
      </c>
      <c r="AV1164" s="106" t="s">
        <v>158</v>
      </c>
      <c r="AW1164" s="106">
        <v>0</v>
      </c>
      <c r="AX1164" s="135" t="s">
        <v>160</v>
      </c>
      <c r="AY1164" s="106">
        <v>0</v>
      </c>
      <c r="AZ1164" s="106">
        <v>0</v>
      </c>
      <c r="BA1164" s="13">
        <v>1</v>
      </c>
      <c r="BB1164" s="173" t="s">
        <v>1482</v>
      </c>
      <c r="BC1164" s="106">
        <v>0</v>
      </c>
      <c r="BD1164" s="106">
        <v>0</v>
      </c>
      <c r="BE1164" s="106">
        <v>0</v>
      </c>
      <c r="BF1164" s="106">
        <v>0</v>
      </c>
      <c r="BG1164" s="106">
        <v>0</v>
      </c>
      <c r="BH1164" s="106">
        <v>0</v>
      </c>
      <c r="BI1164" s="151">
        <v>0</v>
      </c>
      <c r="BJ1164" s="6">
        <v>1</v>
      </c>
      <c r="BK1164" s="106">
        <v>0</v>
      </c>
      <c r="BL1164" s="106">
        <v>0</v>
      </c>
      <c r="BM1164" s="106">
        <v>0</v>
      </c>
      <c r="BN1164" s="106">
        <v>0</v>
      </c>
      <c r="BO1164" s="106">
        <v>0</v>
      </c>
    </row>
    <row r="1165" spans="3:67" ht="19.5" customHeight="1">
      <c r="C1165" s="14">
        <v>69032007</v>
      </c>
      <c r="D1165" s="15" t="s">
        <v>1483</v>
      </c>
      <c r="E1165" s="11">
        <v>1</v>
      </c>
      <c r="F1165" s="14">
        <v>62021301</v>
      </c>
      <c r="G1165" s="11">
        <v>62021203</v>
      </c>
      <c r="H1165" s="13">
        <v>0</v>
      </c>
      <c r="I1165" s="11">
        <v>32</v>
      </c>
      <c r="J1165" s="11">
        <v>2</v>
      </c>
      <c r="K1165" s="11">
        <v>0</v>
      </c>
      <c r="L1165" s="14">
        <v>0</v>
      </c>
      <c r="M1165" s="14">
        <v>0</v>
      </c>
      <c r="N1165" s="14">
        <v>2</v>
      </c>
      <c r="O1165" s="14">
        <v>14</v>
      </c>
      <c r="P1165" s="14">
        <v>1</v>
      </c>
      <c r="Q1165" s="14">
        <v>0</v>
      </c>
      <c r="R1165" s="6">
        <v>0</v>
      </c>
      <c r="S1165" s="13">
        <v>0</v>
      </c>
      <c r="T1165" s="11">
        <v>1</v>
      </c>
      <c r="U1165" s="14">
        <v>2</v>
      </c>
      <c r="V1165" s="14">
        <v>0</v>
      </c>
      <c r="W1165" s="14">
        <v>2.5</v>
      </c>
      <c r="X1165" s="14">
        <v>1500</v>
      </c>
      <c r="Y1165" s="14">
        <v>0</v>
      </c>
      <c r="Z1165" s="14">
        <v>0</v>
      </c>
      <c r="AA1165" s="14">
        <v>0</v>
      </c>
      <c r="AB1165" s="14">
        <v>1</v>
      </c>
      <c r="AC1165" s="14">
        <v>0</v>
      </c>
      <c r="AD1165" s="14">
        <v>3</v>
      </c>
      <c r="AE1165" s="14">
        <v>1</v>
      </c>
      <c r="AF1165" s="14">
        <v>3</v>
      </c>
      <c r="AG1165" s="6">
        <v>2</v>
      </c>
      <c r="AH1165" s="6">
        <v>2</v>
      </c>
      <c r="AI1165" s="6">
        <v>0</v>
      </c>
      <c r="AJ1165" s="6">
        <v>0</v>
      </c>
      <c r="AK1165" s="14">
        <v>0</v>
      </c>
      <c r="AL1165" s="14">
        <v>0</v>
      </c>
      <c r="AM1165" s="14">
        <v>0</v>
      </c>
      <c r="AN1165" s="14">
        <v>0</v>
      </c>
      <c r="AO1165" s="14">
        <v>2000</v>
      </c>
      <c r="AP1165" s="14">
        <v>0</v>
      </c>
      <c r="AQ1165" s="14">
        <v>0</v>
      </c>
      <c r="AR1165" s="6">
        <v>69000141</v>
      </c>
      <c r="AS1165" s="14">
        <v>0</v>
      </c>
      <c r="AT1165" s="15" t="s">
        <v>159</v>
      </c>
      <c r="AU1165" s="14" t="s">
        <v>355</v>
      </c>
      <c r="AV1165" s="14">
        <v>0</v>
      </c>
      <c r="AW1165" s="14">
        <v>0</v>
      </c>
      <c r="AX1165" s="15" t="s">
        <v>160</v>
      </c>
      <c r="AY1165" s="15">
        <v>0</v>
      </c>
      <c r="AZ1165" s="13">
        <v>0</v>
      </c>
      <c r="BA1165" s="13">
        <v>0</v>
      </c>
      <c r="BB1165" s="167" t="s">
        <v>1484</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69032008</v>
      </c>
      <c r="D1166" s="15" t="s">
        <v>1485</v>
      </c>
      <c r="E1166" s="14">
        <v>1</v>
      </c>
      <c r="F1166" s="14">
        <v>68000002</v>
      </c>
      <c r="G1166" s="14">
        <v>0</v>
      </c>
      <c r="H1166" s="13">
        <v>0</v>
      </c>
      <c r="I1166" s="14">
        <v>1</v>
      </c>
      <c r="J1166" s="14">
        <v>0</v>
      </c>
      <c r="K1166" s="14">
        <v>0</v>
      </c>
      <c r="L1166" s="14">
        <v>0</v>
      </c>
      <c r="M1166" s="14">
        <v>0</v>
      </c>
      <c r="N1166" s="14">
        <v>2</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0</v>
      </c>
      <c r="AE1166" s="14">
        <v>0</v>
      </c>
      <c r="AF1166" s="14">
        <v>0</v>
      </c>
      <c r="AG1166" s="6">
        <v>2</v>
      </c>
      <c r="AH1166" s="6">
        <v>0</v>
      </c>
      <c r="AI1166" s="6">
        <v>0</v>
      </c>
      <c r="AJ1166" s="6">
        <v>0</v>
      </c>
      <c r="AK1166" s="14">
        <v>0</v>
      </c>
      <c r="AL1166" s="14">
        <v>0</v>
      </c>
      <c r="AM1166" s="14">
        <v>0</v>
      </c>
      <c r="AN1166" s="14">
        <v>0</v>
      </c>
      <c r="AO1166" s="14">
        <v>1000</v>
      </c>
      <c r="AP1166" s="14">
        <v>0</v>
      </c>
      <c r="AQ1166" s="14">
        <v>0</v>
      </c>
      <c r="AR1166" s="6">
        <v>0</v>
      </c>
      <c r="AS1166" s="14" t="s">
        <v>158</v>
      </c>
      <c r="AT1166" s="15" t="s">
        <v>159</v>
      </c>
      <c r="AU1166" s="14">
        <v>0</v>
      </c>
      <c r="AV1166" s="14">
        <v>0</v>
      </c>
      <c r="AW1166" s="14">
        <v>0</v>
      </c>
      <c r="AX1166" s="15" t="s">
        <v>160</v>
      </c>
      <c r="AY1166" s="15" t="s">
        <v>1486</v>
      </c>
      <c r="AZ1166" s="13">
        <v>0</v>
      </c>
      <c r="BA1166" s="13">
        <v>1</v>
      </c>
      <c r="BB1166" s="68" t="s">
        <v>1487</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69032009</v>
      </c>
      <c r="D1167" s="15" t="s">
        <v>1488</v>
      </c>
      <c r="E1167" s="14">
        <v>1</v>
      </c>
      <c r="F1167" s="14">
        <v>68000002</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0</v>
      </c>
      <c r="AE1167" s="14">
        <v>0</v>
      </c>
      <c r="AF1167" s="14">
        <v>0</v>
      </c>
      <c r="AG1167" s="6">
        <v>2</v>
      </c>
      <c r="AH1167" s="6">
        <v>0</v>
      </c>
      <c r="AI1167" s="6">
        <v>0</v>
      </c>
      <c r="AJ1167" s="6">
        <v>0</v>
      </c>
      <c r="AK1167" s="14">
        <v>0</v>
      </c>
      <c r="AL1167" s="14">
        <v>0</v>
      </c>
      <c r="AM1167" s="14">
        <v>0</v>
      </c>
      <c r="AN1167" s="14">
        <v>0</v>
      </c>
      <c r="AO1167" s="14">
        <v>1000</v>
      </c>
      <c r="AP1167" s="14">
        <v>0</v>
      </c>
      <c r="AQ1167" s="14">
        <v>0</v>
      </c>
      <c r="AR1167" s="6">
        <v>0</v>
      </c>
      <c r="AS1167" s="14" t="s">
        <v>158</v>
      </c>
      <c r="AT1167" s="15" t="s">
        <v>159</v>
      </c>
      <c r="AU1167" s="14">
        <v>0</v>
      </c>
      <c r="AV1167" s="14">
        <v>0</v>
      </c>
      <c r="AW1167" s="14">
        <v>0</v>
      </c>
      <c r="AX1167" s="15" t="s">
        <v>160</v>
      </c>
      <c r="AY1167" s="15" t="s">
        <v>1489</v>
      </c>
      <c r="AZ1167" s="13">
        <v>0</v>
      </c>
      <c r="BA1167" s="13">
        <v>1</v>
      </c>
      <c r="BB1167" s="68" t="s">
        <v>1490</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69032010</v>
      </c>
      <c r="D1168" s="15" t="s">
        <v>1491</v>
      </c>
      <c r="E1168" s="14">
        <v>1</v>
      </c>
      <c r="F1168" s="14">
        <v>68000002</v>
      </c>
      <c r="G1168" s="14">
        <v>0</v>
      </c>
      <c r="H1168" s="13">
        <v>0</v>
      </c>
      <c r="I1168" s="14">
        <v>1</v>
      </c>
      <c r="J1168" s="14">
        <v>0</v>
      </c>
      <c r="K1168" s="14">
        <v>0</v>
      </c>
      <c r="L1168" s="14">
        <v>0</v>
      </c>
      <c r="M1168" s="14">
        <v>0</v>
      </c>
      <c r="N1168" s="14">
        <v>2</v>
      </c>
      <c r="O1168" s="14">
        <v>5</v>
      </c>
      <c r="P1168" s="14">
        <v>0.2</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10001002</v>
      </c>
      <c r="AS1168" s="14" t="s">
        <v>158</v>
      </c>
      <c r="AT1168" s="15" t="s">
        <v>159</v>
      </c>
      <c r="AU1168" s="14">
        <v>0</v>
      </c>
      <c r="AV1168" s="14">
        <v>0</v>
      </c>
      <c r="AW1168" s="14">
        <v>0</v>
      </c>
      <c r="AX1168" s="15" t="s">
        <v>160</v>
      </c>
      <c r="AY1168" s="15" t="s">
        <v>158</v>
      </c>
      <c r="AZ1168" s="13">
        <v>0</v>
      </c>
      <c r="BA1168" s="13">
        <v>1</v>
      </c>
      <c r="BB1168" s="68" t="s">
        <v>1492</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69033101</v>
      </c>
      <c r="D1169" s="15" t="s">
        <v>1493</v>
      </c>
      <c r="E1169" s="14">
        <v>1</v>
      </c>
      <c r="F1169" s="14">
        <v>68000015</v>
      </c>
      <c r="G1169" s="14">
        <v>0</v>
      </c>
      <c r="H1169" s="13">
        <v>0</v>
      </c>
      <c r="I1169" s="14">
        <v>1</v>
      </c>
      <c r="J1169" s="14">
        <v>0</v>
      </c>
      <c r="K1169" s="14">
        <v>0</v>
      </c>
      <c r="L1169" s="14">
        <v>0</v>
      </c>
      <c r="M1169" s="14">
        <v>0</v>
      </c>
      <c r="N1169" s="14">
        <v>5</v>
      </c>
      <c r="O1169" s="14">
        <v>11</v>
      </c>
      <c r="P1169" s="14">
        <v>200001</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200001</v>
      </c>
      <c r="BA1169" s="13">
        <v>1</v>
      </c>
      <c r="BB1169" s="15" t="s">
        <v>1494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69033102</v>
      </c>
      <c r="D1170" s="15" t="s">
        <v>1493</v>
      </c>
      <c r="E1170" s="14">
        <v>1</v>
      </c>
      <c r="F1170" s="14">
        <v>68000015</v>
      </c>
      <c r="G1170" s="14">
        <v>0</v>
      </c>
      <c r="H1170" s="13">
        <v>0</v>
      </c>
      <c r="I1170" s="14">
        <v>1</v>
      </c>
      <c r="J1170" s="14">
        <v>0</v>
      </c>
      <c r="K1170" s="14">
        <v>0</v>
      </c>
      <c r="L1170" s="14">
        <v>0</v>
      </c>
      <c r="M1170" s="14">
        <v>0</v>
      </c>
      <c r="N1170" s="14">
        <v>5</v>
      </c>
      <c r="O1170" s="14">
        <v>11</v>
      </c>
      <c r="P1170" s="14">
        <v>200002</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200002</v>
      </c>
      <c r="BA1170" s="13">
        <v>1</v>
      </c>
      <c r="BB1170" s="15" t="s">
        <v>1495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69033103</v>
      </c>
      <c r="D1171" s="15" t="s">
        <v>1493</v>
      </c>
      <c r="E1171" s="14">
        <v>1</v>
      </c>
      <c r="F1171" s="14">
        <v>68000015</v>
      </c>
      <c r="G1171" s="14">
        <v>0</v>
      </c>
      <c r="H1171" s="13">
        <v>0</v>
      </c>
      <c r="I1171" s="14">
        <v>1</v>
      </c>
      <c r="J1171" s="14">
        <v>0</v>
      </c>
      <c r="K1171" s="14">
        <v>0</v>
      </c>
      <c r="L1171" s="14">
        <v>0</v>
      </c>
      <c r="M1171" s="14">
        <v>0</v>
      </c>
      <c r="N1171" s="14">
        <v>5</v>
      </c>
      <c r="O1171" s="14">
        <v>11</v>
      </c>
      <c r="P1171" s="14">
        <v>200003</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200003</v>
      </c>
      <c r="BA1171" s="13">
        <v>1</v>
      </c>
      <c r="BB1171" s="15" t="s">
        <v>1496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69033104</v>
      </c>
      <c r="D1172" s="15" t="s">
        <v>1493</v>
      </c>
      <c r="E1172" s="14">
        <v>1</v>
      </c>
      <c r="F1172" s="14">
        <v>68000015</v>
      </c>
      <c r="G1172" s="14">
        <v>0</v>
      </c>
      <c r="H1172" s="13">
        <v>0</v>
      </c>
      <c r="I1172" s="14">
        <v>1</v>
      </c>
      <c r="J1172" s="14">
        <v>0</v>
      </c>
      <c r="K1172" s="14">
        <v>0</v>
      </c>
      <c r="L1172" s="14">
        <v>0</v>
      </c>
      <c r="M1172" s="14">
        <v>0</v>
      </c>
      <c r="N1172" s="14">
        <v>5</v>
      </c>
      <c r="O1172" s="14">
        <v>11</v>
      </c>
      <c r="P1172" s="14">
        <v>200005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200005</v>
      </c>
      <c r="BA1172" s="13">
        <v>1</v>
      </c>
      <c r="BB1172" s="15" t="s">
        <v>1497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69033105</v>
      </c>
      <c r="D1173" s="15" t="s">
        <v>1493</v>
      </c>
      <c r="E1173" s="14">
        <v>1</v>
      </c>
      <c r="F1173" s="14">
        <v>68000015</v>
      </c>
      <c r="G1173" s="14">
        <v>0</v>
      </c>
      <c r="H1173" s="13">
        <v>0</v>
      </c>
      <c r="I1173" s="14">
        <v>1</v>
      </c>
      <c r="J1173" s="14">
        <v>0</v>
      </c>
      <c r="K1173" s="14">
        <v>0</v>
      </c>
      <c r="L1173" s="14">
        <v>0</v>
      </c>
      <c r="M1173" s="14">
        <v>0</v>
      </c>
      <c r="N1173" s="14">
        <v>5</v>
      </c>
      <c r="O1173" s="14">
        <v>11</v>
      </c>
      <c r="P1173" s="14">
        <v>200007</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200007</v>
      </c>
      <c r="BA1173" s="13">
        <v>1</v>
      </c>
      <c r="BB1173" s="15" t="s">
        <v>1498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69033106</v>
      </c>
      <c r="D1174" s="15" t="s">
        <v>1493</v>
      </c>
      <c r="E1174" s="14">
        <v>1</v>
      </c>
      <c r="F1174" s="14">
        <v>68000015</v>
      </c>
      <c r="G1174" s="14">
        <v>0</v>
      </c>
      <c r="H1174" s="13">
        <v>0</v>
      </c>
      <c r="I1174" s="14">
        <v>1</v>
      </c>
      <c r="J1174" s="14">
        <v>0</v>
      </c>
      <c r="K1174" s="14">
        <v>0</v>
      </c>
      <c r="L1174" s="14">
        <v>0</v>
      </c>
      <c r="M1174" s="14">
        <v>0</v>
      </c>
      <c r="N1174" s="14">
        <v>5</v>
      </c>
      <c r="O1174" s="14">
        <v>11</v>
      </c>
      <c r="P1174" s="14">
        <v>200008</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158</v>
      </c>
      <c r="AZ1174" s="14">
        <v>200008</v>
      </c>
      <c r="BA1174" s="13">
        <v>1</v>
      </c>
      <c r="BB1174" s="15" t="s">
        <v>1499</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69033201</v>
      </c>
      <c r="D1175" s="15" t="s">
        <v>1493</v>
      </c>
      <c r="E1175" s="14">
        <v>1</v>
      </c>
      <c r="F1175" s="14">
        <v>68000015</v>
      </c>
      <c r="G1175" s="14">
        <v>0</v>
      </c>
      <c r="H1175" s="13">
        <v>0</v>
      </c>
      <c r="I1175" s="14">
        <v>1</v>
      </c>
      <c r="J1175" s="14">
        <v>0</v>
      </c>
      <c r="K1175" s="14">
        <v>0</v>
      </c>
      <c r="L1175" s="14">
        <v>0</v>
      </c>
      <c r="M1175" s="14">
        <v>0</v>
      </c>
      <c r="N1175" s="14">
        <v>5</v>
      </c>
      <c r="O1175" s="14">
        <v>11</v>
      </c>
      <c r="P1175" s="14">
        <v>200002</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158</v>
      </c>
      <c r="AZ1175" s="14">
        <v>200014</v>
      </c>
      <c r="BA1175" s="13">
        <v>1</v>
      </c>
      <c r="BB1175" s="15" t="s">
        <v>1500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69033202</v>
      </c>
      <c r="D1176" s="15" t="s">
        <v>1493</v>
      </c>
      <c r="E1176" s="14">
        <v>1</v>
      </c>
      <c r="F1176" s="14">
        <v>68000015</v>
      </c>
      <c r="G1176" s="14">
        <v>0</v>
      </c>
      <c r="H1176" s="13">
        <v>0</v>
      </c>
      <c r="I1176" s="14">
        <v>1</v>
      </c>
      <c r="J1176" s="14">
        <v>0</v>
      </c>
      <c r="K1176" s="14">
        <v>0</v>
      </c>
      <c r="L1176" s="14">
        <v>0</v>
      </c>
      <c r="M1176" s="14">
        <v>0</v>
      </c>
      <c r="N1176" s="14">
        <v>5</v>
      </c>
      <c r="O1176" s="14">
        <v>11</v>
      </c>
      <c r="P1176" s="14">
        <v>200005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158</v>
      </c>
      <c r="AZ1176" s="14">
        <v>200013</v>
      </c>
      <c r="BA1176" s="13">
        <v>1</v>
      </c>
      <c r="BB1176" s="15" t="s">
        <v>1501</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69033203</v>
      </c>
      <c r="D1177" s="15" t="s">
        <v>1493</v>
      </c>
      <c r="E1177" s="14">
        <v>1</v>
      </c>
      <c r="F1177" s="14">
        <v>68000015</v>
      </c>
      <c r="G1177" s="14">
        <v>0</v>
      </c>
      <c r="H1177" s="13">
        <v>0</v>
      </c>
      <c r="I1177" s="14">
        <v>1</v>
      </c>
      <c r="J1177" s="14">
        <v>0</v>
      </c>
      <c r="K1177" s="14">
        <v>0</v>
      </c>
      <c r="L1177" s="14">
        <v>0</v>
      </c>
      <c r="M1177" s="14">
        <v>0</v>
      </c>
      <c r="N1177" s="14">
        <v>5</v>
      </c>
      <c r="O1177" s="14">
        <v>11</v>
      </c>
      <c r="P1177" s="14">
        <v>200007</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158</v>
      </c>
      <c r="AZ1177" s="14">
        <v>200007</v>
      </c>
      <c r="BA1177" s="13">
        <v>1</v>
      </c>
      <c r="BB1177" s="15" t="s">
        <v>1502</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69033204</v>
      </c>
      <c r="D1178" s="15" t="s">
        <v>1493</v>
      </c>
      <c r="E1178" s="14">
        <v>1</v>
      </c>
      <c r="F1178" s="14">
        <v>68000015</v>
      </c>
      <c r="G1178" s="14">
        <v>0</v>
      </c>
      <c r="H1178" s="13">
        <v>0</v>
      </c>
      <c r="I1178" s="14">
        <v>1</v>
      </c>
      <c r="J1178" s="14">
        <v>0</v>
      </c>
      <c r="K1178" s="14">
        <v>0</v>
      </c>
      <c r="L1178" s="14">
        <v>0</v>
      </c>
      <c r="M1178" s="14">
        <v>0</v>
      </c>
      <c r="N1178" s="14">
        <v>5</v>
      </c>
      <c r="O1178" s="14">
        <v>11</v>
      </c>
      <c r="P1178" s="14">
        <v>200010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158</v>
      </c>
      <c r="AZ1178" s="14">
        <v>200010</v>
      </c>
      <c r="BA1178" s="13">
        <v>1</v>
      </c>
      <c r="BB1178" s="15" t="s">
        <v>1503</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69033205</v>
      </c>
      <c r="D1179" s="15" t="s">
        <v>1493</v>
      </c>
      <c r="E1179" s="14">
        <v>1</v>
      </c>
      <c r="F1179" s="14">
        <v>68000015</v>
      </c>
      <c r="G1179" s="14">
        <v>0</v>
      </c>
      <c r="H1179" s="13">
        <v>0</v>
      </c>
      <c r="I1179" s="14">
        <v>1</v>
      </c>
      <c r="J1179" s="14">
        <v>0</v>
      </c>
      <c r="K1179" s="14">
        <v>0</v>
      </c>
      <c r="L1179" s="14">
        <v>0</v>
      </c>
      <c r="M1179" s="14">
        <v>0</v>
      </c>
      <c r="N1179" s="14">
        <v>5</v>
      </c>
      <c r="O1179" s="14">
        <v>11</v>
      </c>
      <c r="P1179" s="14">
        <v>200011</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158</v>
      </c>
      <c r="AZ1179" s="14">
        <v>200011</v>
      </c>
      <c r="BA1179" s="13">
        <v>1</v>
      </c>
      <c r="BB1179" s="15" t="s">
        <v>1504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69033206</v>
      </c>
      <c r="D1180" s="15" t="s">
        <v>1493</v>
      </c>
      <c r="E1180" s="14">
        <v>1</v>
      </c>
      <c r="F1180" s="14">
        <v>68000015</v>
      </c>
      <c r="G1180" s="14">
        <v>0</v>
      </c>
      <c r="H1180" s="13">
        <v>0</v>
      </c>
      <c r="I1180" s="14">
        <v>1</v>
      </c>
      <c r="J1180" s="14">
        <v>0</v>
      </c>
      <c r="K1180" s="14">
        <v>0</v>
      </c>
      <c r="L1180" s="14">
        <v>0</v>
      </c>
      <c r="M1180" s="14">
        <v>0</v>
      </c>
      <c r="N1180" s="14">
        <v>5</v>
      </c>
      <c r="O1180" s="14">
        <v>11</v>
      </c>
      <c r="P1180" s="14">
        <v>200012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200012</v>
      </c>
      <c r="BA1180" s="13">
        <v>1</v>
      </c>
      <c r="BB1180" s="15" t="s">
        <v>1505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69041001</v>
      </c>
      <c r="D1181" s="15" t="s">
        <v>1506</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1084</v>
      </c>
      <c r="AZ1181" s="13">
        <v>0</v>
      </c>
      <c r="BA1181" s="13">
        <v>1</v>
      </c>
      <c r="BB1181" s="174" t="s">
        <v>1507</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69041002</v>
      </c>
      <c r="D1182" s="15" t="s">
        <v>1508</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1509</v>
      </c>
      <c r="AZ1182" s="13">
        <v>0</v>
      </c>
      <c r="BA1182" s="13">
        <v>1</v>
      </c>
      <c r="BB1182" s="174" t="s">
        <v>1510</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69041003</v>
      </c>
      <c r="D1183" s="15" t="s">
        <v>1511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1512</v>
      </c>
      <c r="AZ1183" s="13">
        <v>0</v>
      </c>
      <c r="BA1183" s="13">
        <v>1</v>
      </c>
      <c r="BB1183" s="174" t="s">
        <v>1513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69041004</v>
      </c>
      <c r="D1184" s="15" t="s">
        <v>1514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1515</v>
      </c>
      <c r="AZ1184" s="13">
        <v>0</v>
      </c>
      <c r="BA1184" s="13">
        <v>1</v>
      </c>
      <c r="BB1184" s="174" t="s">
        <v>1516</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69041005</v>
      </c>
      <c r="D1185" s="15" t="s">
        <v>1517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1518</v>
      </c>
      <c r="AZ1185" s="13">
        <v>0</v>
      </c>
      <c r="BA1185" s="13">
        <v>1</v>
      </c>
      <c r="BB1185" s="174" t="s">
        <v>1519</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69041006</v>
      </c>
      <c r="D1186" s="15" t="s">
        <v>1520</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1521</v>
      </c>
      <c r="AZ1186" s="13">
        <v>0</v>
      </c>
      <c r="BA1186" s="13">
        <v>1</v>
      </c>
      <c r="BB1186" s="174" t="s">
        <v>1522</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69041007</v>
      </c>
      <c r="D1187" s="15" t="s">
        <v>1523</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1" t="s">
        <v>1235</v>
      </c>
      <c r="AZ1187" s="13">
        <v>0</v>
      </c>
      <c r="BA1187" s="13">
        <v>1</v>
      </c>
      <c r="BB1187" s="174" t="s">
        <v>1236</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69051001</v>
      </c>
      <c r="D1188" s="155" t="s">
        <v>386</v>
      </c>
      <c r="E1188" s="156">
        <v>1</v>
      </c>
      <c r="F1188" s="156">
        <v>61011101</v>
      </c>
      <c r="G1188" s="157">
        <v>0</v>
      </c>
      <c r="H1188" s="157">
        <v>0</v>
      </c>
      <c r="I1188" s="156">
        <v>1</v>
      </c>
      <c r="J1188" s="156">
        <v>0</v>
      </c>
      <c r="K1188" s="157">
        <v>0</v>
      </c>
      <c r="L1188" s="157">
        <v>0</v>
      </c>
      <c r="M1188" s="157" t="s">
        <v>1524</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1525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69051002</v>
      </c>
      <c r="D1189" s="155" t="s">
        <v>346</v>
      </c>
      <c r="E1189" s="156">
        <v>1</v>
      </c>
      <c r="F1189" s="156">
        <v>61011201</v>
      </c>
      <c r="G1189" s="157">
        <v>0</v>
      </c>
      <c r="H1189" s="157">
        <v>0</v>
      </c>
      <c r="I1189" s="156">
        <v>1</v>
      </c>
      <c r="J1189" s="156">
        <v>0</v>
      </c>
      <c r="K1189" s="157">
        <v>0</v>
      </c>
      <c r="L1189" s="157">
        <v>0</v>
      </c>
      <c r="M1189" s="157" t="s">
        <v>1526</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1527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69051003</v>
      </c>
      <c r="D1190" s="155" t="s">
        <v>690</v>
      </c>
      <c r="E1190" s="156">
        <v>1</v>
      </c>
      <c r="F1190" s="156">
        <v>61011301</v>
      </c>
      <c r="G1190" s="157">
        <v>0</v>
      </c>
      <c r="H1190" s="157">
        <v>0</v>
      </c>
      <c r="I1190" s="156">
        <v>1</v>
      </c>
      <c r="J1190" s="156">
        <v>0</v>
      </c>
      <c r="K1190" s="157">
        <v>0</v>
      </c>
      <c r="L1190" s="157">
        <v>0</v>
      </c>
      <c r="M1190" s="157" t="s">
        <v>1528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1529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69051011</v>
      </c>
      <c r="D1191" s="155" t="s">
        <v>1530</v>
      </c>
      <c r="E1191" s="156">
        <v>1</v>
      </c>
      <c r="F1191" s="156">
        <v>61021401</v>
      </c>
      <c r="G1191" s="157">
        <v>0</v>
      </c>
      <c r="H1191" s="157">
        <v>0</v>
      </c>
      <c r="I1191" s="156">
        <v>1</v>
      </c>
      <c r="J1191" s="156">
        <v>0</v>
      </c>
      <c r="K1191" s="157">
        <v>0</v>
      </c>
      <c r="L1191" s="157">
        <v>0</v>
      </c>
      <c r="M1191" s="157" t="s">
        <v>1322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1321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69051012</v>
      </c>
      <c r="D1192" s="155" t="s">
        <v>1531</v>
      </c>
      <c r="E1192" s="156">
        <v>1</v>
      </c>
      <c r="F1192" s="156">
        <v>61021201</v>
      </c>
      <c r="G1192" s="157">
        <v>0</v>
      </c>
      <c r="H1192" s="157">
        <v>0</v>
      </c>
      <c r="I1192" s="156">
        <v>1</v>
      </c>
      <c r="J1192" s="156">
        <v>0</v>
      </c>
      <c r="K1192" s="157">
        <v>0</v>
      </c>
      <c r="L1192" s="157">
        <v>0</v>
      </c>
      <c r="M1192" s="157" t="s">
        <v>1324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1323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69051013</v>
      </c>
      <c r="D1193" s="155" t="s">
        <v>1532</v>
      </c>
      <c r="E1193" s="156">
        <v>1</v>
      </c>
      <c r="F1193" s="156">
        <v>61021301</v>
      </c>
      <c r="G1193" s="157">
        <v>0</v>
      </c>
      <c r="H1193" s="157">
        <v>0</v>
      </c>
      <c r="I1193" s="156">
        <v>1</v>
      </c>
      <c r="J1193" s="156">
        <v>0</v>
      </c>
      <c r="K1193" s="157">
        <v>0</v>
      </c>
      <c r="L1193" s="157">
        <v>0</v>
      </c>
      <c r="M1193" s="157" t="s">
        <v>1326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1325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69051014</v>
      </c>
      <c r="D1194" s="155" t="s">
        <v>1533</v>
      </c>
      <c r="E1194" s="156">
        <v>1</v>
      </c>
      <c r="F1194" s="156">
        <v>61021402</v>
      </c>
      <c r="G1194" s="157">
        <v>0</v>
      </c>
      <c r="H1194" s="157">
        <v>0</v>
      </c>
      <c r="I1194" s="156">
        <v>1</v>
      </c>
      <c r="J1194" s="156">
        <v>0</v>
      </c>
      <c r="K1194" s="157">
        <v>0</v>
      </c>
      <c r="L1194" s="157">
        <v>0</v>
      </c>
      <c r="M1194" s="157" t="s">
        <v>1328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1327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69051021</v>
      </c>
      <c r="D1195" s="155" t="s">
        <v>1534</v>
      </c>
      <c r="E1195" s="156">
        <v>1</v>
      </c>
      <c r="F1195" s="156">
        <v>61022101</v>
      </c>
      <c r="G1195" s="157">
        <v>0</v>
      </c>
      <c r="H1195" s="157">
        <v>0</v>
      </c>
      <c r="I1195" s="156">
        <v>1</v>
      </c>
      <c r="J1195" s="156">
        <v>0</v>
      </c>
      <c r="K1195" s="157">
        <v>0</v>
      </c>
      <c r="L1195" s="157">
        <v>0</v>
      </c>
      <c r="M1195" s="157" t="s">
        <v>1330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1329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69051022</v>
      </c>
      <c r="D1196" s="155" t="s">
        <v>1535</v>
      </c>
      <c r="E1196" s="156">
        <v>1</v>
      </c>
      <c r="F1196" s="156">
        <v>61022201</v>
      </c>
      <c r="G1196" s="157">
        <v>0</v>
      </c>
      <c r="H1196" s="157">
        <v>0</v>
      </c>
      <c r="I1196" s="156">
        <v>1</v>
      </c>
      <c r="J1196" s="156">
        <v>0</v>
      </c>
      <c r="K1196" s="157">
        <v>0</v>
      </c>
      <c r="L1196" s="157">
        <v>0</v>
      </c>
      <c r="M1196" s="157" t="s">
        <v>1332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1331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69051023</v>
      </c>
      <c r="D1197" s="155" t="s">
        <v>1536</v>
      </c>
      <c r="E1197" s="156">
        <v>1</v>
      </c>
      <c r="F1197" s="156">
        <v>61022301</v>
      </c>
      <c r="G1197" s="157">
        <v>0</v>
      </c>
      <c r="H1197" s="157">
        <v>0</v>
      </c>
      <c r="I1197" s="156">
        <v>1</v>
      </c>
      <c r="J1197" s="156">
        <v>0</v>
      </c>
      <c r="K1197" s="157">
        <v>0</v>
      </c>
      <c r="L1197" s="157">
        <v>0</v>
      </c>
      <c r="M1197" s="157" t="s">
        <v>1334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1333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69051024</v>
      </c>
      <c r="D1198" s="155" t="s">
        <v>1537</v>
      </c>
      <c r="E1198" s="156">
        <v>1</v>
      </c>
      <c r="F1198" s="156">
        <v>61022401</v>
      </c>
      <c r="G1198" s="157">
        <v>0</v>
      </c>
      <c r="H1198" s="157">
        <v>0</v>
      </c>
      <c r="I1198" s="156">
        <v>1</v>
      </c>
      <c r="J1198" s="156">
        <v>0</v>
      </c>
      <c r="K1198" s="157">
        <v>0</v>
      </c>
      <c r="L1198" s="157">
        <v>0</v>
      </c>
      <c r="M1198" s="157" t="s">
        <v>1336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1335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69051031</v>
      </c>
      <c r="D1199" s="155" t="s">
        <v>1538</v>
      </c>
      <c r="E1199" s="156">
        <v>1</v>
      </c>
      <c r="F1199" s="156">
        <v>61023101</v>
      </c>
      <c r="G1199" s="157">
        <v>0</v>
      </c>
      <c r="H1199" s="157">
        <v>0</v>
      </c>
      <c r="I1199" s="156">
        <v>1</v>
      </c>
      <c r="J1199" s="156">
        <v>0</v>
      </c>
      <c r="K1199" s="157">
        <v>0</v>
      </c>
      <c r="L1199" s="157">
        <v>0</v>
      </c>
      <c r="M1199" s="157" t="s">
        <v>1338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1337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69051032</v>
      </c>
      <c r="D1200" s="155" t="s">
        <v>1539</v>
      </c>
      <c r="E1200" s="156">
        <v>1</v>
      </c>
      <c r="F1200" s="156">
        <v>61023201</v>
      </c>
      <c r="G1200" s="157">
        <v>0</v>
      </c>
      <c r="H1200" s="157">
        <v>0</v>
      </c>
      <c r="I1200" s="156">
        <v>1</v>
      </c>
      <c r="J1200" s="156">
        <v>0</v>
      </c>
      <c r="K1200" s="157">
        <v>0</v>
      </c>
      <c r="L1200" s="157">
        <v>0</v>
      </c>
      <c r="M1200" s="157" t="s">
        <v>1340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1339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69051033</v>
      </c>
      <c r="D1201" s="155" t="s">
        <v>1540</v>
      </c>
      <c r="E1201" s="156">
        <v>1</v>
      </c>
      <c r="F1201" s="156">
        <v>61023301</v>
      </c>
      <c r="G1201" s="157">
        <v>0</v>
      </c>
      <c r="H1201" s="157">
        <v>0</v>
      </c>
      <c r="I1201" s="156">
        <v>1</v>
      </c>
      <c r="J1201" s="156">
        <v>0</v>
      </c>
      <c r="K1201" s="157">
        <v>0</v>
      </c>
      <c r="L1201" s="157">
        <v>0</v>
      </c>
      <c r="M1201" s="157" t="s">
        <v>1342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1341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69051034</v>
      </c>
      <c r="D1202" s="155" t="s">
        <v>1541</v>
      </c>
      <c r="E1202" s="156">
        <v>1</v>
      </c>
      <c r="F1202" s="156">
        <v>61023401</v>
      </c>
      <c r="G1202" s="157">
        <v>0</v>
      </c>
      <c r="H1202" s="157">
        <v>0</v>
      </c>
      <c r="I1202" s="156">
        <v>1</v>
      </c>
      <c r="J1202" s="156">
        <v>0</v>
      </c>
      <c r="K1202" s="157">
        <v>0</v>
      </c>
      <c r="L1202" s="157">
        <v>0</v>
      </c>
      <c r="M1202" s="157" t="s">
        <v>1344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1343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69052001</v>
      </c>
      <c r="D1203" s="155" t="s">
        <v>1542</v>
      </c>
      <c r="E1203" s="156">
        <v>1</v>
      </c>
      <c r="F1203" s="156">
        <v>62011101</v>
      </c>
      <c r="G1203" s="157">
        <v>0</v>
      </c>
      <c r="H1203" s="157">
        <v>0</v>
      </c>
      <c r="I1203" s="156">
        <v>1</v>
      </c>
      <c r="J1203" s="156">
        <v>0</v>
      </c>
      <c r="K1203" s="157">
        <v>0</v>
      </c>
      <c r="L1203" s="157">
        <v>0</v>
      </c>
      <c r="M1203" s="157" t="s">
        <v>1543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1544</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69052002</v>
      </c>
      <c r="D1204" s="155" t="s">
        <v>1545</v>
      </c>
      <c r="E1204" s="156">
        <v>1</v>
      </c>
      <c r="F1204" s="156">
        <v>62011201</v>
      </c>
      <c r="G1204" s="157">
        <v>0</v>
      </c>
      <c r="H1204" s="157">
        <v>0</v>
      </c>
      <c r="I1204" s="156">
        <v>1</v>
      </c>
      <c r="J1204" s="156">
        <v>0</v>
      </c>
      <c r="K1204" s="157">
        <v>0</v>
      </c>
      <c r="L1204" s="157">
        <v>0</v>
      </c>
      <c r="M1204" s="157" t="s">
        <v>1546</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1547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69052003</v>
      </c>
      <c r="D1205" s="155" t="s">
        <v>1548</v>
      </c>
      <c r="E1205" s="156">
        <v>1</v>
      </c>
      <c r="F1205" s="156">
        <v>62011301</v>
      </c>
      <c r="G1205" s="157">
        <v>0</v>
      </c>
      <c r="H1205" s="157">
        <v>0</v>
      </c>
      <c r="I1205" s="156">
        <v>1</v>
      </c>
      <c r="J1205" s="156">
        <v>0</v>
      </c>
      <c r="K1205" s="157">
        <v>0</v>
      </c>
      <c r="L1205" s="157">
        <v>0</v>
      </c>
      <c r="M1205" s="157" t="s">
        <v>1549</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1550</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69052011</v>
      </c>
      <c r="D1206" s="155" t="s">
        <v>2177</v>
      </c>
      <c r="E1206" s="156">
        <v>1</v>
      </c>
      <c r="F1206" s="156">
        <v>61021101</v>
      </c>
      <c r="G1206" s="157">
        <v>0</v>
      </c>
      <c r="H1206" s="157">
        <v>0</v>
      </c>
      <c r="I1206" s="156">
        <v>1</v>
      </c>
      <c r="J1206" s="156">
        <v>0</v>
      </c>
      <c r="K1206" s="157">
        <v>0</v>
      </c>
      <c r="L1206" s="157">
        <v>0</v>
      </c>
      <c r="M1206" s="157" t="s">
        <v>1357</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2176</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69052012</v>
      </c>
      <c r="D1207" s="155" t="s">
        <v>1551</v>
      </c>
      <c r="E1207" s="156">
        <v>1</v>
      </c>
      <c r="F1207" s="156">
        <v>62021301</v>
      </c>
      <c r="G1207" s="157">
        <v>0</v>
      </c>
      <c r="H1207" s="157">
        <v>0</v>
      </c>
      <c r="I1207" s="156">
        <v>1</v>
      </c>
      <c r="J1207" s="156">
        <v>0</v>
      </c>
      <c r="K1207" s="157">
        <v>0</v>
      </c>
      <c r="L1207" s="157">
        <v>0</v>
      </c>
      <c r="M1207" s="157" t="s">
        <v>1359</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1358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69052013</v>
      </c>
      <c r="D1208" s="155" t="s">
        <v>1552</v>
      </c>
      <c r="E1208" s="156">
        <v>1</v>
      </c>
      <c r="F1208" s="156">
        <v>62021401</v>
      </c>
      <c r="G1208" s="157">
        <v>0</v>
      </c>
      <c r="H1208" s="157">
        <v>0</v>
      </c>
      <c r="I1208" s="156">
        <v>1</v>
      </c>
      <c r="J1208" s="156">
        <v>0</v>
      </c>
      <c r="K1208" s="157">
        <v>0</v>
      </c>
      <c r="L1208" s="157">
        <v>0</v>
      </c>
      <c r="M1208" s="157" t="s">
        <v>1361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1360</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69052014</v>
      </c>
      <c r="D1209" s="155" t="s">
        <v>1553</v>
      </c>
      <c r="E1209" s="156">
        <v>1</v>
      </c>
      <c r="F1209" s="156">
        <v>62021501</v>
      </c>
      <c r="G1209" s="157">
        <v>0</v>
      </c>
      <c r="H1209" s="157">
        <v>0</v>
      </c>
      <c r="I1209" s="156">
        <v>1</v>
      </c>
      <c r="J1209" s="156">
        <v>0</v>
      </c>
      <c r="K1209" s="157">
        <v>0</v>
      </c>
      <c r="L1209" s="157">
        <v>0</v>
      </c>
      <c r="M1209" s="157" t="s">
        <v>1363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1362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69052021</v>
      </c>
      <c r="D1210" s="155" t="s">
        <v>1554</v>
      </c>
      <c r="E1210" s="156">
        <v>1</v>
      </c>
      <c r="F1210" s="156">
        <v>62022101</v>
      </c>
      <c r="G1210" s="157">
        <v>0</v>
      </c>
      <c r="H1210" s="157">
        <v>0</v>
      </c>
      <c r="I1210" s="156">
        <v>1</v>
      </c>
      <c r="J1210" s="156">
        <v>0</v>
      </c>
      <c r="K1210" s="157">
        <v>0</v>
      </c>
      <c r="L1210" s="157">
        <v>0</v>
      </c>
      <c r="M1210" s="157" t="s">
        <v>1365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1364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69052022</v>
      </c>
      <c r="D1211" s="155" t="s">
        <v>1555</v>
      </c>
      <c r="E1211" s="156">
        <v>1</v>
      </c>
      <c r="F1211" s="156">
        <v>62022201</v>
      </c>
      <c r="G1211" s="157">
        <v>0</v>
      </c>
      <c r="H1211" s="157">
        <v>0</v>
      </c>
      <c r="I1211" s="156">
        <v>1</v>
      </c>
      <c r="J1211" s="156">
        <v>0</v>
      </c>
      <c r="K1211" s="157">
        <v>0</v>
      </c>
      <c r="L1211" s="157">
        <v>0</v>
      </c>
      <c r="M1211" s="157" t="s">
        <v>1367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160</v>
      </c>
      <c r="AY1211" s="157">
        <v>0</v>
      </c>
      <c r="AZ1211" s="161">
        <v>0</v>
      </c>
      <c r="BA1211" s="13">
        <v>1</v>
      </c>
      <c r="BB1211" s="155" t="s">
        <v>1366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69052023</v>
      </c>
      <c r="D1212" s="155" t="s">
        <v>1556</v>
      </c>
      <c r="E1212" s="156">
        <v>1</v>
      </c>
      <c r="F1212" s="156">
        <v>62022301</v>
      </c>
      <c r="G1212" s="157">
        <v>0</v>
      </c>
      <c r="H1212" s="157">
        <v>0</v>
      </c>
      <c r="I1212" s="156">
        <v>1</v>
      </c>
      <c r="J1212" s="156">
        <v>0</v>
      </c>
      <c r="K1212" s="157">
        <v>0</v>
      </c>
      <c r="L1212" s="157">
        <v>0</v>
      </c>
      <c r="M1212" s="157" t="s">
        <v>1369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160</v>
      </c>
      <c r="AY1212" s="157">
        <v>0</v>
      </c>
      <c r="AZ1212" s="161">
        <v>0</v>
      </c>
      <c r="BA1212" s="13">
        <v>1</v>
      </c>
      <c r="BB1212" s="155" t="s">
        <v>1368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69052024</v>
      </c>
      <c r="D1213" s="155" t="s">
        <v>1557</v>
      </c>
      <c r="E1213" s="156">
        <v>1</v>
      </c>
      <c r="F1213" s="156">
        <v>62022401</v>
      </c>
      <c r="G1213" s="157">
        <v>0</v>
      </c>
      <c r="H1213" s="157">
        <v>0</v>
      </c>
      <c r="I1213" s="156">
        <v>1</v>
      </c>
      <c r="J1213" s="156">
        <v>0</v>
      </c>
      <c r="K1213" s="157">
        <v>0</v>
      </c>
      <c r="L1213" s="157">
        <v>0</v>
      </c>
      <c r="M1213" s="157" t="s">
        <v>1371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160</v>
      </c>
      <c r="AY1213" s="157">
        <v>0</v>
      </c>
      <c r="AZ1213" s="161">
        <v>0</v>
      </c>
      <c r="BA1213" s="13">
        <v>1</v>
      </c>
      <c r="BB1213" s="155" t="s">
        <v>1370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69052031</v>
      </c>
      <c r="D1214" s="155" t="s">
        <v>1558</v>
      </c>
      <c r="E1214" s="156">
        <v>1</v>
      </c>
      <c r="F1214" s="156">
        <v>62021101</v>
      </c>
      <c r="G1214" s="157">
        <v>0</v>
      </c>
      <c r="H1214" s="157">
        <v>0</v>
      </c>
      <c r="I1214" s="156">
        <v>1</v>
      </c>
      <c r="J1214" s="156">
        <v>0</v>
      </c>
      <c r="K1214" s="157">
        <v>0</v>
      </c>
      <c r="L1214" s="157">
        <v>0</v>
      </c>
      <c r="M1214" s="157" t="s">
        <v>1373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160</v>
      </c>
      <c r="AY1214" s="157">
        <v>0</v>
      </c>
      <c r="AZ1214" s="161">
        <v>0</v>
      </c>
      <c r="BA1214" s="13">
        <v>1</v>
      </c>
      <c r="BB1214" s="155" t="s">
        <v>1372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69052032</v>
      </c>
      <c r="D1215" s="155" t="s">
        <v>1559</v>
      </c>
      <c r="E1215" s="156">
        <v>1</v>
      </c>
      <c r="F1215" s="156">
        <v>62023201</v>
      </c>
      <c r="G1215" s="157">
        <v>0</v>
      </c>
      <c r="H1215" s="157">
        <v>0</v>
      </c>
      <c r="I1215" s="156">
        <v>1</v>
      </c>
      <c r="J1215" s="156">
        <v>0</v>
      </c>
      <c r="K1215" s="157">
        <v>0</v>
      </c>
      <c r="L1215" s="157">
        <v>0</v>
      </c>
      <c r="M1215" s="157" t="s">
        <v>1375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160</v>
      </c>
      <c r="AY1215" s="157">
        <v>0</v>
      </c>
      <c r="AZ1215" s="161">
        <v>0</v>
      </c>
      <c r="BA1215" s="13">
        <v>1</v>
      </c>
      <c r="BB1215" s="155" t="s">
        <v>1374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69052033</v>
      </c>
      <c r="D1216" s="155" t="s">
        <v>1560</v>
      </c>
      <c r="E1216" s="156">
        <v>1</v>
      </c>
      <c r="F1216" s="156">
        <v>62023301</v>
      </c>
      <c r="G1216" s="157">
        <v>0</v>
      </c>
      <c r="H1216" s="157">
        <v>0</v>
      </c>
      <c r="I1216" s="156">
        <v>1</v>
      </c>
      <c r="J1216" s="156">
        <v>0</v>
      </c>
      <c r="K1216" s="157">
        <v>0</v>
      </c>
      <c r="L1216" s="157">
        <v>0</v>
      </c>
      <c r="M1216" s="157" t="s">
        <v>1377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160</v>
      </c>
      <c r="AY1216" s="157">
        <v>0</v>
      </c>
      <c r="AZ1216" s="161">
        <v>0</v>
      </c>
      <c r="BA1216" s="13">
        <v>1</v>
      </c>
      <c r="BB1216" s="155" t="s">
        <v>1376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69052034</v>
      </c>
      <c r="D1217" s="155" t="s">
        <v>1561</v>
      </c>
      <c r="E1217" s="156">
        <v>1</v>
      </c>
      <c r="F1217" s="156">
        <v>62023401</v>
      </c>
      <c r="G1217" s="157">
        <v>0</v>
      </c>
      <c r="H1217" s="157">
        <v>0</v>
      </c>
      <c r="I1217" s="156">
        <v>1</v>
      </c>
      <c r="J1217" s="156">
        <v>0</v>
      </c>
      <c r="K1217" s="157">
        <v>0</v>
      </c>
      <c r="L1217" s="157">
        <v>0</v>
      </c>
      <c r="M1217" s="157" t="s">
        <v>1379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160</v>
      </c>
      <c r="AY1217" s="157">
        <v>0</v>
      </c>
      <c r="AZ1217" s="161">
        <v>0</v>
      </c>
      <c r="BA1217" s="13">
        <v>1</v>
      </c>
      <c r="BB1217" s="155" t="s">
        <v>1378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01">
        <v>69053001</v>
      </c>
      <c r="D1218" s="168" t="s">
        <v>695</v>
      </c>
      <c r="E1218" s="169">
        <v>1</v>
      </c>
      <c r="F1218" s="169">
        <v>62011101</v>
      </c>
      <c r="G1218" s="170">
        <v>0</v>
      </c>
      <c r="H1218" s="170">
        <v>0</v>
      </c>
      <c r="I1218" s="169">
        <v>1</v>
      </c>
      <c r="J1218" s="169">
        <v>0</v>
      </c>
      <c r="K1218" s="170">
        <v>0</v>
      </c>
      <c r="L1218" s="170">
        <v>0</v>
      </c>
      <c r="M1218" s="170" t="s">
        <v>1562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1544</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69053002</v>
      </c>
      <c r="D1219" s="168" t="s">
        <v>696</v>
      </c>
      <c r="E1219" s="169">
        <v>1</v>
      </c>
      <c r="F1219" s="169">
        <v>62011201</v>
      </c>
      <c r="G1219" s="170">
        <v>0</v>
      </c>
      <c r="H1219" s="170">
        <v>0</v>
      </c>
      <c r="I1219" s="169">
        <v>1</v>
      </c>
      <c r="J1219" s="169">
        <v>0</v>
      </c>
      <c r="K1219" s="170">
        <v>0</v>
      </c>
      <c r="L1219" s="170">
        <v>0</v>
      </c>
      <c r="M1219" s="170" t="s">
        <v>1563</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1547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69053003</v>
      </c>
      <c r="D1220" s="168" t="s">
        <v>697</v>
      </c>
      <c r="E1220" s="169">
        <v>1</v>
      </c>
      <c r="F1220" s="169">
        <v>62011301</v>
      </c>
      <c r="G1220" s="170">
        <v>0</v>
      </c>
      <c r="H1220" s="170">
        <v>0</v>
      </c>
      <c r="I1220" s="169">
        <v>1</v>
      </c>
      <c r="J1220" s="169">
        <v>0</v>
      </c>
      <c r="K1220" s="170">
        <v>0</v>
      </c>
      <c r="L1220" s="170">
        <v>0</v>
      </c>
      <c r="M1220" s="170" t="s">
        <v>1564</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1550</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69053011</v>
      </c>
      <c r="D1221" s="168" t="s">
        <v>861</v>
      </c>
      <c r="E1221" s="169">
        <v>1</v>
      </c>
      <c r="F1221" s="169">
        <v>61021101</v>
      </c>
      <c r="G1221" s="170">
        <v>0</v>
      </c>
      <c r="H1221" s="170">
        <v>0</v>
      </c>
      <c r="I1221" s="169">
        <v>1</v>
      </c>
      <c r="J1221" s="169">
        <v>0</v>
      </c>
      <c r="K1221" s="170">
        <v>0</v>
      </c>
      <c r="L1221" s="170">
        <v>0</v>
      </c>
      <c r="M1221" s="170" t="s">
        <v>1393</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2176</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69053012</v>
      </c>
      <c r="D1222" s="168" t="s">
        <v>873</v>
      </c>
      <c r="E1222" s="169">
        <v>1</v>
      </c>
      <c r="F1222" s="169">
        <v>62021301</v>
      </c>
      <c r="G1222" s="170">
        <v>0</v>
      </c>
      <c r="H1222" s="170">
        <v>0</v>
      </c>
      <c r="I1222" s="169">
        <v>1</v>
      </c>
      <c r="J1222" s="169">
        <v>0</v>
      </c>
      <c r="K1222" s="170">
        <v>0</v>
      </c>
      <c r="L1222" s="170">
        <v>0</v>
      </c>
      <c r="M1222" s="170" t="s">
        <v>1395</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1358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69053013</v>
      </c>
      <c r="D1223" s="168" t="s">
        <v>885</v>
      </c>
      <c r="E1223" s="169">
        <v>1</v>
      </c>
      <c r="F1223" s="169">
        <v>62021401</v>
      </c>
      <c r="G1223" s="170">
        <v>0</v>
      </c>
      <c r="H1223" s="170">
        <v>0</v>
      </c>
      <c r="I1223" s="169">
        <v>1</v>
      </c>
      <c r="J1223" s="169">
        <v>0</v>
      </c>
      <c r="K1223" s="170">
        <v>0</v>
      </c>
      <c r="L1223" s="170">
        <v>0</v>
      </c>
      <c r="M1223" s="170" t="s">
        <v>1397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1360</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69053014</v>
      </c>
      <c r="D1224" s="168" t="s">
        <v>886</v>
      </c>
      <c r="E1224" s="169">
        <v>1</v>
      </c>
      <c r="F1224" s="169">
        <v>62021501</v>
      </c>
      <c r="G1224" s="170">
        <v>0</v>
      </c>
      <c r="H1224" s="170">
        <v>0</v>
      </c>
      <c r="I1224" s="169">
        <v>1</v>
      </c>
      <c r="J1224" s="169">
        <v>0</v>
      </c>
      <c r="K1224" s="170">
        <v>0</v>
      </c>
      <c r="L1224" s="170">
        <v>0</v>
      </c>
      <c r="M1224" s="170" t="s">
        <v>1399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1362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69053021</v>
      </c>
      <c r="D1225" s="168" t="s">
        <v>893</v>
      </c>
      <c r="E1225" s="169">
        <v>1</v>
      </c>
      <c r="F1225" s="169">
        <v>62022101</v>
      </c>
      <c r="G1225" s="170">
        <v>0</v>
      </c>
      <c r="H1225" s="170">
        <v>0</v>
      </c>
      <c r="I1225" s="169">
        <v>1</v>
      </c>
      <c r="J1225" s="169">
        <v>0</v>
      </c>
      <c r="K1225" s="170">
        <v>0</v>
      </c>
      <c r="L1225" s="170">
        <v>0</v>
      </c>
      <c r="M1225" s="170" t="s">
        <v>1401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1364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69053022</v>
      </c>
      <c r="D1226" s="168" t="s">
        <v>894</v>
      </c>
      <c r="E1226" s="169">
        <v>1</v>
      </c>
      <c r="F1226" s="169">
        <v>62022201</v>
      </c>
      <c r="G1226" s="170">
        <v>0</v>
      </c>
      <c r="H1226" s="170">
        <v>0</v>
      </c>
      <c r="I1226" s="169">
        <v>1</v>
      </c>
      <c r="J1226" s="169">
        <v>0</v>
      </c>
      <c r="K1226" s="170">
        <v>0</v>
      </c>
      <c r="L1226" s="170">
        <v>0</v>
      </c>
      <c r="M1226" s="170" t="s">
        <v>1403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160</v>
      </c>
      <c r="AY1226" s="170">
        <v>0</v>
      </c>
      <c r="AZ1226" s="175">
        <v>0</v>
      </c>
      <c r="BA1226" s="99">
        <v>1</v>
      </c>
      <c r="BB1226" s="168" t="s">
        <v>1366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69053023</v>
      </c>
      <c r="D1227" s="168" t="s">
        <v>636</v>
      </c>
      <c r="E1227" s="169">
        <v>1</v>
      </c>
      <c r="F1227" s="169">
        <v>62022301</v>
      </c>
      <c r="G1227" s="170">
        <v>0</v>
      </c>
      <c r="H1227" s="170">
        <v>0</v>
      </c>
      <c r="I1227" s="169">
        <v>1</v>
      </c>
      <c r="J1227" s="169">
        <v>0</v>
      </c>
      <c r="K1227" s="170">
        <v>0</v>
      </c>
      <c r="L1227" s="170">
        <v>0</v>
      </c>
      <c r="M1227" s="170" t="s">
        <v>1405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160</v>
      </c>
      <c r="AY1227" s="170">
        <v>0</v>
      </c>
      <c r="AZ1227" s="175">
        <v>0</v>
      </c>
      <c r="BA1227" s="99">
        <v>1</v>
      </c>
      <c r="BB1227" s="168" t="s">
        <v>1368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69053024</v>
      </c>
      <c r="D1228" s="168" t="s">
        <v>895</v>
      </c>
      <c r="E1228" s="169">
        <v>1</v>
      </c>
      <c r="F1228" s="169">
        <v>62022401</v>
      </c>
      <c r="G1228" s="170">
        <v>0</v>
      </c>
      <c r="H1228" s="170">
        <v>0</v>
      </c>
      <c r="I1228" s="169">
        <v>1</v>
      </c>
      <c r="J1228" s="169">
        <v>0</v>
      </c>
      <c r="K1228" s="170">
        <v>0</v>
      </c>
      <c r="L1228" s="170">
        <v>0</v>
      </c>
      <c r="M1228" s="170" t="s">
        <v>1407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160</v>
      </c>
      <c r="AY1228" s="170">
        <v>0</v>
      </c>
      <c r="AZ1228" s="175">
        <v>0</v>
      </c>
      <c r="BA1228" s="99">
        <v>1</v>
      </c>
      <c r="BB1228" s="168" t="s">
        <v>1370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69053031</v>
      </c>
      <c r="D1229" s="168" t="s">
        <v>896</v>
      </c>
      <c r="E1229" s="169">
        <v>1</v>
      </c>
      <c r="F1229" s="169">
        <v>62021101</v>
      </c>
      <c r="G1229" s="170">
        <v>0</v>
      </c>
      <c r="H1229" s="170">
        <v>0</v>
      </c>
      <c r="I1229" s="169">
        <v>1</v>
      </c>
      <c r="J1229" s="169">
        <v>0</v>
      </c>
      <c r="K1229" s="170">
        <v>0</v>
      </c>
      <c r="L1229" s="170">
        <v>0</v>
      </c>
      <c r="M1229" s="170" t="s">
        <v>1409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160</v>
      </c>
      <c r="AY1229" s="170">
        <v>0</v>
      </c>
      <c r="AZ1229" s="175">
        <v>0</v>
      </c>
      <c r="BA1229" s="99">
        <v>1</v>
      </c>
      <c r="BB1229" s="168" t="s">
        <v>1372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69053032</v>
      </c>
      <c r="D1230" s="168" t="s">
        <v>907</v>
      </c>
      <c r="E1230" s="169">
        <v>1</v>
      </c>
      <c r="F1230" s="169">
        <v>62023201</v>
      </c>
      <c r="G1230" s="170">
        <v>0</v>
      </c>
      <c r="H1230" s="170">
        <v>0</v>
      </c>
      <c r="I1230" s="169">
        <v>1</v>
      </c>
      <c r="J1230" s="169">
        <v>0</v>
      </c>
      <c r="K1230" s="170">
        <v>0</v>
      </c>
      <c r="L1230" s="170">
        <v>0</v>
      </c>
      <c r="M1230" s="170" t="s">
        <v>1411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160</v>
      </c>
      <c r="AY1230" s="170">
        <v>0</v>
      </c>
      <c r="AZ1230" s="175">
        <v>0</v>
      </c>
      <c r="BA1230" s="99">
        <v>1</v>
      </c>
      <c r="BB1230" s="168" t="s">
        <v>1374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69053033</v>
      </c>
      <c r="D1231" s="168" t="s">
        <v>908</v>
      </c>
      <c r="E1231" s="169">
        <v>1</v>
      </c>
      <c r="F1231" s="169">
        <v>62023301</v>
      </c>
      <c r="G1231" s="170">
        <v>0</v>
      </c>
      <c r="H1231" s="170">
        <v>0</v>
      </c>
      <c r="I1231" s="169">
        <v>1</v>
      </c>
      <c r="J1231" s="169">
        <v>0</v>
      </c>
      <c r="K1231" s="170">
        <v>0</v>
      </c>
      <c r="L1231" s="170">
        <v>0</v>
      </c>
      <c r="M1231" s="170" t="s">
        <v>1413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160</v>
      </c>
      <c r="AY1231" s="170">
        <v>0</v>
      </c>
      <c r="AZ1231" s="175">
        <v>0</v>
      </c>
      <c r="BA1231" s="99">
        <v>1</v>
      </c>
      <c r="BB1231" s="168" t="s">
        <v>1376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69053034</v>
      </c>
      <c r="D1232" s="168" t="s">
        <v>909</v>
      </c>
      <c r="E1232" s="169">
        <v>1</v>
      </c>
      <c r="F1232" s="169">
        <v>62023401</v>
      </c>
      <c r="G1232" s="170">
        <v>0</v>
      </c>
      <c r="H1232" s="170">
        <v>0</v>
      </c>
      <c r="I1232" s="169">
        <v>1</v>
      </c>
      <c r="J1232" s="169">
        <v>0</v>
      </c>
      <c r="K1232" s="170">
        <v>0</v>
      </c>
      <c r="L1232" s="170">
        <v>0</v>
      </c>
      <c r="M1232" s="170" t="s">
        <v>1415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160</v>
      </c>
      <c r="AY1232" s="170">
        <v>0</v>
      </c>
      <c r="AZ1232" s="175">
        <v>0</v>
      </c>
      <c r="BA1232" s="99">
        <v>1</v>
      </c>
      <c r="BB1232" s="168" t="s">
        <v>1378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4">
        <v>69060100</v>
      </c>
      <c r="D1233" s="15" t="s">
        <v>1565</v>
      </c>
      <c r="E1233" s="14">
        <v>0</v>
      </c>
      <c r="F1233" s="14">
        <v>69060100</v>
      </c>
      <c r="G1233" s="14">
        <v>69060101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1566</v>
      </c>
      <c r="AZ1233" s="13">
        <v>0</v>
      </c>
      <c r="BA1233" s="13">
        <v>1</v>
      </c>
      <c r="BB1233" s="15" t="s">
        <v>1567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69060101</v>
      </c>
      <c r="D1234" s="15" t="s">
        <v>1568</v>
      </c>
      <c r="E1234" s="14">
        <v>1</v>
      </c>
      <c r="F1234" s="14">
        <v>69060100</v>
      </c>
      <c r="G1234" s="14">
        <v>69060102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1569</v>
      </c>
      <c r="AZ1234" s="13">
        <v>0</v>
      </c>
      <c r="BA1234" s="13">
        <v>1</v>
      </c>
      <c r="BB1234" s="15" t="s">
        <v>1570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69060102</v>
      </c>
      <c r="D1235" s="15" t="s">
        <v>1571</v>
      </c>
      <c r="E1235" s="14">
        <v>2</v>
      </c>
      <c r="F1235" s="14">
        <v>69060100</v>
      </c>
      <c r="G1235" s="14">
        <v>69060103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1572</v>
      </c>
      <c r="AZ1235" s="13">
        <v>0</v>
      </c>
      <c r="BA1235" s="13">
        <v>1</v>
      </c>
      <c r="BB1235" s="15" t="s">
        <v>1573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69060103</v>
      </c>
      <c r="D1236" s="15" t="s">
        <v>1574</v>
      </c>
      <c r="E1236" s="14">
        <v>3</v>
      </c>
      <c r="F1236" s="14">
        <v>69060100</v>
      </c>
      <c r="G1236" s="14">
        <v>69060104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1575</v>
      </c>
      <c r="AZ1236" s="13">
        <v>0</v>
      </c>
      <c r="BA1236" s="13">
        <v>1</v>
      </c>
      <c r="BB1236" s="15" t="s">
        <v>1576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69060104</v>
      </c>
      <c r="D1237" s="15" t="s">
        <v>1577</v>
      </c>
      <c r="E1237" s="14">
        <v>4</v>
      </c>
      <c r="F1237" s="14">
        <v>69060100</v>
      </c>
      <c r="G1237" s="14">
        <v>69060105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1578</v>
      </c>
      <c r="AZ1237" s="13">
        <v>0</v>
      </c>
      <c r="BA1237" s="13">
        <v>1</v>
      </c>
      <c r="BB1237" s="15" t="s">
        <v>1579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69060105</v>
      </c>
      <c r="D1238" s="15" t="s">
        <v>1580</v>
      </c>
      <c r="E1238" s="14">
        <v>5</v>
      </c>
      <c r="F1238" s="14">
        <v>69060100</v>
      </c>
      <c r="G1238" s="14">
        <v>69060106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1581</v>
      </c>
      <c r="AZ1238" s="13">
        <v>0</v>
      </c>
      <c r="BA1238" s="13">
        <v>1</v>
      </c>
      <c r="BB1238" s="15" t="s">
        <v>1582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69060106</v>
      </c>
      <c r="D1239" s="15" t="s">
        <v>1583</v>
      </c>
      <c r="E1239" s="14">
        <v>6</v>
      </c>
      <c r="F1239" s="14">
        <v>69060100</v>
      </c>
      <c r="G1239" s="14">
        <v>69060107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1584</v>
      </c>
      <c r="AZ1239" s="13">
        <v>0</v>
      </c>
      <c r="BA1239" s="13">
        <v>1</v>
      </c>
      <c r="BB1239" s="15" t="s">
        <v>1585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69060107</v>
      </c>
      <c r="D1240" s="15" t="s">
        <v>1586</v>
      </c>
      <c r="E1240" s="14">
        <v>7</v>
      </c>
      <c r="F1240" s="14">
        <v>69060100</v>
      </c>
      <c r="G1240" s="14">
        <v>69060108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1587</v>
      </c>
      <c r="AZ1240" s="13">
        <v>0</v>
      </c>
      <c r="BA1240" s="13">
        <v>1</v>
      </c>
      <c r="BB1240" s="15" t="s">
        <v>1588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69060108</v>
      </c>
      <c r="D1241" s="15" t="s">
        <v>1589</v>
      </c>
      <c r="E1241" s="14">
        <v>8</v>
      </c>
      <c r="F1241" s="14">
        <v>69060100</v>
      </c>
      <c r="G1241" s="14">
        <v>69060109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1590</v>
      </c>
      <c r="AZ1241" s="13">
        <v>0</v>
      </c>
      <c r="BA1241" s="13">
        <v>1</v>
      </c>
      <c r="BB1241" s="15" t="s">
        <v>1591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69060109</v>
      </c>
      <c r="D1242" s="15" t="s">
        <v>1592</v>
      </c>
      <c r="E1242" s="14">
        <v>9</v>
      </c>
      <c r="F1242" s="14">
        <v>69060100</v>
      </c>
      <c r="G1242" s="14">
        <v>69060110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1593</v>
      </c>
      <c r="AZ1242" s="13">
        <v>0</v>
      </c>
      <c r="BA1242" s="13">
        <v>1</v>
      </c>
      <c r="BB1242" s="15" t="s">
        <v>1594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69060110</v>
      </c>
      <c r="D1243" s="15" t="s">
        <v>1595</v>
      </c>
      <c r="E1243" s="14">
        <v>10</v>
      </c>
      <c r="F1243" s="14">
        <v>69060100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1596</v>
      </c>
      <c r="AZ1243" s="13">
        <v>0</v>
      </c>
      <c r="BA1243" s="13">
        <v>1</v>
      </c>
      <c r="BB1243" s="15" t="s">
        <v>1597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69060200</v>
      </c>
      <c r="D1244" s="15" t="s">
        <v>1598</v>
      </c>
      <c r="E1244" s="14">
        <v>0</v>
      </c>
      <c r="F1244" s="14">
        <v>69060200</v>
      </c>
      <c r="G1244" s="14">
        <f>C1245</f>
        <v>69060201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1599</v>
      </c>
      <c r="AZ1244" s="13">
        <v>0</v>
      </c>
      <c r="BA1244" s="13">
        <v>1</v>
      </c>
      <c r="BB1244" s="15" t="s">
        <v>1567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69060201</v>
      </c>
      <c r="D1245" s="15" t="s">
        <v>1600</v>
      </c>
      <c r="E1245" s="14">
        <v>1</v>
      </c>
      <c r="F1245" s="14">
        <v>69060200</v>
      </c>
      <c r="G1245" s="14">
        <f t="shared" ref="G1245:G1253" si="109">C1246</f>
        <v>69060202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1601</v>
      </c>
      <c r="AZ1245" s="13">
        <v>0</v>
      </c>
      <c r="BA1245" s="13">
        <v>1</v>
      </c>
      <c r="BB1245" s="15" t="s">
        <v>1602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69060202</v>
      </c>
      <c r="D1246" s="15" t="s">
        <v>1603</v>
      </c>
      <c r="E1246" s="14">
        <v>2</v>
      </c>
      <c r="F1246" s="14">
        <v>69060200</v>
      </c>
      <c r="G1246" s="14">
        <f t="shared" si="109"/>
        <v>69060203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1604</v>
      </c>
      <c r="AZ1246" s="13">
        <v>0</v>
      </c>
      <c r="BA1246" s="13">
        <v>1</v>
      </c>
      <c r="BB1246" s="15" t="s">
        <v>1605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69060203</v>
      </c>
      <c r="D1247" s="15" t="s">
        <v>1606</v>
      </c>
      <c r="E1247" s="14">
        <v>3</v>
      </c>
      <c r="F1247" s="14">
        <v>69060200</v>
      </c>
      <c r="G1247" s="14">
        <f t="shared" si="109"/>
        <v>69060204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1607</v>
      </c>
      <c r="AZ1247" s="13">
        <v>0</v>
      </c>
      <c r="BA1247" s="13">
        <v>1</v>
      </c>
      <c r="BB1247" s="15" t="s">
        <v>1608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69060204</v>
      </c>
      <c r="D1248" s="15" t="s">
        <v>1609</v>
      </c>
      <c r="E1248" s="14">
        <v>4</v>
      </c>
      <c r="F1248" s="14">
        <v>69060200</v>
      </c>
      <c r="G1248" s="14">
        <f t="shared" si="109"/>
        <v>69060205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1610</v>
      </c>
      <c r="AZ1248" s="13">
        <v>0</v>
      </c>
      <c r="BA1248" s="13">
        <v>1</v>
      </c>
      <c r="BB1248" s="15" t="s">
        <v>1611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69060205</v>
      </c>
      <c r="D1249" s="15" t="s">
        <v>1612</v>
      </c>
      <c r="E1249" s="14">
        <v>5</v>
      </c>
      <c r="F1249" s="14">
        <v>69060200</v>
      </c>
      <c r="G1249" s="14">
        <f t="shared" si="109"/>
        <v>69060206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1613</v>
      </c>
      <c r="AZ1249" s="13">
        <v>0</v>
      </c>
      <c r="BA1249" s="13">
        <v>1</v>
      </c>
      <c r="BB1249" s="15" t="s">
        <v>1614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69060206</v>
      </c>
      <c r="D1250" s="15" t="s">
        <v>1615</v>
      </c>
      <c r="E1250" s="14">
        <v>6</v>
      </c>
      <c r="F1250" s="14">
        <v>69060200</v>
      </c>
      <c r="G1250" s="14">
        <f t="shared" si="109"/>
        <v>69060207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1616</v>
      </c>
      <c r="AZ1250" s="13">
        <v>0</v>
      </c>
      <c r="BA1250" s="13">
        <v>1</v>
      </c>
      <c r="BB1250" s="15" t="s">
        <v>1617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69060207</v>
      </c>
      <c r="D1251" s="15" t="s">
        <v>1618</v>
      </c>
      <c r="E1251" s="14">
        <v>7</v>
      </c>
      <c r="F1251" s="14">
        <v>69060200</v>
      </c>
      <c r="G1251" s="14">
        <f t="shared" si="109"/>
        <v>69060208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1619</v>
      </c>
      <c r="AZ1251" s="13">
        <v>0</v>
      </c>
      <c r="BA1251" s="13">
        <v>1</v>
      </c>
      <c r="BB1251" s="15" t="s">
        <v>1620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69060208</v>
      </c>
      <c r="D1252" s="15" t="s">
        <v>1621</v>
      </c>
      <c r="E1252" s="14">
        <v>8</v>
      </c>
      <c r="F1252" s="14">
        <v>69060200</v>
      </c>
      <c r="G1252" s="14">
        <f t="shared" si="109"/>
        <v>69060209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1622</v>
      </c>
      <c r="AZ1252" s="13">
        <v>0</v>
      </c>
      <c r="BA1252" s="13">
        <v>1</v>
      </c>
      <c r="BB1252" s="15" t="s">
        <v>1623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69060209</v>
      </c>
      <c r="D1253" s="15" t="s">
        <v>1624</v>
      </c>
      <c r="E1253" s="14">
        <v>9</v>
      </c>
      <c r="F1253" s="14">
        <v>69060200</v>
      </c>
      <c r="G1253" s="14">
        <f t="shared" si="109"/>
        <v>69060210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1625</v>
      </c>
      <c r="AZ1253" s="13">
        <v>0</v>
      </c>
      <c r="BA1253" s="13">
        <v>1</v>
      </c>
      <c r="BB1253" s="15" t="s">
        <v>1626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69060210</v>
      </c>
      <c r="D1254" s="15" t="s">
        <v>1627</v>
      </c>
      <c r="E1254" s="14">
        <v>10</v>
      </c>
      <c r="F1254" s="14">
        <v>69060200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1628</v>
      </c>
      <c r="AZ1254" s="13">
        <v>0</v>
      </c>
      <c r="BA1254" s="13">
        <v>1</v>
      </c>
      <c r="BB1254" s="15" t="s">
        <v>1629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69060300</v>
      </c>
      <c r="D1255" s="15" t="s">
        <v>1630</v>
      </c>
      <c r="E1255" s="14">
        <v>0</v>
      </c>
      <c r="F1255" s="14">
        <v>69060300</v>
      </c>
      <c r="G1255" s="14">
        <f>C1256</f>
        <v>69060301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1631</v>
      </c>
      <c r="AZ1255" s="13">
        <v>0</v>
      </c>
      <c r="BA1255" s="13">
        <v>1</v>
      </c>
      <c r="BB1255" s="15" t="s">
        <v>1567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69060301</v>
      </c>
      <c r="D1256" s="15" t="s">
        <v>1632</v>
      </c>
      <c r="E1256" s="14">
        <v>1</v>
      </c>
      <c r="F1256" s="14">
        <v>69060300</v>
      </c>
      <c r="G1256" s="14">
        <f t="shared" ref="G1256:G1264" si="110">C1257</f>
        <v>69060302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1633</v>
      </c>
      <c r="AZ1256" s="13">
        <v>0</v>
      </c>
      <c r="BA1256" s="13">
        <v>1</v>
      </c>
      <c r="BB1256" s="15" t="s">
        <v>1634</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69060302</v>
      </c>
      <c r="D1257" s="15" t="s">
        <v>1635</v>
      </c>
      <c r="E1257" s="14">
        <v>2</v>
      </c>
      <c r="F1257" s="14">
        <v>69060300</v>
      </c>
      <c r="G1257" s="14">
        <f t="shared" si="110"/>
        <v>69060303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1636</v>
      </c>
      <c r="AZ1257" s="13">
        <v>0</v>
      </c>
      <c r="BA1257" s="13">
        <v>1</v>
      </c>
      <c r="BB1257" s="15" t="s">
        <v>1637</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69060303</v>
      </c>
      <c r="D1258" s="15" t="s">
        <v>1638</v>
      </c>
      <c r="E1258" s="14">
        <v>3</v>
      </c>
      <c r="F1258" s="14">
        <v>69060300</v>
      </c>
      <c r="G1258" s="14">
        <f t="shared" si="110"/>
        <v>69060304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1639</v>
      </c>
      <c r="AZ1258" s="13">
        <v>0</v>
      </c>
      <c r="BA1258" s="13">
        <v>1</v>
      </c>
      <c r="BB1258" s="15" t="s">
        <v>1640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69060304</v>
      </c>
      <c r="D1259" s="15" t="s">
        <v>1641</v>
      </c>
      <c r="E1259" s="14">
        <v>4</v>
      </c>
      <c r="F1259" s="14">
        <v>69060300</v>
      </c>
      <c r="G1259" s="14">
        <f t="shared" si="110"/>
        <v>69060305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1642</v>
      </c>
      <c r="AZ1259" s="13">
        <v>0</v>
      </c>
      <c r="BA1259" s="13">
        <v>1</v>
      </c>
      <c r="BB1259" s="15" t="s">
        <v>1643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69060305</v>
      </c>
      <c r="D1260" s="15" t="s">
        <v>1644</v>
      </c>
      <c r="E1260" s="14">
        <v>5</v>
      </c>
      <c r="F1260" s="14">
        <v>69060300</v>
      </c>
      <c r="G1260" s="14">
        <f t="shared" si="110"/>
        <v>69060306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1645</v>
      </c>
      <c r="AZ1260" s="13">
        <v>0</v>
      </c>
      <c r="BA1260" s="13">
        <v>1</v>
      </c>
      <c r="BB1260" s="15" t="s">
        <v>1646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69060306</v>
      </c>
      <c r="D1261" s="15" t="s">
        <v>1647</v>
      </c>
      <c r="E1261" s="14">
        <v>6</v>
      </c>
      <c r="F1261" s="14">
        <v>69060300</v>
      </c>
      <c r="G1261" s="14">
        <f t="shared" si="110"/>
        <v>69060307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1648</v>
      </c>
      <c r="AZ1261" s="13">
        <v>0</v>
      </c>
      <c r="BA1261" s="13">
        <v>1</v>
      </c>
      <c r="BB1261" s="15" t="s">
        <v>1649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69060307</v>
      </c>
      <c r="D1262" s="15" t="s">
        <v>1650</v>
      </c>
      <c r="E1262" s="14">
        <v>7</v>
      </c>
      <c r="F1262" s="14">
        <v>69060300</v>
      </c>
      <c r="G1262" s="14">
        <f t="shared" si="110"/>
        <v>69060308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1651</v>
      </c>
      <c r="AZ1262" s="13">
        <v>0</v>
      </c>
      <c r="BA1262" s="13">
        <v>1</v>
      </c>
      <c r="BB1262" s="15" t="s">
        <v>1652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69060308</v>
      </c>
      <c r="D1263" s="15" t="s">
        <v>1653</v>
      </c>
      <c r="E1263" s="14">
        <v>8</v>
      </c>
      <c r="F1263" s="14">
        <v>69060300</v>
      </c>
      <c r="G1263" s="14">
        <f t="shared" si="110"/>
        <v>69060309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1654</v>
      </c>
      <c r="AZ1263" s="13">
        <v>0</v>
      </c>
      <c r="BA1263" s="13">
        <v>1</v>
      </c>
      <c r="BB1263" s="15" t="s">
        <v>1655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69060309</v>
      </c>
      <c r="D1264" s="15" t="s">
        <v>1656</v>
      </c>
      <c r="E1264" s="14">
        <v>9</v>
      </c>
      <c r="F1264" s="14">
        <v>69060300</v>
      </c>
      <c r="G1264" s="14">
        <f t="shared" si="110"/>
        <v>69060310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1657</v>
      </c>
      <c r="AZ1264" s="13">
        <v>0</v>
      </c>
      <c r="BA1264" s="13">
        <v>1</v>
      </c>
      <c r="BB1264" s="15" t="s">
        <v>1658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69060310</v>
      </c>
      <c r="D1265" s="15" t="s">
        <v>1659</v>
      </c>
      <c r="E1265" s="14">
        <v>10</v>
      </c>
      <c r="F1265" s="14">
        <v>69060300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1660</v>
      </c>
      <c r="AZ1265" s="13">
        <v>0</v>
      </c>
      <c r="BA1265" s="13">
        <v>1</v>
      </c>
      <c r="BB1265" s="15" t="s">
        <v>1661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69060400</v>
      </c>
      <c r="D1266" s="15" t="s">
        <v>1662</v>
      </c>
      <c r="E1266" s="14">
        <v>0</v>
      </c>
      <c r="F1266" s="14">
        <v>69060400</v>
      </c>
      <c r="G1266" s="14">
        <f>C1267</f>
        <v>69060401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1663</v>
      </c>
      <c r="AZ1266" s="13">
        <v>0</v>
      </c>
      <c r="BA1266" s="13">
        <v>1</v>
      </c>
      <c r="BB1266" s="15" t="s">
        <v>1567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69060401</v>
      </c>
      <c r="D1267" s="15" t="s">
        <v>1664</v>
      </c>
      <c r="E1267" s="14">
        <v>1</v>
      </c>
      <c r="F1267" s="14">
        <v>69060400</v>
      </c>
      <c r="G1267" s="14">
        <f t="shared" ref="G1267:G1275" si="111">C1268</f>
        <v>69060402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1665</v>
      </c>
      <c r="AZ1267" s="13">
        <v>0</v>
      </c>
      <c r="BA1267" s="13">
        <v>1</v>
      </c>
      <c r="BB1267" s="15" t="s">
        <v>1666</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69060402</v>
      </c>
      <c r="D1268" s="15" t="s">
        <v>1667</v>
      </c>
      <c r="E1268" s="14">
        <v>2</v>
      </c>
      <c r="F1268" s="14">
        <v>69060400</v>
      </c>
      <c r="G1268" s="14">
        <f t="shared" si="111"/>
        <v>69060403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1668</v>
      </c>
      <c r="AZ1268" s="13">
        <v>0</v>
      </c>
      <c r="BA1268" s="13">
        <v>1</v>
      </c>
      <c r="BB1268" s="15" t="s">
        <v>1669</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69060403</v>
      </c>
      <c r="D1269" s="15" t="s">
        <v>1670</v>
      </c>
      <c r="E1269" s="14">
        <v>3</v>
      </c>
      <c r="F1269" s="14">
        <v>69060400</v>
      </c>
      <c r="G1269" s="14">
        <f t="shared" si="111"/>
        <v>69060404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1671</v>
      </c>
      <c r="AZ1269" s="13">
        <v>0</v>
      </c>
      <c r="BA1269" s="13">
        <v>1</v>
      </c>
      <c r="BB1269" s="15" t="s">
        <v>1672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69060404</v>
      </c>
      <c r="D1270" s="15" t="s">
        <v>1673</v>
      </c>
      <c r="E1270" s="14">
        <v>4</v>
      </c>
      <c r="F1270" s="14">
        <v>69060400</v>
      </c>
      <c r="G1270" s="14">
        <f t="shared" si="111"/>
        <v>69060405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1674</v>
      </c>
      <c r="AZ1270" s="13">
        <v>0</v>
      </c>
      <c r="BA1270" s="13">
        <v>1</v>
      </c>
      <c r="BB1270" s="15" t="s">
        <v>1675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69060405</v>
      </c>
      <c r="D1271" s="15" t="s">
        <v>1676</v>
      </c>
      <c r="E1271" s="14">
        <v>5</v>
      </c>
      <c r="F1271" s="14">
        <v>69060400</v>
      </c>
      <c r="G1271" s="14">
        <f t="shared" si="111"/>
        <v>69060406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1677</v>
      </c>
      <c r="AZ1271" s="13">
        <v>0</v>
      </c>
      <c r="BA1271" s="13">
        <v>1</v>
      </c>
      <c r="BB1271" s="15" t="s">
        <v>1678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69060406</v>
      </c>
      <c r="D1272" s="15" t="s">
        <v>1679</v>
      </c>
      <c r="E1272" s="14">
        <v>6</v>
      </c>
      <c r="F1272" s="14">
        <v>69060400</v>
      </c>
      <c r="G1272" s="14">
        <f t="shared" si="111"/>
        <v>69060407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1680</v>
      </c>
      <c r="AZ1272" s="13">
        <v>0</v>
      </c>
      <c r="BA1272" s="13">
        <v>1</v>
      </c>
      <c r="BB1272" s="15" t="s">
        <v>1681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69060407</v>
      </c>
      <c r="D1273" s="15" t="s">
        <v>1682</v>
      </c>
      <c r="E1273" s="14">
        <v>7</v>
      </c>
      <c r="F1273" s="14">
        <v>69060400</v>
      </c>
      <c r="G1273" s="14">
        <f t="shared" si="111"/>
        <v>69060408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1683</v>
      </c>
      <c r="AZ1273" s="13">
        <v>0</v>
      </c>
      <c r="BA1273" s="13">
        <v>1</v>
      </c>
      <c r="BB1273" s="15" t="s">
        <v>1684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69060408</v>
      </c>
      <c r="D1274" s="15" t="s">
        <v>1685</v>
      </c>
      <c r="E1274" s="14">
        <v>8</v>
      </c>
      <c r="F1274" s="14">
        <v>69060400</v>
      </c>
      <c r="G1274" s="14">
        <f t="shared" si="111"/>
        <v>69060409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1686</v>
      </c>
      <c r="AZ1274" s="13">
        <v>0</v>
      </c>
      <c r="BA1274" s="13">
        <v>1</v>
      </c>
      <c r="BB1274" s="15" t="s">
        <v>1687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69060409</v>
      </c>
      <c r="D1275" s="15" t="s">
        <v>1688</v>
      </c>
      <c r="E1275" s="14">
        <v>9</v>
      </c>
      <c r="F1275" s="14">
        <v>69060400</v>
      </c>
      <c r="G1275" s="14">
        <f t="shared" si="111"/>
        <v>69060410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1689</v>
      </c>
      <c r="AZ1275" s="13">
        <v>0</v>
      </c>
      <c r="BA1275" s="13">
        <v>1</v>
      </c>
      <c r="BB1275" s="15" t="s">
        <v>1690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69060410</v>
      </c>
      <c r="D1276" s="15" t="s">
        <v>1691</v>
      </c>
      <c r="E1276" s="14">
        <v>10</v>
      </c>
      <c r="F1276" s="14">
        <v>69060400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1692</v>
      </c>
      <c r="AZ1276" s="13">
        <v>0</v>
      </c>
      <c r="BA1276" s="13">
        <v>1</v>
      </c>
      <c r="BB1276" s="15" t="s">
        <v>1693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69060500</v>
      </c>
      <c r="D1277" s="15" t="s">
        <v>1694</v>
      </c>
      <c r="E1277" s="14">
        <v>0</v>
      </c>
      <c r="F1277" s="14">
        <v>69060500</v>
      </c>
      <c r="G1277" s="14">
        <f>C1278</f>
        <v>69060501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1695</v>
      </c>
      <c r="AZ1277" s="13">
        <v>0</v>
      </c>
      <c r="BA1277" s="13">
        <v>1</v>
      </c>
      <c r="BB1277" s="15" t="s">
        <v>1567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69060501</v>
      </c>
      <c r="D1278" s="15" t="s">
        <v>1696</v>
      </c>
      <c r="E1278" s="14">
        <v>1</v>
      </c>
      <c r="F1278" s="14">
        <v>69060500</v>
      </c>
      <c r="G1278" s="14">
        <f t="shared" ref="G1278:G1286" si="112">C1279</f>
        <v>69060502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1697</v>
      </c>
      <c r="AZ1278" s="13">
        <v>0</v>
      </c>
      <c r="BA1278" s="13">
        <v>1</v>
      </c>
      <c r="BB1278" s="15" t="s">
        <v>1698</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69060502</v>
      </c>
      <c r="D1279" s="15" t="s">
        <v>1699</v>
      </c>
      <c r="E1279" s="14">
        <v>2</v>
      </c>
      <c r="F1279" s="14">
        <v>69060500</v>
      </c>
      <c r="G1279" s="14">
        <f t="shared" si="112"/>
        <v>69060503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1700</v>
      </c>
      <c r="AZ1279" s="13">
        <v>0</v>
      </c>
      <c r="BA1279" s="13">
        <v>1</v>
      </c>
      <c r="BB1279" s="15" t="s">
        <v>1701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69060503</v>
      </c>
      <c r="D1280" s="15" t="s">
        <v>1702</v>
      </c>
      <c r="E1280" s="14">
        <v>3</v>
      </c>
      <c r="F1280" s="14">
        <v>69060500</v>
      </c>
      <c r="G1280" s="14">
        <f t="shared" si="112"/>
        <v>69060504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1703</v>
      </c>
      <c r="AZ1280" s="13">
        <v>0</v>
      </c>
      <c r="BA1280" s="13">
        <v>1</v>
      </c>
      <c r="BB1280" s="15" t="s">
        <v>1704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69060504</v>
      </c>
      <c r="D1281" s="15" t="s">
        <v>1705</v>
      </c>
      <c r="E1281" s="14">
        <v>4</v>
      </c>
      <c r="F1281" s="14">
        <v>69060500</v>
      </c>
      <c r="G1281" s="14">
        <f t="shared" si="112"/>
        <v>69060505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1706</v>
      </c>
      <c r="AZ1281" s="13">
        <v>0</v>
      </c>
      <c r="BA1281" s="13">
        <v>1</v>
      </c>
      <c r="BB1281" s="15" t="s">
        <v>1707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69060505</v>
      </c>
      <c r="D1282" s="15" t="s">
        <v>1708</v>
      </c>
      <c r="E1282" s="14">
        <v>5</v>
      </c>
      <c r="F1282" s="14">
        <v>69060500</v>
      </c>
      <c r="G1282" s="14">
        <f t="shared" si="112"/>
        <v>69060506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1709</v>
      </c>
      <c r="AZ1282" s="13">
        <v>0</v>
      </c>
      <c r="BA1282" s="13">
        <v>1</v>
      </c>
      <c r="BB1282" s="15" t="s">
        <v>1710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69060506</v>
      </c>
      <c r="D1283" s="15" t="s">
        <v>1711</v>
      </c>
      <c r="E1283" s="14">
        <v>6</v>
      </c>
      <c r="F1283" s="14">
        <v>69060500</v>
      </c>
      <c r="G1283" s="14">
        <f t="shared" si="112"/>
        <v>69060507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1712</v>
      </c>
      <c r="AZ1283" s="13">
        <v>0</v>
      </c>
      <c r="BA1283" s="13">
        <v>1</v>
      </c>
      <c r="BB1283" s="15" t="s">
        <v>1713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69060507</v>
      </c>
      <c r="D1284" s="15" t="s">
        <v>1714</v>
      </c>
      <c r="E1284" s="14">
        <v>7</v>
      </c>
      <c r="F1284" s="14">
        <v>69060500</v>
      </c>
      <c r="G1284" s="14">
        <f t="shared" si="112"/>
        <v>69060508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1715</v>
      </c>
      <c r="AZ1284" s="13">
        <v>0</v>
      </c>
      <c r="BA1284" s="13">
        <v>1</v>
      </c>
      <c r="BB1284" s="15" t="s">
        <v>1716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69060508</v>
      </c>
      <c r="D1285" s="15" t="s">
        <v>1717</v>
      </c>
      <c r="E1285" s="14">
        <v>8</v>
      </c>
      <c r="F1285" s="14">
        <v>69060500</v>
      </c>
      <c r="G1285" s="14">
        <f t="shared" si="112"/>
        <v>69060509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1718</v>
      </c>
      <c r="AZ1285" s="13">
        <v>0</v>
      </c>
      <c r="BA1285" s="13">
        <v>1</v>
      </c>
      <c r="BB1285" s="15" t="s">
        <v>1719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69060509</v>
      </c>
      <c r="D1286" s="15" t="s">
        <v>1720</v>
      </c>
      <c r="E1286" s="14">
        <v>9</v>
      </c>
      <c r="F1286" s="14">
        <v>69060500</v>
      </c>
      <c r="G1286" s="14">
        <f t="shared" si="112"/>
        <v>69060510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1721</v>
      </c>
      <c r="AZ1286" s="13">
        <v>0</v>
      </c>
      <c r="BA1286" s="13">
        <v>1</v>
      </c>
      <c r="BB1286" s="15" t="s">
        <v>1722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69060510</v>
      </c>
      <c r="D1287" s="15" t="s">
        <v>1723</v>
      </c>
      <c r="E1287" s="14">
        <v>10</v>
      </c>
      <c r="F1287" s="14">
        <v>69060500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1724</v>
      </c>
      <c r="AZ1287" s="13">
        <v>0</v>
      </c>
      <c r="BA1287" s="13">
        <v>1</v>
      </c>
      <c r="BB1287" s="15" t="s">
        <v>1725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69060600</v>
      </c>
      <c r="D1288" s="15" t="s">
        <v>1726</v>
      </c>
      <c r="E1288" s="14">
        <v>1</v>
      </c>
      <c r="F1288" s="14">
        <v>69060600</v>
      </c>
      <c r="G1288" s="14">
        <v>69060601</v>
      </c>
      <c r="H1288" s="13">
        <v>0</v>
      </c>
      <c r="I1288" s="14">
        <v>20</v>
      </c>
      <c r="J1288" s="14">
        <v>2</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1727</v>
      </c>
      <c r="AZ1288" s="13">
        <v>0</v>
      </c>
      <c r="BA1288" s="13">
        <v>1</v>
      </c>
      <c r="BB1288" s="15" t="s">
        <v>1567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69060601</v>
      </c>
      <c r="D1289" s="15" t="s">
        <v>1728</v>
      </c>
      <c r="E1289" s="14">
        <v>1</v>
      </c>
      <c r="F1289" s="14">
        <v>69060600</v>
      </c>
      <c r="G1289" s="14">
        <v>69060602</v>
      </c>
      <c r="H1289" s="13">
        <v>0</v>
      </c>
      <c r="I1289" s="14">
        <v>20</v>
      </c>
      <c r="J1289" s="14">
        <v>2</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1255</v>
      </c>
      <c r="AZ1289" s="13">
        <v>0</v>
      </c>
      <c r="BA1289" s="13">
        <v>1</v>
      </c>
      <c r="BB1289" s="15" t="s">
        <v>1729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69060602</v>
      </c>
      <c r="D1290" s="15" t="s">
        <v>1730</v>
      </c>
      <c r="E1290" s="14">
        <v>1</v>
      </c>
      <c r="F1290" s="14">
        <v>69060600</v>
      </c>
      <c r="G1290" s="14">
        <v>0</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1731</v>
      </c>
      <c r="AZ1290" s="13">
        <v>0</v>
      </c>
      <c r="BA1290" s="13">
        <v>1</v>
      </c>
      <c r="BB1290" s="15" t="s">
        <v>1732</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69060700</v>
      </c>
      <c r="D1291" s="15" t="s">
        <v>1733</v>
      </c>
      <c r="E1291" s="14">
        <v>1</v>
      </c>
      <c r="F1291" s="14">
        <v>69060700</v>
      </c>
      <c r="G1291" s="14">
        <v>69060701</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1727</v>
      </c>
      <c r="AZ1291" s="13">
        <v>0</v>
      </c>
      <c r="BA1291" s="13">
        <v>1</v>
      </c>
      <c r="BB1291" s="15" t="s">
        <v>1567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69060701</v>
      </c>
      <c r="D1292" s="15" t="s">
        <v>1734</v>
      </c>
      <c r="E1292" s="14">
        <v>1</v>
      </c>
      <c r="F1292" s="14">
        <v>69060700</v>
      </c>
      <c r="G1292" s="14">
        <v>69060702</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1255</v>
      </c>
      <c r="AZ1292" s="13">
        <v>0</v>
      </c>
      <c r="BA1292" s="13">
        <v>1</v>
      </c>
      <c r="BB1292" s="15" t="s">
        <v>1735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69060702</v>
      </c>
      <c r="D1293" s="15" t="s">
        <v>1736</v>
      </c>
      <c r="E1293" s="14">
        <v>1</v>
      </c>
      <c r="F1293" s="14">
        <v>69060700</v>
      </c>
      <c r="G1293" s="14">
        <v>0</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1731</v>
      </c>
      <c r="AZ1293" s="13">
        <v>0</v>
      </c>
      <c r="BA1293" s="13">
        <v>1</v>
      </c>
      <c r="BB1293" s="15" t="s">
        <v>1737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69060800</v>
      </c>
      <c r="D1294" s="134" t="s">
        <v>1738</v>
      </c>
      <c r="E1294" s="133">
        <v>1</v>
      </c>
      <c r="F1294" s="14">
        <v>69060800</v>
      </c>
      <c r="G1294" s="14">
        <v>69060801</v>
      </c>
      <c r="H1294" s="133">
        <v>0</v>
      </c>
      <c r="I1294" s="14">
        <v>20</v>
      </c>
      <c r="J1294" s="133">
        <v>3</v>
      </c>
      <c r="K1294" s="133">
        <v>0</v>
      </c>
      <c r="L1294" s="133">
        <v>0</v>
      </c>
      <c r="M1294" s="133">
        <v>0</v>
      </c>
      <c r="N1294" s="133">
        <v>2</v>
      </c>
      <c r="O1294" s="133">
        <v>0</v>
      </c>
      <c r="P1294" s="133">
        <v>0</v>
      </c>
      <c r="Q1294" s="133">
        <v>0</v>
      </c>
      <c r="R1294" s="133">
        <v>0</v>
      </c>
      <c r="S1294" s="133">
        <v>0</v>
      </c>
      <c r="T1294" s="133">
        <v>1</v>
      </c>
      <c r="U1294" s="133">
        <v>2</v>
      </c>
      <c r="V1294" s="133">
        <v>0</v>
      </c>
      <c r="W1294" s="133">
        <v>0</v>
      </c>
      <c r="X1294" s="133">
        <v>0</v>
      </c>
      <c r="Y1294" s="133">
        <v>0</v>
      </c>
      <c r="Z1294" s="133">
        <v>0</v>
      </c>
      <c r="AA1294" s="133">
        <v>0</v>
      </c>
      <c r="AB1294" s="133">
        <v>1</v>
      </c>
      <c r="AC1294" s="133">
        <v>0</v>
      </c>
      <c r="AD1294" s="133">
        <v>20</v>
      </c>
      <c r="AE1294" s="133">
        <v>0</v>
      </c>
      <c r="AF1294" s="133">
        <v>0</v>
      </c>
      <c r="AG1294" s="133">
        <v>2</v>
      </c>
      <c r="AH1294" s="133">
        <v>0</v>
      </c>
      <c r="AI1294" s="133">
        <v>0</v>
      </c>
      <c r="AJ1294" s="133">
        <v>0</v>
      </c>
      <c r="AK1294" s="133">
        <v>0</v>
      </c>
      <c r="AL1294" s="133">
        <v>0</v>
      </c>
      <c r="AM1294" s="133">
        <v>0</v>
      </c>
      <c r="AN1294" s="133">
        <v>0</v>
      </c>
      <c r="AO1294" s="133">
        <v>1000</v>
      </c>
      <c r="AP1294" s="133">
        <v>0</v>
      </c>
      <c r="AQ1294" s="133">
        <v>0</v>
      </c>
      <c r="AR1294" s="133"/>
      <c r="AS1294" s="133" t="s">
        <v>158</v>
      </c>
      <c r="AT1294" s="134" t="s">
        <v>159</v>
      </c>
      <c r="AU1294" s="133">
        <v>0</v>
      </c>
      <c r="AV1294" s="133">
        <v>0</v>
      </c>
      <c r="AW1294" s="133">
        <v>0</v>
      </c>
      <c r="AX1294" s="134" t="s">
        <v>160</v>
      </c>
      <c r="AY1294" s="133" t="s">
        <v>158</v>
      </c>
      <c r="AZ1294" s="133">
        <v>0</v>
      </c>
      <c r="BA1294" s="133">
        <v>1</v>
      </c>
      <c r="BB1294" s="15" t="s">
        <v>1567</v>
      </c>
      <c r="BC1294" s="133">
        <v>0</v>
      </c>
      <c r="BD1294" s="133">
        <v>0</v>
      </c>
      <c r="BE1294" s="133">
        <v>0</v>
      </c>
      <c r="BF1294" s="133">
        <v>0</v>
      </c>
      <c r="BG1294" s="133">
        <v>0</v>
      </c>
      <c r="BH1294" s="133">
        <v>0</v>
      </c>
      <c r="BI1294" s="150">
        <v>0</v>
      </c>
      <c r="BJ1294" s="133">
        <v>1</v>
      </c>
      <c r="BK1294" s="6">
        <v>0</v>
      </c>
      <c r="BL1294" s="6">
        <v>0</v>
      </c>
      <c r="BM1294" s="6">
        <v>0</v>
      </c>
      <c r="BN1294" s="6">
        <v>0</v>
      </c>
      <c r="BO1294" s="6">
        <v>0</v>
      </c>
    </row>
    <row r="1295" spans="3:67" ht="20.100000000000001" customHeight="1">
      <c r="C1295" s="14">
        <v>69060801</v>
      </c>
      <c r="D1295" s="134" t="s">
        <v>1738</v>
      </c>
      <c r="E1295" s="133">
        <v>1</v>
      </c>
      <c r="F1295" s="14">
        <v>69060800</v>
      </c>
      <c r="G1295" s="133">
        <v>0</v>
      </c>
      <c r="H1295" s="133">
        <v>0</v>
      </c>
      <c r="I1295" s="14">
        <v>20</v>
      </c>
      <c r="J1295" s="133">
        <v>3</v>
      </c>
      <c r="K1295" s="133">
        <v>0</v>
      </c>
      <c r="L1295" s="133">
        <v>0</v>
      </c>
      <c r="M1295" s="133">
        <v>0</v>
      </c>
      <c r="N1295" s="133">
        <v>2</v>
      </c>
      <c r="O1295" s="133">
        <v>13</v>
      </c>
      <c r="P1295" s="133">
        <v>0.25</v>
      </c>
      <c r="Q1295" s="133">
        <v>0</v>
      </c>
      <c r="R1295" s="133">
        <v>0</v>
      </c>
      <c r="S1295" s="133">
        <v>0</v>
      </c>
      <c r="T1295" s="133">
        <v>1</v>
      </c>
      <c r="U1295" s="133">
        <v>2</v>
      </c>
      <c r="V1295" s="133">
        <v>0</v>
      </c>
      <c r="W1295" s="133">
        <v>0</v>
      </c>
      <c r="X1295" s="133">
        <v>0</v>
      </c>
      <c r="Y1295" s="133">
        <v>0</v>
      </c>
      <c r="Z1295" s="133">
        <v>0</v>
      </c>
      <c r="AA1295" s="133">
        <v>0</v>
      </c>
      <c r="AB1295" s="133">
        <v>1</v>
      </c>
      <c r="AC1295" s="133">
        <v>0</v>
      </c>
      <c r="AD1295" s="133">
        <v>20</v>
      </c>
      <c r="AE1295" s="133">
        <v>0</v>
      </c>
      <c r="AF1295" s="133">
        <v>0</v>
      </c>
      <c r="AG1295" s="133">
        <v>2</v>
      </c>
      <c r="AH1295" s="133">
        <v>0</v>
      </c>
      <c r="AI1295" s="133">
        <v>0</v>
      </c>
      <c r="AJ1295" s="133">
        <v>0</v>
      </c>
      <c r="AK1295" s="133">
        <v>0</v>
      </c>
      <c r="AL1295" s="133">
        <v>0</v>
      </c>
      <c r="AM1295" s="133">
        <v>0</v>
      </c>
      <c r="AN1295" s="133">
        <v>0</v>
      </c>
      <c r="AO1295" s="133">
        <v>1000</v>
      </c>
      <c r="AP1295" s="133">
        <v>0</v>
      </c>
      <c r="AQ1295" s="133">
        <v>0</v>
      </c>
      <c r="AR1295" s="133">
        <v>80001031</v>
      </c>
      <c r="AS1295" s="133" t="s">
        <v>158</v>
      </c>
      <c r="AT1295" s="134" t="s">
        <v>159</v>
      </c>
      <c r="AU1295" s="133" t="s">
        <v>819</v>
      </c>
      <c r="AV1295" s="133">
        <v>0</v>
      </c>
      <c r="AW1295" s="133">
        <v>40000003</v>
      </c>
      <c r="AX1295" s="134" t="s">
        <v>160</v>
      </c>
      <c r="AY1295" s="133" t="s">
        <v>158</v>
      </c>
      <c r="AZ1295" s="133">
        <v>0</v>
      </c>
      <c r="BA1295" s="133">
        <v>1</v>
      </c>
      <c r="BB1295" s="134" t="s">
        <v>1739</v>
      </c>
      <c r="BC1295" s="133">
        <v>0</v>
      </c>
      <c r="BD1295" s="133">
        <v>0</v>
      </c>
      <c r="BE1295" s="133">
        <v>0</v>
      </c>
      <c r="BF1295" s="133">
        <v>0</v>
      </c>
      <c r="BG1295" s="133">
        <v>0</v>
      </c>
      <c r="BH1295" s="133">
        <v>0</v>
      </c>
      <c r="BI1295" s="150">
        <v>0</v>
      </c>
      <c r="BJ1295" s="133">
        <v>1</v>
      </c>
      <c r="BK1295" s="6">
        <v>0</v>
      </c>
      <c r="BL1295" s="6">
        <v>0</v>
      </c>
      <c r="BM1295" s="6">
        <v>0</v>
      </c>
      <c r="BN1295" s="6">
        <v>0</v>
      </c>
      <c r="BO1295" s="6">
        <v>0</v>
      </c>
    </row>
    <row r="1296" spans="3:67" ht="20.100000000000001" customHeight="1">
      <c r="C1296" s="14">
        <v>70000001</v>
      </c>
      <c r="D1296" s="15" t="s">
        <v>1740</v>
      </c>
      <c r="E1296" s="14">
        <v>1</v>
      </c>
      <c r="F1296" s="156">
        <v>0</v>
      </c>
      <c r="G1296" s="14">
        <v>0</v>
      </c>
      <c r="H1296" s="13">
        <v>0</v>
      </c>
      <c r="I1296" s="14">
        <v>1</v>
      </c>
      <c r="J1296" s="14">
        <v>0</v>
      </c>
      <c r="K1296" s="14">
        <v>0</v>
      </c>
      <c r="L1296" s="14">
        <v>0</v>
      </c>
      <c r="M1296" s="14">
        <v>0</v>
      </c>
      <c r="N1296" s="14">
        <v>1</v>
      </c>
      <c r="O1296" s="14">
        <v>0</v>
      </c>
      <c r="P1296" s="14">
        <v>0</v>
      </c>
      <c r="Q1296" s="14">
        <v>0</v>
      </c>
      <c r="R1296" s="6">
        <v>0</v>
      </c>
      <c r="S1296" s="13">
        <v>0</v>
      </c>
      <c r="T1296" s="11">
        <v>0</v>
      </c>
      <c r="U1296" s="14">
        <v>1</v>
      </c>
      <c r="V1296" s="14">
        <v>0</v>
      </c>
      <c r="W1296" s="14">
        <v>1</v>
      </c>
      <c r="X1296" s="14">
        <v>0</v>
      </c>
      <c r="Y1296" s="14">
        <v>0</v>
      </c>
      <c r="Z1296" s="14">
        <v>0</v>
      </c>
      <c r="AA1296" s="14">
        <v>0</v>
      </c>
      <c r="AB1296" s="14">
        <v>1</v>
      </c>
      <c r="AC1296" s="14">
        <v>0</v>
      </c>
      <c r="AD1296" s="14">
        <v>1</v>
      </c>
      <c r="AE1296" s="14">
        <v>1</v>
      </c>
      <c r="AF1296" s="14">
        <v>2</v>
      </c>
      <c r="AG1296" s="6">
        <v>7</v>
      </c>
      <c r="AH1296" s="6">
        <v>0</v>
      </c>
      <c r="AI1296" s="6">
        <v>0</v>
      </c>
      <c r="AJ1296" s="6">
        <v>0</v>
      </c>
      <c r="AK1296" s="14">
        <v>0</v>
      </c>
      <c r="AL1296" s="14">
        <v>0</v>
      </c>
      <c r="AM1296" s="14">
        <v>0</v>
      </c>
      <c r="AN1296" s="14">
        <v>0</v>
      </c>
      <c r="AO1296" s="14">
        <v>700</v>
      </c>
      <c r="AP1296" s="14">
        <v>0.5</v>
      </c>
      <c r="AQ1296" s="14">
        <v>0</v>
      </c>
      <c r="AR1296" s="6">
        <v>0</v>
      </c>
      <c r="AS1296" s="14" t="s">
        <v>158</v>
      </c>
      <c r="AT1296" s="15" t="s">
        <v>458</v>
      </c>
      <c r="AU1296" s="14">
        <v>0</v>
      </c>
      <c r="AV1296" s="66">
        <v>12000006</v>
      </c>
      <c r="AW1296" s="14">
        <v>0</v>
      </c>
      <c r="AX1296" s="15" t="s">
        <v>160</v>
      </c>
      <c r="AY1296" s="15" t="s">
        <v>158</v>
      </c>
      <c r="AZ1296" s="13">
        <v>0</v>
      </c>
      <c r="BA1296" s="13">
        <v>0</v>
      </c>
      <c r="BB1296" s="68"/>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66">
        <v>70000002</v>
      </c>
      <c r="D1297" s="82" t="s">
        <v>1741</v>
      </c>
      <c r="E1297" s="66">
        <v>1</v>
      </c>
      <c r="F1297" s="66">
        <v>60010500</v>
      </c>
      <c r="G1297" s="66">
        <v>0</v>
      </c>
      <c r="H1297" s="73">
        <v>0</v>
      </c>
      <c r="I1297" s="66">
        <v>1</v>
      </c>
      <c r="J1297" s="66">
        <v>0</v>
      </c>
      <c r="K1297" s="55">
        <v>0</v>
      </c>
      <c r="L1297" s="66">
        <v>0</v>
      </c>
      <c r="M1297" s="66">
        <v>0</v>
      </c>
      <c r="N1297" s="66">
        <v>1</v>
      </c>
      <c r="O1297" s="66">
        <v>0</v>
      </c>
      <c r="P1297" s="66">
        <v>0</v>
      </c>
      <c r="Q1297" s="66">
        <v>0</v>
      </c>
      <c r="R1297" s="6">
        <v>0</v>
      </c>
      <c r="S1297" s="66">
        <v>0</v>
      </c>
      <c r="T1297" s="55">
        <v>1</v>
      </c>
      <c r="U1297" s="66">
        <v>1</v>
      </c>
      <c r="V1297" s="66">
        <v>0</v>
      </c>
      <c r="W1297" s="66">
        <v>1</v>
      </c>
      <c r="X1297" s="66">
        <v>0</v>
      </c>
      <c r="Y1297" s="66">
        <v>0</v>
      </c>
      <c r="Z1297" s="66">
        <v>0</v>
      </c>
      <c r="AA1297" s="66">
        <v>0</v>
      </c>
      <c r="AB1297" s="66">
        <v>1</v>
      </c>
      <c r="AC1297" s="66">
        <v>0</v>
      </c>
      <c r="AD1297" s="66">
        <v>2</v>
      </c>
      <c r="AE1297" s="66">
        <v>1</v>
      </c>
      <c r="AF1297" s="66">
        <v>9</v>
      </c>
      <c r="AG1297" s="62">
        <v>7</v>
      </c>
      <c r="AH1297" s="62">
        <v>0</v>
      </c>
      <c r="AI1297" s="6">
        <v>0</v>
      </c>
      <c r="AJ1297" s="62">
        <v>9</v>
      </c>
      <c r="AK1297" s="66">
        <v>0</v>
      </c>
      <c r="AL1297" s="66">
        <v>0</v>
      </c>
      <c r="AM1297" s="66">
        <v>0</v>
      </c>
      <c r="AN1297" s="66">
        <v>0.5</v>
      </c>
      <c r="AO1297" s="66">
        <v>3000</v>
      </c>
      <c r="AP1297" s="66">
        <v>0.2</v>
      </c>
      <c r="AQ1297" s="66">
        <v>20</v>
      </c>
      <c r="AR1297" s="62">
        <v>0</v>
      </c>
      <c r="AS1297" s="66" t="s">
        <v>158</v>
      </c>
      <c r="AT1297" s="15" t="s">
        <v>458</v>
      </c>
      <c r="AU1297" s="66" t="s">
        <v>192</v>
      </c>
      <c r="AV1297" s="66">
        <v>12000006</v>
      </c>
      <c r="AW1297" s="177">
        <v>20000025</v>
      </c>
      <c r="AX1297" s="82" t="s">
        <v>193</v>
      </c>
      <c r="AY1297" s="82" t="s">
        <v>158</v>
      </c>
      <c r="AZ1297" s="73">
        <v>0</v>
      </c>
      <c r="BA1297" s="73">
        <v>0</v>
      </c>
      <c r="BB1297" s="74"/>
      <c r="BC1297" s="66">
        <v>0</v>
      </c>
      <c r="BD1297" s="66">
        <v>0</v>
      </c>
      <c r="BE1297" s="66">
        <v>0</v>
      </c>
      <c r="BF1297" s="66">
        <v>0</v>
      </c>
      <c r="BG1297" s="66">
        <v>0</v>
      </c>
      <c r="BH1297" s="66">
        <v>0</v>
      </c>
      <c r="BI1297" s="66">
        <v>0</v>
      </c>
      <c r="BJ1297" s="6">
        <v>0</v>
      </c>
      <c r="BK1297" s="6">
        <v>0</v>
      </c>
      <c r="BL1297" s="6">
        <v>0</v>
      </c>
      <c r="BM1297" s="6">
        <v>0</v>
      </c>
      <c r="BN1297" s="6">
        <v>0</v>
      </c>
      <c r="BO1297" s="6">
        <v>0</v>
      </c>
    </row>
    <row r="1298" spans="3:67" ht="20.100000000000001" customHeight="1">
      <c r="C1298" s="66">
        <v>70000003</v>
      </c>
      <c r="D1298" s="82" t="s">
        <v>1742</v>
      </c>
      <c r="E1298" s="66">
        <v>1</v>
      </c>
      <c r="F1298" s="66">
        <v>60010500</v>
      </c>
      <c r="G1298" s="66">
        <v>0</v>
      </c>
      <c r="H1298" s="73">
        <v>0</v>
      </c>
      <c r="I1298" s="66">
        <v>1</v>
      </c>
      <c r="J1298" s="66">
        <v>0</v>
      </c>
      <c r="K1298" s="55">
        <v>0</v>
      </c>
      <c r="L1298" s="66">
        <v>0</v>
      </c>
      <c r="M1298" s="66">
        <v>0</v>
      </c>
      <c r="N1298" s="66">
        <v>1</v>
      </c>
      <c r="O1298" s="66">
        <v>0</v>
      </c>
      <c r="P1298" s="66">
        <v>0</v>
      </c>
      <c r="Q1298" s="66">
        <v>0</v>
      </c>
      <c r="R1298" s="6">
        <v>0</v>
      </c>
      <c r="S1298" s="66">
        <v>0</v>
      </c>
      <c r="T1298" s="55">
        <v>1</v>
      </c>
      <c r="U1298" s="66">
        <v>1</v>
      </c>
      <c r="V1298" s="66">
        <v>0</v>
      </c>
      <c r="W1298" s="66">
        <v>1</v>
      </c>
      <c r="X1298" s="66">
        <v>0</v>
      </c>
      <c r="Y1298" s="66">
        <v>0</v>
      </c>
      <c r="Z1298" s="66">
        <v>0</v>
      </c>
      <c r="AA1298" s="66">
        <v>0</v>
      </c>
      <c r="AB1298" s="66">
        <v>1</v>
      </c>
      <c r="AC1298" s="66">
        <v>0</v>
      </c>
      <c r="AD1298" s="66">
        <v>2</v>
      </c>
      <c r="AE1298" s="66">
        <v>1</v>
      </c>
      <c r="AF1298" s="66">
        <v>9</v>
      </c>
      <c r="AG1298" s="62">
        <v>7</v>
      </c>
      <c r="AH1298" s="62">
        <v>0</v>
      </c>
      <c r="AI1298" s="6">
        <v>0</v>
      </c>
      <c r="AJ1298" s="62">
        <v>9</v>
      </c>
      <c r="AK1298" s="66">
        <v>0</v>
      </c>
      <c r="AL1298" s="66">
        <v>0</v>
      </c>
      <c r="AM1298" s="66">
        <v>0</v>
      </c>
      <c r="AN1298" s="66">
        <v>0.5</v>
      </c>
      <c r="AO1298" s="66">
        <v>3000</v>
      </c>
      <c r="AP1298" s="66">
        <v>0.2</v>
      </c>
      <c r="AQ1298" s="66">
        <v>20</v>
      </c>
      <c r="AR1298" s="62">
        <v>0</v>
      </c>
      <c r="AS1298" s="66" t="s">
        <v>158</v>
      </c>
      <c r="AT1298" s="15" t="s">
        <v>458</v>
      </c>
      <c r="AU1298" s="66" t="s">
        <v>192</v>
      </c>
      <c r="AV1298" s="66">
        <v>10001004</v>
      </c>
      <c r="AW1298" s="177">
        <v>20000037</v>
      </c>
      <c r="AX1298" s="82" t="s">
        <v>193</v>
      </c>
      <c r="AY1298" s="82" t="s">
        <v>158</v>
      </c>
      <c r="AZ1298" s="73">
        <v>0</v>
      </c>
      <c r="BA1298" s="73">
        <v>0</v>
      </c>
      <c r="BB1298" s="74"/>
      <c r="BC1298" s="66">
        <v>0</v>
      </c>
      <c r="BD1298" s="66">
        <v>0</v>
      </c>
      <c r="BE1298" s="66">
        <v>0</v>
      </c>
      <c r="BF1298" s="66">
        <v>0</v>
      </c>
      <c r="BG1298" s="66">
        <v>0</v>
      </c>
      <c r="BH1298" s="66">
        <v>0</v>
      </c>
      <c r="BI1298" s="66">
        <v>0</v>
      </c>
      <c r="BJ1298" s="6">
        <v>0</v>
      </c>
      <c r="BK1298" s="6">
        <v>0</v>
      </c>
      <c r="BL1298" s="6">
        <v>0</v>
      </c>
      <c r="BM1298" s="6">
        <v>0</v>
      </c>
      <c r="BN1298" s="6">
        <v>0</v>
      </c>
      <c r="BO1298" s="6">
        <v>0</v>
      </c>
    </row>
    <row r="1299" spans="3:67" ht="20.100000000000001" customHeight="1">
      <c r="C1299" s="66">
        <v>70000004</v>
      </c>
      <c r="D1299" s="82" t="s">
        <v>1743</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158</v>
      </c>
      <c r="AT1299" s="15" t="s">
        <v>458</v>
      </c>
      <c r="AU1299" s="66" t="s">
        <v>192</v>
      </c>
      <c r="AV1299" s="66">
        <v>12000006</v>
      </c>
      <c r="AW1299" s="177">
        <v>20000038</v>
      </c>
      <c r="AX1299" s="82" t="s">
        <v>193</v>
      </c>
      <c r="AY1299" s="82" t="s">
        <v>158</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70000005</v>
      </c>
      <c r="D1300" s="15" t="s">
        <v>1744</v>
      </c>
      <c r="E1300" s="14">
        <v>1</v>
      </c>
      <c r="F1300" s="14">
        <v>60010500</v>
      </c>
      <c r="G1300" s="14">
        <v>0</v>
      </c>
      <c r="H1300" s="13">
        <v>0</v>
      </c>
      <c r="I1300" s="14">
        <v>1</v>
      </c>
      <c r="J1300" s="14">
        <v>3</v>
      </c>
      <c r="K1300" s="11">
        <v>0</v>
      </c>
      <c r="L1300" s="14">
        <v>0</v>
      </c>
      <c r="M1300" s="14">
        <v>0</v>
      </c>
      <c r="N1300" s="14">
        <v>1</v>
      </c>
      <c r="O1300" s="14">
        <v>0</v>
      </c>
      <c r="P1300" s="14">
        <v>0</v>
      </c>
      <c r="Q1300" s="14">
        <v>0</v>
      </c>
      <c r="R1300" s="6">
        <v>0</v>
      </c>
      <c r="S1300" s="14">
        <v>60000332</v>
      </c>
      <c r="T1300" s="11">
        <v>0</v>
      </c>
      <c r="U1300" s="14">
        <v>1</v>
      </c>
      <c r="V1300" s="14">
        <v>0</v>
      </c>
      <c r="W1300" s="14">
        <v>0</v>
      </c>
      <c r="X1300" s="14">
        <v>0</v>
      </c>
      <c r="Y1300" s="14">
        <v>0</v>
      </c>
      <c r="Z1300" s="14">
        <v>0</v>
      </c>
      <c r="AA1300" s="14">
        <v>0</v>
      </c>
      <c r="AB1300" s="14">
        <v>1</v>
      </c>
      <c r="AC1300" s="14">
        <v>0</v>
      </c>
      <c r="AD1300" s="14">
        <v>1</v>
      </c>
      <c r="AE1300" s="14">
        <v>1</v>
      </c>
      <c r="AF1300" s="14">
        <v>2</v>
      </c>
      <c r="AG1300" s="6">
        <v>7</v>
      </c>
      <c r="AH1300" s="6">
        <v>0</v>
      </c>
      <c r="AI1300" s="6">
        <v>0</v>
      </c>
      <c r="AJ1300" s="6">
        <v>3</v>
      </c>
      <c r="AK1300" s="14">
        <v>0</v>
      </c>
      <c r="AL1300" s="14">
        <v>0</v>
      </c>
      <c r="AM1300" s="17">
        <v>0</v>
      </c>
      <c r="AN1300" s="11">
        <v>0.1</v>
      </c>
      <c r="AO1300" s="14">
        <v>3000</v>
      </c>
      <c r="AP1300" s="14">
        <v>0</v>
      </c>
      <c r="AQ1300" s="14">
        <v>40</v>
      </c>
      <c r="AR1300" s="6">
        <v>0</v>
      </c>
      <c r="AS1300" s="14" t="s">
        <v>158</v>
      </c>
      <c r="AT1300" s="12" t="s">
        <v>179</v>
      </c>
      <c r="AU1300" s="14" t="s">
        <v>192</v>
      </c>
      <c r="AV1300" s="14">
        <v>0</v>
      </c>
      <c r="AW1300" s="10">
        <v>0</v>
      </c>
      <c r="AX1300" s="15" t="s">
        <v>193</v>
      </c>
      <c r="AY1300" s="15" t="s">
        <v>158</v>
      </c>
      <c r="AZ1300" s="13">
        <v>0</v>
      </c>
      <c r="BA1300" s="13">
        <v>0</v>
      </c>
      <c r="BB1300" s="37"/>
      <c r="BC1300" s="14">
        <v>0</v>
      </c>
      <c r="BD1300" s="14">
        <v>0</v>
      </c>
      <c r="BE1300" s="14">
        <v>0</v>
      </c>
      <c r="BF1300" s="14">
        <v>0</v>
      </c>
      <c r="BG1300" s="14">
        <v>0</v>
      </c>
      <c r="BH1300" s="14">
        <v>0</v>
      </c>
      <c r="BI1300" s="14">
        <v>0</v>
      </c>
      <c r="BJ1300" s="6">
        <v>0</v>
      </c>
      <c r="BK1300" s="6">
        <v>0</v>
      </c>
      <c r="BL1300" s="6">
        <v>0</v>
      </c>
      <c r="BM1300" s="6">
        <v>0</v>
      </c>
      <c r="BN1300" s="6">
        <v>0</v>
      </c>
      <c r="BO1300" s="6">
        <v>0</v>
      </c>
    </row>
    <row r="1301" spans="3:67" ht="20.100000000000001" customHeight="1">
      <c r="C1301" s="66">
        <v>70000006</v>
      </c>
      <c r="D1301" s="82" t="s">
        <v>1741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1</v>
      </c>
      <c r="AE1301" s="66">
        <v>1</v>
      </c>
      <c r="AF1301" s="66">
        <v>9</v>
      </c>
      <c r="AG1301" s="62">
        <v>7</v>
      </c>
      <c r="AH1301" s="62">
        <v>0</v>
      </c>
      <c r="AI1301" s="6">
        <v>0</v>
      </c>
      <c r="AJ1301" s="62">
        <v>9</v>
      </c>
      <c r="AK1301" s="66">
        <v>0</v>
      </c>
      <c r="AL1301" s="66">
        <v>0</v>
      </c>
      <c r="AM1301" s="66">
        <v>0</v>
      </c>
      <c r="AN1301" s="66">
        <v>0.5</v>
      </c>
      <c r="AO1301" s="66">
        <v>3000</v>
      </c>
      <c r="AP1301" s="66">
        <v>0.5</v>
      </c>
      <c r="AQ1301" s="66">
        <v>20</v>
      </c>
      <c r="AR1301" s="62">
        <v>0</v>
      </c>
      <c r="AS1301" s="66" t="s">
        <v>158</v>
      </c>
      <c r="AT1301" s="15" t="s">
        <v>458</v>
      </c>
      <c r="AU1301" s="66" t="s">
        <v>192</v>
      </c>
      <c r="AV1301" s="66">
        <v>12000006</v>
      </c>
      <c r="AW1301" s="177">
        <v>20000025</v>
      </c>
      <c r="AX1301" s="82" t="s">
        <v>193</v>
      </c>
      <c r="AY1301" s="82" t="s">
        <v>158</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14">
        <v>70000011</v>
      </c>
      <c r="D1302" s="15" t="s">
        <v>1745</v>
      </c>
      <c r="E1302" s="14">
        <v>1</v>
      </c>
      <c r="F1302" s="14">
        <v>0</v>
      </c>
      <c r="G1302" s="14">
        <v>0</v>
      </c>
      <c r="H1302" s="13">
        <v>0</v>
      </c>
      <c r="I1302" s="14">
        <v>1</v>
      </c>
      <c r="J1302" s="14">
        <v>0</v>
      </c>
      <c r="K1302" s="14">
        <v>0</v>
      </c>
      <c r="L1302" s="14">
        <v>0</v>
      </c>
      <c r="M1302" s="14">
        <v>0</v>
      </c>
      <c r="N1302" s="14">
        <v>1</v>
      </c>
      <c r="O1302" s="14">
        <v>0</v>
      </c>
      <c r="P1302" s="14">
        <v>0</v>
      </c>
      <c r="Q1302" s="14">
        <v>0</v>
      </c>
      <c r="R1302" s="6">
        <v>0</v>
      </c>
      <c r="S1302" s="13">
        <v>0</v>
      </c>
      <c r="T1302" s="11">
        <v>0</v>
      </c>
      <c r="U1302" s="14">
        <v>1</v>
      </c>
      <c r="V1302" s="14">
        <v>0</v>
      </c>
      <c r="W1302" s="14">
        <v>1</v>
      </c>
      <c r="X1302" s="14">
        <v>0</v>
      </c>
      <c r="Y1302" s="14">
        <v>0</v>
      </c>
      <c r="Z1302" s="14">
        <v>0</v>
      </c>
      <c r="AA1302" s="14">
        <v>0</v>
      </c>
      <c r="AB1302" s="14">
        <v>1</v>
      </c>
      <c r="AC1302" s="14">
        <v>0</v>
      </c>
      <c r="AD1302" s="14">
        <v>1</v>
      </c>
      <c r="AE1302" s="14">
        <v>1</v>
      </c>
      <c r="AF1302" s="14">
        <v>2</v>
      </c>
      <c r="AG1302" s="6">
        <v>7</v>
      </c>
      <c r="AH1302" s="6">
        <v>0</v>
      </c>
      <c r="AI1302" s="6">
        <v>0</v>
      </c>
      <c r="AJ1302" s="6">
        <v>0</v>
      </c>
      <c r="AK1302" s="14">
        <v>0</v>
      </c>
      <c r="AL1302" s="14">
        <v>0</v>
      </c>
      <c r="AM1302" s="14">
        <v>0</v>
      </c>
      <c r="AN1302" s="14">
        <v>0</v>
      </c>
      <c r="AO1302" s="14">
        <v>1000</v>
      </c>
      <c r="AP1302" s="14">
        <v>0.5</v>
      </c>
      <c r="AQ1302" s="14">
        <v>0</v>
      </c>
      <c r="AR1302" s="6">
        <v>0</v>
      </c>
      <c r="AS1302" s="14" t="s">
        <v>158</v>
      </c>
      <c r="AT1302" s="15" t="s">
        <v>458</v>
      </c>
      <c r="AU1302" s="66">
        <v>0</v>
      </c>
      <c r="AV1302" s="10">
        <v>12000006</v>
      </c>
      <c r="AW1302" s="14">
        <v>0</v>
      </c>
      <c r="AX1302" s="15" t="s">
        <v>160</v>
      </c>
      <c r="AY1302" s="15" t="s">
        <v>158</v>
      </c>
      <c r="AZ1302" s="13">
        <v>0</v>
      </c>
      <c r="BA1302" s="13">
        <v>0</v>
      </c>
      <c r="BB1302" s="68"/>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66">
        <v>70000012</v>
      </c>
      <c r="D1303" s="82" t="s">
        <v>1746</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1.2</v>
      </c>
      <c r="AE1303" s="66">
        <v>1</v>
      </c>
      <c r="AF1303" s="66">
        <v>9</v>
      </c>
      <c r="AG1303" s="62">
        <v>7</v>
      </c>
      <c r="AH1303" s="62">
        <v>0</v>
      </c>
      <c r="AI1303" s="6">
        <v>0</v>
      </c>
      <c r="AJ1303" s="62">
        <v>9</v>
      </c>
      <c r="AK1303" s="66">
        <v>0</v>
      </c>
      <c r="AL1303" s="66">
        <v>0</v>
      </c>
      <c r="AM1303" s="66">
        <v>0</v>
      </c>
      <c r="AN1303" s="66">
        <v>0.5</v>
      </c>
      <c r="AO1303" s="66">
        <v>3000</v>
      </c>
      <c r="AP1303" s="66">
        <v>0.2</v>
      </c>
      <c r="AQ1303" s="66">
        <v>20</v>
      </c>
      <c r="AR1303" s="62">
        <v>0</v>
      </c>
      <c r="AS1303" s="66" t="s">
        <v>158</v>
      </c>
      <c r="AT1303" s="15" t="s">
        <v>458</v>
      </c>
      <c r="AU1303" s="66" t="s">
        <v>192</v>
      </c>
      <c r="AV1303" s="66">
        <v>12000006</v>
      </c>
      <c r="AW1303" s="177">
        <v>20000025</v>
      </c>
      <c r="AX1303" s="82" t="s">
        <v>193</v>
      </c>
      <c r="AY1303" s="82" t="s">
        <v>158</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70001001</v>
      </c>
      <c r="D1304" s="12" t="s">
        <v>386</v>
      </c>
      <c r="E1304" s="14">
        <v>1</v>
      </c>
      <c r="F1304" s="11">
        <v>60010300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350</v>
      </c>
      <c r="Y1304" s="11">
        <v>0</v>
      </c>
      <c r="Z1304" s="11">
        <v>0</v>
      </c>
      <c r="AA1304" s="11">
        <v>0</v>
      </c>
      <c r="AB1304" s="11">
        <v>0</v>
      </c>
      <c r="AC1304" s="11">
        <v>0</v>
      </c>
      <c r="AD1304" s="11">
        <v>9</v>
      </c>
      <c r="AE1304" s="11">
        <v>2</v>
      </c>
      <c r="AF1304" s="11" t="s">
        <v>167</v>
      </c>
      <c r="AG1304" s="6">
        <v>0</v>
      </c>
      <c r="AH1304" s="6">
        <v>2</v>
      </c>
      <c r="AI1304" s="6">
        <v>0</v>
      </c>
      <c r="AJ1304" s="6">
        <v>1.5</v>
      </c>
      <c r="AK1304" s="11">
        <v>0</v>
      </c>
      <c r="AL1304" s="11">
        <v>0</v>
      </c>
      <c r="AM1304" s="11">
        <v>0</v>
      </c>
      <c r="AN1304" s="11">
        <v>1</v>
      </c>
      <c r="AO1304" s="11">
        <v>3000</v>
      </c>
      <c r="AP1304" s="11">
        <v>0.5</v>
      </c>
      <c r="AQ1304" s="11">
        <v>0</v>
      </c>
      <c r="AR1304" s="6">
        <v>0</v>
      </c>
      <c r="AS1304" s="11" t="s">
        <v>158</v>
      </c>
      <c r="AT1304" s="12" t="s">
        <v>213</v>
      </c>
      <c r="AU1304" s="11" t="s">
        <v>355</v>
      </c>
      <c r="AV1304" s="14">
        <v>10000007</v>
      </c>
      <c r="AW1304" s="14">
        <v>21000110</v>
      </c>
      <c r="AX1304" s="12" t="s">
        <v>160</v>
      </c>
      <c r="AY1304" s="11">
        <v>0</v>
      </c>
      <c r="AZ1304" s="13">
        <v>0</v>
      </c>
      <c r="BA1304" s="13">
        <v>0</v>
      </c>
      <c r="BB1304" s="37" t="s">
        <v>374</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70101001</v>
      </c>
      <c r="D1305" s="12" t="s">
        <v>381</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158</v>
      </c>
      <c r="AT1305" s="12" t="s">
        <v>159</v>
      </c>
      <c r="AU1305" s="11" t="s">
        <v>355</v>
      </c>
      <c r="AV1305" s="14">
        <v>0</v>
      </c>
      <c r="AW1305" s="14">
        <v>0</v>
      </c>
      <c r="AX1305" s="12" t="s">
        <v>343</v>
      </c>
      <c r="AY1305" s="11" t="s">
        <v>1747</v>
      </c>
      <c r="AZ1305" s="13">
        <v>0</v>
      </c>
      <c r="BA1305" s="13">
        <v>0</v>
      </c>
      <c r="BB1305" s="37" t="s">
        <v>1748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1.75" customHeight="1">
      <c r="C1306" s="14">
        <v>70102001</v>
      </c>
      <c r="D1306" s="12" t="s">
        <v>346</v>
      </c>
      <c r="E1306" s="14">
        <v>1</v>
      </c>
      <c r="F1306" s="11">
        <v>60010100</v>
      </c>
      <c r="G1306" s="14">
        <v>0</v>
      </c>
      <c r="H1306" s="13">
        <v>0</v>
      </c>
      <c r="I1306" s="14">
        <v>1</v>
      </c>
      <c r="J1306" s="14">
        <v>0</v>
      </c>
      <c r="K1306" s="14">
        <v>0</v>
      </c>
      <c r="L1306" s="11">
        <v>0</v>
      </c>
      <c r="M1306" s="11">
        <v>0</v>
      </c>
      <c r="N1306" s="11">
        <v>2</v>
      </c>
      <c r="O1306" s="11">
        <v>3</v>
      </c>
      <c r="P1306" s="11">
        <v>1</v>
      </c>
      <c r="Q1306" s="11">
        <v>0</v>
      </c>
      <c r="R1306" s="6">
        <v>0</v>
      </c>
      <c r="S1306" s="11">
        <v>0</v>
      </c>
      <c r="T1306" s="11">
        <v>1</v>
      </c>
      <c r="U1306" s="11">
        <v>2</v>
      </c>
      <c r="V1306" s="11">
        <v>0</v>
      </c>
      <c r="W1306" s="11">
        <v>3</v>
      </c>
      <c r="X1306" s="11">
        <v>0</v>
      </c>
      <c r="Y1306" s="11">
        <v>1</v>
      </c>
      <c r="Z1306" s="11">
        <v>0</v>
      </c>
      <c r="AA1306" s="11">
        <v>0</v>
      </c>
      <c r="AB1306" s="11">
        <v>0</v>
      </c>
      <c r="AC1306" s="11">
        <v>0</v>
      </c>
      <c r="AD1306" s="11">
        <v>9</v>
      </c>
      <c r="AE1306" s="11">
        <v>1</v>
      </c>
      <c r="AF1306" s="11">
        <v>4</v>
      </c>
      <c r="AG1306" s="6">
        <v>0</v>
      </c>
      <c r="AH1306" s="6">
        <v>1</v>
      </c>
      <c r="AI1306" s="6">
        <v>0</v>
      </c>
      <c r="AJ1306" s="6">
        <v>2</v>
      </c>
      <c r="AK1306" s="11">
        <v>0</v>
      </c>
      <c r="AL1306" s="11">
        <v>0</v>
      </c>
      <c r="AM1306" s="11">
        <v>0</v>
      </c>
      <c r="AN1306" s="11">
        <v>3</v>
      </c>
      <c r="AO1306" s="11">
        <v>5000</v>
      </c>
      <c r="AP1306" s="11">
        <v>2.5</v>
      </c>
      <c r="AQ1306" s="11">
        <v>0</v>
      </c>
      <c r="AR1306" s="6">
        <v>0</v>
      </c>
      <c r="AS1306" s="11" t="s">
        <v>347</v>
      </c>
      <c r="AT1306" s="12" t="s">
        <v>213</v>
      </c>
      <c r="AU1306" s="11" t="s">
        <v>348</v>
      </c>
      <c r="AV1306" s="14">
        <v>10000007</v>
      </c>
      <c r="AW1306" s="14">
        <v>70102001</v>
      </c>
      <c r="AX1306" s="12" t="s">
        <v>160</v>
      </c>
      <c r="AY1306" s="11" t="s">
        <v>1749</v>
      </c>
      <c r="AZ1306" s="13">
        <v>0</v>
      </c>
      <c r="BA1306" s="13">
        <v>0</v>
      </c>
      <c r="BB1306" s="37" t="s">
        <v>350</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70102002</v>
      </c>
      <c r="D1307" s="15" t="s">
        <v>351</v>
      </c>
      <c r="E1307" s="14">
        <v>1</v>
      </c>
      <c r="F1307" s="14">
        <v>60010500</v>
      </c>
      <c r="G1307" s="14">
        <v>0</v>
      </c>
      <c r="H1307" s="13">
        <v>0</v>
      </c>
      <c r="I1307" s="14">
        <v>1</v>
      </c>
      <c r="J1307" s="14">
        <v>0</v>
      </c>
      <c r="K1307" s="14">
        <v>0</v>
      </c>
      <c r="L1307" s="14">
        <v>0</v>
      </c>
      <c r="M1307" s="14">
        <v>0</v>
      </c>
      <c r="N1307" s="11">
        <v>2</v>
      </c>
      <c r="O1307" s="14">
        <v>2</v>
      </c>
      <c r="P1307" s="14">
        <v>0.6</v>
      </c>
      <c r="Q1307" s="14">
        <v>0</v>
      </c>
      <c r="R1307" s="6">
        <v>0</v>
      </c>
      <c r="S1307" s="13">
        <v>0</v>
      </c>
      <c r="T1307" s="11">
        <v>1</v>
      </c>
      <c r="U1307" s="14">
        <v>2</v>
      </c>
      <c r="V1307" s="14">
        <v>0</v>
      </c>
      <c r="W1307" s="14">
        <v>0</v>
      </c>
      <c r="X1307" s="14">
        <v>0</v>
      </c>
      <c r="Y1307" s="14">
        <v>0</v>
      </c>
      <c r="Z1307" s="14">
        <v>0</v>
      </c>
      <c r="AA1307" s="14">
        <v>0</v>
      </c>
      <c r="AB1307" s="14">
        <v>0</v>
      </c>
      <c r="AC1307" s="14">
        <v>0</v>
      </c>
      <c r="AD1307" s="14">
        <v>20</v>
      </c>
      <c r="AE1307" s="14">
        <v>0</v>
      </c>
      <c r="AF1307" s="14">
        <v>0</v>
      </c>
      <c r="AG1307" s="6">
        <v>2</v>
      </c>
      <c r="AH1307" s="6">
        <v>0</v>
      </c>
      <c r="AI1307" s="6">
        <v>0</v>
      </c>
      <c r="AJ1307" s="6">
        <v>0</v>
      </c>
      <c r="AK1307" s="14">
        <v>0</v>
      </c>
      <c r="AL1307" s="14">
        <v>0</v>
      </c>
      <c r="AM1307" s="14">
        <v>0</v>
      </c>
      <c r="AN1307" s="14">
        <v>0</v>
      </c>
      <c r="AO1307" s="14">
        <v>1000</v>
      </c>
      <c r="AP1307" s="14">
        <v>0</v>
      </c>
      <c r="AQ1307" s="14">
        <v>0</v>
      </c>
      <c r="AR1307" s="6">
        <v>90102001</v>
      </c>
      <c r="AS1307" s="14" t="s">
        <v>158</v>
      </c>
      <c r="AT1307" s="15" t="s">
        <v>159</v>
      </c>
      <c r="AU1307" s="14" t="s">
        <v>246</v>
      </c>
      <c r="AV1307" s="14">
        <v>0</v>
      </c>
      <c r="AW1307" s="14">
        <v>40000003</v>
      </c>
      <c r="AX1307" s="15" t="s">
        <v>160</v>
      </c>
      <c r="AY1307" s="15" t="s">
        <v>158</v>
      </c>
      <c r="AZ1307" s="13">
        <v>0</v>
      </c>
      <c r="BA1307" s="13">
        <v>0</v>
      </c>
      <c r="BB1307" s="68" t="s">
        <v>352</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70103001</v>
      </c>
      <c r="D1308" s="12" t="s">
        <v>354</v>
      </c>
      <c r="E1308" s="14">
        <v>1</v>
      </c>
      <c r="F1308" s="11">
        <v>60010300</v>
      </c>
      <c r="G1308" s="14">
        <v>0</v>
      </c>
      <c r="H1308" s="13">
        <v>0</v>
      </c>
      <c r="I1308" s="14">
        <v>1</v>
      </c>
      <c r="J1308" s="14">
        <v>0</v>
      </c>
      <c r="K1308" s="14">
        <v>0</v>
      </c>
      <c r="L1308" s="11">
        <v>0</v>
      </c>
      <c r="M1308" s="11">
        <v>0</v>
      </c>
      <c r="N1308" s="11">
        <v>2</v>
      </c>
      <c r="O1308" s="11">
        <v>1</v>
      </c>
      <c r="P1308" s="11">
        <v>0.5</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2</v>
      </c>
      <c r="AF1308" s="11" t="s">
        <v>167</v>
      </c>
      <c r="AG1308" s="6">
        <v>0</v>
      </c>
      <c r="AH1308" s="6">
        <v>2</v>
      </c>
      <c r="AI1308" s="6">
        <v>0</v>
      </c>
      <c r="AJ1308" s="6">
        <v>1.5</v>
      </c>
      <c r="AK1308" s="11">
        <v>0</v>
      </c>
      <c r="AL1308" s="11">
        <v>0</v>
      </c>
      <c r="AM1308" s="11">
        <v>0</v>
      </c>
      <c r="AN1308" s="11">
        <v>1.1000000000000001</v>
      </c>
      <c r="AO1308" s="11">
        <v>3000</v>
      </c>
      <c r="AP1308" s="11">
        <v>1.1000000000000001</v>
      </c>
      <c r="AQ1308" s="11">
        <v>0</v>
      </c>
      <c r="AR1308" s="6">
        <v>0</v>
      </c>
      <c r="AS1308" s="11" t="s">
        <v>158</v>
      </c>
      <c r="AT1308" s="15" t="s">
        <v>213</v>
      </c>
      <c r="AU1308" s="11" t="s">
        <v>355</v>
      </c>
      <c r="AV1308" s="14">
        <v>10001007</v>
      </c>
      <c r="AW1308" s="14">
        <v>70103001</v>
      </c>
      <c r="AX1308" s="12" t="s">
        <v>160</v>
      </c>
      <c r="AY1308" s="11">
        <v>0</v>
      </c>
      <c r="AZ1308" s="13">
        <v>0</v>
      </c>
      <c r="BA1308" s="13">
        <v>0</v>
      </c>
      <c r="BB1308" s="37" t="s">
        <v>356</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70103002</v>
      </c>
      <c r="D1309" s="15" t="s">
        <v>351</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0</v>
      </c>
      <c r="AH1309" s="6">
        <v>0</v>
      </c>
      <c r="AI1309" s="6">
        <v>0</v>
      </c>
      <c r="AJ1309" s="6">
        <v>0</v>
      </c>
      <c r="AK1309" s="14">
        <v>0</v>
      </c>
      <c r="AL1309" s="14">
        <v>0</v>
      </c>
      <c r="AM1309" s="14">
        <v>0</v>
      </c>
      <c r="AN1309" s="14">
        <v>0</v>
      </c>
      <c r="AO1309" s="14">
        <v>1000</v>
      </c>
      <c r="AP1309" s="14">
        <v>0</v>
      </c>
      <c r="AQ1309" s="14">
        <v>0</v>
      </c>
      <c r="AR1309" s="6">
        <v>90103001</v>
      </c>
      <c r="AS1309" s="14" t="s">
        <v>158</v>
      </c>
      <c r="AT1309" s="15" t="s">
        <v>158</v>
      </c>
      <c r="AU1309" s="14" t="s">
        <v>246</v>
      </c>
      <c r="AV1309" s="14">
        <v>0</v>
      </c>
      <c r="AW1309" s="14">
        <v>40000003</v>
      </c>
      <c r="AX1309" s="15" t="s">
        <v>160</v>
      </c>
      <c r="AY1309" s="15" t="s">
        <v>158</v>
      </c>
      <c r="AZ1309" s="13">
        <v>0</v>
      </c>
      <c r="BA1309" s="13">
        <v>0</v>
      </c>
      <c r="BB1309" s="68" t="s">
        <v>357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70103003</v>
      </c>
      <c r="D1310" s="12" t="s">
        <v>1101</v>
      </c>
      <c r="E1310" s="14">
        <v>1</v>
      </c>
      <c r="F1310" s="11">
        <v>60010100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1</v>
      </c>
      <c r="Z1310" s="11">
        <v>0</v>
      </c>
      <c r="AA1310" s="11">
        <v>0</v>
      </c>
      <c r="AB1310" s="11">
        <v>0</v>
      </c>
      <c r="AC1310" s="11">
        <v>0</v>
      </c>
      <c r="AD1310" s="11">
        <v>8</v>
      </c>
      <c r="AE1310" s="11">
        <v>1</v>
      </c>
      <c r="AF1310" s="11">
        <v>3</v>
      </c>
      <c r="AG1310" s="6">
        <v>1</v>
      </c>
      <c r="AH1310" s="6">
        <v>1</v>
      </c>
      <c r="AI1310" s="6">
        <v>0</v>
      </c>
      <c r="AJ1310" s="6">
        <v>1.5</v>
      </c>
      <c r="AK1310" s="11">
        <v>0</v>
      </c>
      <c r="AL1310" s="11">
        <v>0</v>
      </c>
      <c r="AM1310" s="11">
        <v>0</v>
      </c>
      <c r="AN1310" s="11">
        <v>0.5</v>
      </c>
      <c r="AO1310" s="11">
        <v>5000</v>
      </c>
      <c r="AP1310" s="11">
        <v>3</v>
      </c>
      <c r="AQ1310" s="11">
        <v>0</v>
      </c>
      <c r="AR1310" s="6">
        <v>0</v>
      </c>
      <c r="AS1310" s="11" t="s">
        <v>158</v>
      </c>
      <c r="AT1310" s="15" t="s">
        <v>159</v>
      </c>
      <c r="AU1310" s="11" t="s">
        <v>348</v>
      </c>
      <c r="AV1310" s="14">
        <v>10000007</v>
      </c>
      <c r="AW1310" s="14">
        <v>70103003</v>
      </c>
      <c r="AX1310" s="12" t="s">
        <v>160</v>
      </c>
      <c r="AY1310" s="11" t="s">
        <v>1102</v>
      </c>
      <c r="AZ1310" s="13">
        <v>0</v>
      </c>
      <c r="BA1310" s="13">
        <v>0</v>
      </c>
      <c r="BB1310" s="37" t="s">
        <v>1103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70104001</v>
      </c>
      <c r="D1311" s="12" t="s">
        <v>523</v>
      </c>
      <c r="E1311" s="14">
        <v>1</v>
      </c>
      <c r="F1311" s="11">
        <v>60010100</v>
      </c>
      <c r="G1311" s="14">
        <v>0</v>
      </c>
      <c r="H1311" s="13">
        <v>0</v>
      </c>
      <c r="I1311" s="14">
        <v>1</v>
      </c>
      <c r="J1311" s="14">
        <v>0</v>
      </c>
      <c r="K1311" s="14">
        <v>0</v>
      </c>
      <c r="L1311" s="11">
        <v>0</v>
      </c>
      <c r="M1311" s="11">
        <v>0</v>
      </c>
      <c r="N1311" s="11">
        <v>2</v>
      </c>
      <c r="O1311" s="11">
        <v>1</v>
      </c>
      <c r="P1311" s="11">
        <v>0.3</v>
      </c>
      <c r="Q1311" s="11">
        <v>0</v>
      </c>
      <c r="R1311" s="6">
        <v>0</v>
      </c>
      <c r="S1311" s="11">
        <v>0</v>
      </c>
      <c r="T1311" s="11">
        <v>1</v>
      </c>
      <c r="U1311" s="11">
        <v>2</v>
      </c>
      <c r="V1311" s="11">
        <v>0</v>
      </c>
      <c r="W1311" s="11">
        <v>3</v>
      </c>
      <c r="X1311" s="11">
        <v>0</v>
      </c>
      <c r="Y1311" s="11">
        <v>1</v>
      </c>
      <c r="Z1311" s="11">
        <v>0</v>
      </c>
      <c r="AA1311" s="11">
        <v>0</v>
      </c>
      <c r="AB1311" s="11">
        <v>0</v>
      </c>
      <c r="AC1311" s="11">
        <v>0</v>
      </c>
      <c r="AD1311" s="11">
        <v>5</v>
      </c>
      <c r="AE1311" s="11">
        <v>1</v>
      </c>
      <c r="AF1311" s="11" t="s">
        <v>507</v>
      </c>
      <c r="AG1311" s="6">
        <v>1</v>
      </c>
      <c r="AH1311" s="6">
        <v>1</v>
      </c>
      <c r="AI1311" s="6">
        <v>0</v>
      </c>
      <c r="AJ1311" s="6">
        <v>1.5</v>
      </c>
      <c r="AK1311" s="11">
        <v>0</v>
      </c>
      <c r="AL1311" s="11">
        <v>0</v>
      </c>
      <c r="AM1311" s="11">
        <v>0</v>
      </c>
      <c r="AN1311" s="11">
        <v>0.5</v>
      </c>
      <c r="AO1311" s="11">
        <v>5000</v>
      </c>
      <c r="AP1311" s="11">
        <v>2</v>
      </c>
      <c r="AQ1311" s="11">
        <v>0</v>
      </c>
      <c r="AR1311" s="6">
        <v>0</v>
      </c>
      <c r="AS1311" s="11" t="s">
        <v>158</v>
      </c>
      <c r="AT1311" s="12" t="s">
        <v>213</v>
      </c>
      <c r="AU1311" s="11" t="s">
        <v>348</v>
      </c>
      <c r="AV1311" s="14">
        <v>10000007</v>
      </c>
      <c r="AW1311" s="14">
        <v>70104001</v>
      </c>
      <c r="AX1311" s="12" t="s">
        <v>160</v>
      </c>
      <c r="AY1311" s="11" t="s">
        <v>1750</v>
      </c>
      <c r="AZ1311" s="13">
        <v>0</v>
      </c>
      <c r="BA1311" s="13">
        <v>0</v>
      </c>
      <c r="BB1311" s="37" t="s">
        <v>525</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20.100000000000001" customHeight="1">
      <c r="C1312" s="14">
        <v>70104002</v>
      </c>
      <c r="D1312" s="15" t="s">
        <v>368</v>
      </c>
      <c r="E1312" s="14">
        <v>1</v>
      </c>
      <c r="F1312" s="14">
        <v>60010500</v>
      </c>
      <c r="G1312" s="14">
        <v>0</v>
      </c>
      <c r="H1312" s="13">
        <v>0</v>
      </c>
      <c r="I1312" s="14">
        <v>1</v>
      </c>
      <c r="J1312" s="14">
        <v>0</v>
      </c>
      <c r="K1312" s="14">
        <v>0</v>
      </c>
      <c r="L1312" s="14">
        <v>0</v>
      </c>
      <c r="M1312" s="14">
        <v>0</v>
      </c>
      <c r="N1312" s="11">
        <v>2</v>
      </c>
      <c r="O1312" s="14">
        <v>2</v>
      </c>
      <c r="P1312" s="14">
        <v>0.3</v>
      </c>
      <c r="Q1312" s="14">
        <v>0</v>
      </c>
      <c r="R1312" s="6">
        <v>0</v>
      </c>
      <c r="S1312" s="13">
        <v>0</v>
      </c>
      <c r="T1312" s="11">
        <v>1</v>
      </c>
      <c r="U1312" s="14">
        <v>2</v>
      </c>
      <c r="V1312" s="14">
        <v>0</v>
      </c>
      <c r="W1312" s="14">
        <v>0</v>
      </c>
      <c r="X1312" s="14">
        <v>0</v>
      </c>
      <c r="Y1312" s="14">
        <v>0</v>
      </c>
      <c r="Z1312" s="14">
        <v>0</v>
      </c>
      <c r="AA1312" s="14">
        <v>0</v>
      </c>
      <c r="AB1312" s="14">
        <v>0</v>
      </c>
      <c r="AC1312" s="14">
        <v>0</v>
      </c>
      <c r="AD1312" s="14">
        <v>99999</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435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70104003</v>
      </c>
      <c r="D1313" s="12" t="s">
        <v>457</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5</v>
      </c>
      <c r="X1313" s="11">
        <v>0</v>
      </c>
      <c r="Y1313" s="11">
        <v>1</v>
      </c>
      <c r="Z1313" s="11">
        <v>0</v>
      </c>
      <c r="AA1313" s="11">
        <v>0</v>
      </c>
      <c r="AB1313" s="11">
        <v>0</v>
      </c>
      <c r="AC1313" s="11">
        <v>0</v>
      </c>
      <c r="AD1313" s="11">
        <v>10</v>
      </c>
      <c r="AE1313" s="11">
        <v>1</v>
      </c>
      <c r="AF1313" s="11" t="s">
        <v>391</v>
      </c>
      <c r="AG1313" s="6">
        <v>0</v>
      </c>
      <c r="AH1313" s="6">
        <v>1</v>
      </c>
      <c r="AI1313" s="6">
        <v>0</v>
      </c>
      <c r="AJ1313" s="6">
        <v>3</v>
      </c>
      <c r="AK1313" s="11">
        <v>0</v>
      </c>
      <c r="AL1313" s="11">
        <v>0</v>
      </c>
      <c r="AM1313" s="11">
        <v>0</v>
      </c>
      <c r="AN1313" s="11">
        <v>3.5</v>
      </c>
      <c r="AO1313" s="11">
        <v>5000</v>
      </c>
      <c r="AP1313" s="11">
        <v>3</v>
      </c>
      <c r="AQ1313" s="11">
        <v>0</v>
      </c>
      <c r="AR1313" s="6">
        <v>0</v>
      </c>
      <c r="AS1313" s="11" t="s">
        <v>158</v>
      </c>
      <c r="AT1313" s="12" t="s">
        <v>196</v>
      </c>
      <c r="AU1313" s="11" t="s">
        <v>348</v>
      </c>
      <c r="AV1313" s="14">
        <v>10000007</v>
      </c>
      <c r="AW1313" s="14">
        <v>70104003</v>
      </c>
      <c r="AX1313" s="12" t="s">
        <v>160</v>
      </c>
      <c r="AY1313" s="11" t="s">
        <v>1751</v>
      </c>
      <c r="AZ1313" s="13">
        <v>0</v>
      </c>
      <c r="BA1313" s="13">
        <v>0</v>
      </c>
      <c r="BB1313" s="37" t="s">
        <v>1752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70105001</v>
      </c>
      <c r="D1314" s="12" t="s">
        <v>346</v>
      </c>
      <c r="E1314" s="14">
        <v>1</v>
      </c>
      <c r="F1314" s="11">
        <v>60010100</v>
      </c>
      <c r="G1314" s="14">
        <v>0</v>
      </c>
      <c r="H1314" s="13">
        <v>0</v>
      </c>
      <c r="I1314" s="14">
        <v>1</v>
      </c>
      <c r="J1314" s="14">
        <v>0</v>
      </c>
      <c r="K1314" s="14">
        <v>0</v>
      </c>
      <c r="L1314" s="11">
        <v>0</v>
      </c>
      <c r="M1314" s="11">
        <v>0</v>
      </c>
      <c r="N1314" s="11">
        <v>2</v>
      </c>
      <c r="O1314" s="11">
        <v>1</v>
      </c>
      <c r="P1314" s="11">
        <v>1</v>
      </c>
      <c r="Q1314" s="11">
        <v>0</v>
      </c>
      <c r="R1314" s="6">
        <v>0</v>
      </c>
      <c r="S1314" s="11">
        <v>0</v>
      </c>
      <c r="T1314" s="11">
        <v>1</v>
      </c>
      <c r="U1314" s="11">
        <v>2</v>
      </c>
      <c r="V1314" s="11">
        <v>0</v>
      </c>
      <c r="W1314" s="11">
        <v>2</v>
      </c>
      <c r="X1314" s="11">
        <v>0</v>
      </c>
      <c r="Y1314" s="11">
        <v>1</v>
      </c>
      <c r="Z1314" s="11">
        <v>0</v>
      </c>
      <c r="AA1314" s="11">
        <v>0</v>
      </c>
      <c r="AB1314" s="11">
        <v>0</v>
      </c>
      <c r="AC1314" s="11">
        <v>0</v>
      </c>
      <c r="AD1314" s="11">
        <v>6</v>
      </c>
      <c r="AE1314" s="11">
        <v>1</v>
      </c>
      <c r="AF1314" s="11">
        <v>3</v>
      </c>
      <c r="AG1314" s="6">
        <v>0</v>
      </c>
      <c r="AH1314" s="6">
        <v>0</v>
      </c>
      <c r="AI1314" s="6">
        <v>0</v>
      </c>
      <c r="AJ1314" s="6">
        <v>1.5</v>
      </c>
      <c r="AK1314" s="11">
        <v>0</v>
      </c>
      <c r="AL1314" s="11">
        <v>0</v>
      </c>
      <c r="AM1314" s="11">
        <v>0</v>
      </c>
      <c r="AN1314" s="11">
        <v>1</v>
      </c>
      <c r="AO1314" s="11">
        <v>5000</v>
      </c>
      <c r="AP1314" s="11">
        <v>0.5</v>
      </c>
      <c r="AQ1314" s="11">
        <v>0</v>
      </c>
      <c r="AR1314" s="6">
        <v>0</v>
      </c>
      <c r="AS1314" s="11" t="s">
        <v>158</v>
      </c>
      <c r="AT1314" s="15" t="s">
        <v>159</v>
      </c>
      <c r="AU1314" s="11" t="s">
        <v>348</v>
      </c>
      <c r="AV1314" s="14">
        <v>10000007</v>
      </c>
      <c r="AW1314" s="14">
        <v>70105001</v>
      </c>
      <c r="AX1314" s="12" t="s">
        <v>160</v>
      </c>
      <c r="AY1314" s="11" t="s">
        <v>1753</v>
      </c>
      <c r="AZ1314" s="13">
        <v>0</v>
      </c>
      <c r="BA1314" s="13">
        <v>0</v>
      </c>
      <c r="BB1314" s="37" t="s">
        <v>1754</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70105002</v>
      </c>
      <c r="D1315" s="15" t="s">
        <v>368</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1">
        <v>99999</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90104002</v>
      </c>
      <c r="AS1315" s="14" t="s">
        <v>158</v>
      </c>
      <c r="AT1315" s="15" t="s">
        <v>159</v>
      </c>
      <c r="AU1315" s="14" t="s">
        <v>246</v>
      </c>
      <c r="AV1315" s="14">
        <v>0</v>
      </c>
      <c r="AW1315" s="14">
        <v>0</v>
      </c>
      <c r="AX1315" s="15" t="s">
        <v>160</v>
      </c>
      <c r="AY1315" s="15" t="s">
        <v>158</v>
      </c>
      <c r="AZ1315" s="13">
        <v>0</v>
      </c>
      <c r="BA1315" s="13">
        <v>0</v>
      </c>
      <c r="BB1315" s="68" t="s">
        <v>435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70105003</v>
      </c>
      <c r="D1316" s="12" t="s">
        <v>1755</v>
      </c>
      <c r="E1316" s="14">
        <v>1</v>
      </c>
      <c r="F1316" s="11">
        <v>60010300</v>
      </c>
      <c r="G1316" s="14">
        <v>0</v>
      </c>
      <c r="H1316" s="13">
        <v>0</v>
      </c>
      <c r="I1316" s="14">
        <v>1</v>
      </c>
      <c r="J1316" s="14">
        <v>0</v>
      </c>
      <c r="K1316" s="14">
        <v>0</v>
      </c>
      <c r="L1316" s="11">
        <v>0</v>
      </c>
      <c r="M1316" s="11">
        <v>0</v>
      </c>
      <c r="N1316" s="11">
        <v>2</v>
      </c>
      <c r="O1316" s="11">
        <v>2</v>
      </c>
      <c r="P1316" s="11">
        <v>0.8</v>
      </c>
      <c r="Q1316" s="11">
        <v>0</v>
      </c>
      <c r="R1316" s="6">
        <v>0</v>
      </c>
      <c r="S1316" s="11">
        <v>0</v>
      </c>
      <c r="T1316" s="11">
        <v>1</v>
      </c>
      <c r="U1316" s="11">
        <v>2</v>
      </c>
      <c r="V1316" s="11">
        <v>0</v>
      </c>
      <c r="W1316" s="11">
        <v>0</v>
      </c>
      <c r="X1316" s="11">
        <v>0</v>
      </c>
      <c r="Y1316" s="11">
        <v>0</v>
      </c>
      <c r="Z1316" s="11">
        <v>0</v>
      </c>
      <c r="AA1316" s="11">
        <v>0</v>
      </c>
      <c r="AB1316" s="11">
        <v>0</v>
      </c>
      <c r="AC1316" s="11">
        <v>0</v>
      </c>
      <c r="AD1316" s="11">
        <v>20</v>
      </c>
      <c r="AE1316" s="11">
        <v>0</v>
      </c>
      <c r="AF1316" s="11">
        <v>0</v>
      </c>
      <c r="AG1316" s="6">
        <v>2</v>
      </c>
      <c r="AH1316" s="6">
        <v>2</v>
      </c>
      <c r="AI1316" s="6">
        <v>0</v>
      </c>
      <c r="AJ1316" s="6">
        <v>1.5</v>
      </c>
      <c r="AK1316" s="11">
        <v>0</v>
      </c>
      <c r="AL1316" s="11">
        <v>0</v>
      </c>
      <c r="AM1316" s="11">
        <v>0</v>
      </c>
      <c r="AN1316" s="11">
        <v>1</v>
      </c>
      <c r="AO1316" s="11">
        <v>3000</v>
      </c>
      <c r="AP1316" s="11">
        <v>0.5</v>
      </c>
      <c r="AQ1316" s="11">
        <v>0</v>
      </c>
      <c r="AR1316" s="6">
        <v>0</v>
      </c>
      <c r="AS1316" s="11" t="s">
        <v>158</v>
      </c>
      <c r="AT1316" s="15" t="s">
        <v>159</v>
      </c>
      <c r="AU1316" s="11" t="s">
        <v>355</v>
      </c>
      <c r="AV1316" s="14">
        <v>0</v>
      </c>
      <c r="AW1316" s="14">
        <v>0</v>
      </c>
      <c r="AX1316" s="12" t="s">
        <v>343</v>
      </c>
      <c r="AY1316" s="11" t="s">
        <v>1756</v>
      </c>
      <c r="AZ1316" s="13">
        <v>0</v>
      </c>
      <c r="BA1316" s="13">
        <v>0</v>
      </c>
      <c r="BB1316" s="37" t="s">
        <v>1757</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70105004</v>
      </c>
      <c r="D1317" s="15" t="s">
        <v>351</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90103001</v>
      </c>
      <c r="AS1317" s="14" t="s">
        <v>158</v>
      </c>
      <c r="AT1317" s="15" t="s">
        <v>158</v>
      </c>
      <c r="AU1317" s="14" t="s">
        <v>246</v>
      </c>
      <c r="AV1317" s="14">
        <v>0</v>
      </c>
      <c r="AW1317" s="14">
        <v>40000003</v>
      </c>
      <c r="AX1317" s="15" t="s">
        <v>160</v>
      </c>
      <c r="AY1317" s="15" t="s">
        <v>158</v>
      </c>
      <c r="AZ1317" s="13">
        <v>0</v>
      </c>
      <c r="BA1317" s="13">
        <v>0</v>
      </c>
      <c r="BB1317" s="68" t="s">
        <v>357</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70106001</v>
      </c>
      <c r="D1318" s="15" t="s">
        <v>371</v>
      </c>
      <c r="E1318" s="14">
        <v>1</v>
      </c>
      <c r="F1318" s="14">
        <v>60010300</v>
      </c>
      <c r="G1318" s="14">
        <v>0</v>
      </c>
      <c r="H1318" s="13">
        <v>0</v>
      </c>
      <c r="I1318" s="14">
        <v>1</v>
      </c>
      <c r="J1318" s="14">
        <v>0</v>
      </c>
      <c r="K1318" s="14">
        <v>0</v>
      </c>
      <c r="L1318" s="14">
        <v>0</v>
      </c>
      <c r="M1318" s="14">
        <v>0</v>
      </c>
      <c r="N1318" s="11">
        <v>2</v>
      </c>
      <c r="O1318" s="14">
        <v>1</v>
      </c>
      <c r="P1318" s="14">
        <v>0.5</v>
      </c>
      <c r="Q1318" s="14">
        <v>0</v>
      </c>
      <c r="R1318" s="6">
        <v>0</v>
      </c>
      <c r="S1318" s="13">
        <v>0</v>
      </c>
      <c r="T1318" s="11">
        <v>1</v>
      </c>
      <c r="U1318" s="14">
        <v>2</v>
      </c>
      <c r="V1318" s="14">
        <v>0</v>
      </c>
      <c r="W1318" s="14">
        <v>0.5</v>
      </c>
      <c r="X1318" s="14">
        <v>0</v>
      </c>
      <c r="Y1318" s="14">
        <v>0</v>
      </c>
      <c r="Z1318" s="14">
        <v>0</v>
      </c>
      <c r="AA1318" s="14">
        <v>0</v>
      </c>
      <c r="AB1318" s="14">
        <v>0</v>
      </c>
      <c r="AC1318" s="14">
        <v>0</v>
      </c>
      <c r="AD1318" s="14">
        <v>15</v>
      </c>
      <c r="AE1318" s="14">
        <v>1</v>
      </c>
      <c r="AF1318" s="14">
        <v>3</v>
      </c>
      <c r="AG1318" s="6">
        <v>1</v>
      </c>
      <c r="AH1318" s="6">
        <v>0</v>
      </c>
      <c r="AI1318" s="6">
        <v>0</v>
      </c>
      <c r="AJ1318" s="6">
        <v>1.5</v>
      </c>
      <c r="AK1318" s="14">
        <v>0</v>
      </c>
      <c r="AL1318" s="14">
        <v>0</v>
      </c>
      <c r="AM1318" s="14">
        <v>0</v>
      </c>
      <c r="AN1318" s="14">
        <v>1</v>
      </c>
      <c r="AO1318" s="14">
        <v>360000</v>
      </c>
      <c r="AP1318" s="14">
        <v>0.5</v>
      </c>
      <c r="AQ1318" s="14">
        <v>0</v>
      </c>
      <c r="AR1318" s="6">
        <v>0</v>
      </c>
      <c r="AS1318" s="14" t="s">
        <v>372</v>
      </c>
      <c r="AT1318" s="15" t="s">
        <v>159</v>
      </c>
      <c r="AU1318" s="14" t="s">
        <v>355</v>
      </c>
      <c r="AV1318" s="14">
        <v>10002001</v>
      </c>
      <c r="AW1318" s="14">
        <v>70106001</v>
      </c>
      <c r="AX1318" s="15" t="s">
        <v>229</v>
      </c>
      <c r="AY1318" s="15" t="s">
        <v>373</v>
      </c>
      <c r="AZ1318" s="13">
        <v>0</v>
      </c>
      <c r="BA1318" s="13">
        <v>0</v>
      </c>
      <c r="BB1318" s="68" t="s">
        <v>374</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70106002</v>
      </c>
      <c r="D1319" s="12" t="s">
        <v>375</v>
      </c>
      <c r="E1319" s="14">
        <v>1</v>
      </c>
      <c r="F1319" s="11">
        <v>60010100</v>
      </c>
      <c r="G1319" s="14">
        <v>0</v>
      </c>
      <c r="H1319" s="13">
        <v>0</v>
      </c>
      <c r="I1319" s="14">
        <v>1</v>
      </c>
      <c r="J1319" s="14">
        <v>0</v>
      </c>
      <c r="K1319" s="14">
        <v>0</v>
      </c>
      <c r="L1319" s="11">
        <v>0</v>
      </c>
      <c r="M1319" s="11">
        <v>0</v>
      </c>
      <c r="N1319" s="11">
        <v>2</v>
      </c>
      <c r="O1319" s="11">
        <v>1</v>
      </c>
      <c r="P1319" s="11">
        <v>0.3</v>
      </c>
      <c r="Q1319" s="11">
        <v>0</v>
      </c>
      <c r="R1319" s="6">
        <v>0</v>
      </c>
      <c r="S1319" s="11">
        <v>0</v>
      </c>
      <c r="T1319" s="11">
        <v>1</v>
      </c>
      <c r="U1319" s="11">
        <v>2</v>
      </c>
      <c r="V1319" s="11">
        <v>0</v>
      </c>
      <c r="W1319" s="11">
        <v>3</v>
      </c>
      <c r="X1319" s="11">
        <v>0</v>
      </c>
      <c r="Y1319" s="11">
        <v>0</v>
      </c>
      <c r="Z1319" s="11">
        <v>0</v>
      </c>
      <c r="AA1319" s="11">
        <v>0</v>
      </c>
      <c r="AB1319" s="11">
        <v>0</v>
      </c>
      <c r="AC1319" s="11">
        <v>0</v>
      </c>
      <c r="AD1319" s="11">
        <v>12</v>
      </c>
      <c r="AE1319" s="11">
        <v>1</v>
      </c>
      <c r="AF1319" s="11">
        <v>3</v>
      </c>
      <c r="AG1319" s="6">
        <v>6</v>
      </c>
      <c r="AH1319" s="6">
        <v>1</v>
      </c>
      <c r="AI1319" s="6">
        <v>0</v>
      </c>
      <c r="AJ1319" s="6">
        <v>1.5</v>
      </c>
      <c r="AK1319" s="11">
        <v>0</v>
      </c>
      <c r="AL1319" s="11">
        <v>0</v>
      </c>
      <c r="AM1319" s="11">
        <v>0</v>
      </c>
      <c r="AN1319" s="11">
        <v>3</v>
      </c>
      <c r="AO1319" s="11">
        <v>5000</v>
      </c>
      <c r="AP1319" s="11">
        <v>3</v>
      </c>
      <c r="AQ1319" s="11">
        <v>0</v>
      </c>
      <c r="AR1319" s="6">
        <v>0</v>
      </c>
      <c r="AS1319" s="11" t="s">
        <v>158</v>
      </c>
      <c r="AT1319" s="15" t="s">
        <v>159</v>
      </c>
      <c r="AU1319" s="11" t="s">
        <v>348</v>
      </c>
      <c r="AV1319" s="14">
        <v>10000007</v>
      </c>
      <c r="AW1319" s="14">
        <v>70106004</v>
      </c>
      <c r="AX1319" s="12" t="s">
        <v>160</v>
      </c>
      <c r="AY1319" s="11" t="s">
        <v>1758</v>
      </c>
      <c r="AZ1319" s="13">
        <v>0</v>
      </c>
      <c r="BA1319" s="13">
        <v>0</v>
      </c>
      <c r="BB1319" s="37" t="s">
        <v>377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19.5" customHeight="1">
      <c r="C1320" s="14">
        <v>70106003</v>
      </c>
      <c r="D1320" s="15" t="s">
        <v>378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3</v>
      </c>
      <c r="X1320" s="14">
        <v>0</v>
      </c>
      <c r="Y1320" s="14">
        <v>0</v>
      </c>
      <c r="Z1320" s="14">
        <v>0</v>
      </c>
      <c r="AA1320" s="14">
        <v>0</v>
      </c>
      <c r="AB1320" s="14">
        <v>0</v>
      </c>
      <c r="AC1320" s="14">
        <v>0</v>
      </c>
      <c r="AD1320" s="14">
        <v>9</v>
      </c>
      <c r="AE1320" s="14">
        <v>1</v>
      </c>
      <c r="AF1320" s="14">
        <v>2</v>
      </c>
      <c r="AG1320" s="6">
        <v>2</v>
      </c>
      <c r="AH1320" s="6">
        <v>2</v>
      </c>
      <c r="AI1320" s="6">
        <v>0</v>
      </c>
      <c r="AJ1320" s="6">
        <v>3</v>
      </c>
      <c r="AK1320" s="14">
        <v>0</v>
      </c>
      <c r="AL1320" s="14">
        <v>0</v>
      </c>
      <c r="AM1320" s="14">
        <v>0</v>
      </c>
      <c r="AN1320" s="14">
        <v>2</v>
      </c>
      <c r="AO1320" s="14">
        <v>30000</v>
      </c>
      <c r="AP1320" s="14">
        <v>2</v>
      </c>
      <c r="AQ1320" s="14">
        <v>4</v>
      </c>
      <c r="AR1320" s="6">
        <v>0</v>
      </c>
      <c r="AS1320" s="14" t="s">
        <v>158</v>
      </c>
      <c r="AT1320" s="15" t="s">
        <v>159</v>
      </c>
      <c r="AU1320" s="14" t="s">
        <v>355</v>
      </c>
      <c r="AV1320" s="14">
        <v>10003002</v>
      </c>
      <c r="AW1320" s="14">
        <v>70106005</v>
      </c>
      <c r="AX1320" s="15" t="s">
        <v>379</v>
      </c>
      <c r="AY1320" s="15">
        <v>0</v>
      </c>
      <c r="AZ1320" s="13">
        <v>0</v>
      </c>
      <c r="BA1320" s="13">
        <v>0</v>
      </c>
      <c r="BB1320" s="68" t="s">
        <v>374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70106004</v>
      </c>
      <c r="D1321" s="15" t="s">
        <v>368</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1">
        <v>30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90104002</v>
      </c>
      <c r="AS1321" s="14" t="s">
        <v>158</v>
      </c>
      <c r="AT1321" s="15" t="s">
        <v>159</v>
      </c>
      <c r="AU1321" s="14" t="s">
        <v>246</v>
      </c>
      <c r="AV1321" s="14">
        <v>0</v>
      </c>
      <c r="AW1321" s="14">
        <v>0</v>
      </c>
      <c r="AX1321" s="15" t="s">
        <v>160</v>
      </c>
      <c r="AY1321" s="15" t="s">
        <v>158</v>
      </c>
      <c r="AZ1321" s="13">
        <v>0</v>
      </c>
      <c r="BA1321" s="13">
        <v>0</v>
      </c>
      <c r="BB1321" s="68" t="s">
        <v>380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70106005</v>
      </c>
      <c r="D1322" s="12" t="s">
        <v>381</v>
      </c>
      <c r="E1322" s="14">
        <v>1</v>
      </c>
      <c r="F1322" s="11">
        <v>60010300</v>
      </c>
      <c r="G1322" s="14">
        <v>0</v>
      </c>
      <c r="H1322" s="13">
        <v>0</v>
      </c>
      <c r="I1322" s="14">
        <v>1</v>
      </c>
      <c r="J1322" s="14">
        <v>0</v>
      </c>
      <c r="K1322" s="14">
        <v>0</v>
      </c>
      <c r="L1322" s="11">
        <v>0</v>
      </c>
      <c r="M1322" s="11">
        <v>0</v>
      </c>
      <c r="N1322" s="11">
        <v>2</v>
      </c>
      <c r="O1322" s="11">
        <v>1</v>
      </c>
      <c r="P1322" s="11">
        <v>0.6</v>
      </c>
      <c r="Q1322" s="11">
        <v>0</v>
      </c>
      <c r="R1322" s="6">
        <v>0</v>
      </c>
      <c r="S1322" s="11">
        <v>0</v>
      </c>
      <c r="T1322" s="11">
        <v>1</v>
      </c>
      <c r="U1322" s="11">
        <v>2</v>
      </c>
      <c r="V1322" s="11">
        <v>0</v>
      </c>
      <c r="W1322" s="11">
        <v>0</v>
      </c>
      <c r="X1322" s="11">
        <v>0</v>
      </c>
      <c r="Y1322" s="11">
        <v>0</v>
      </c>
      <c r="Z1322" s="11">
        <v>0</v>
      </c>
      <c r="AA1322" s="11">
        <v>0</v>
      </c>
      <c r="AB1322" s="11">
        <v>0</v>
      </c>
      <c r="AC1322" s="11">
        <v>0</v>
      </c>
      <c r="AD1322" s="11">
        <v>20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5" t="s">
        <v>159</v>
      </c>
      <c r="AU1322" s="11" t="s">
        <v>355</v>
      </c>
      <c r="AV1322" s="14">
        <v>0</v>
      </c>
      <c r="AW1322" s="14">
        <v>0</v>
      </c>
      <c r="AX1322" s="12" t="s">
        <v>343</v>
      </c>
      <c r="AY1322" s="11" t="s">
        <v>382</v>
      </c>
      <c r="AZ1322" s="13">
        <v>0</v>
      </c>
      <c r="BA1322" s="13">
        <v>0</v>
      </c>
      <c r="BB1322" s="37" t="s">
        <v>383</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19.5" customHeight="1">
      <c r="C1323" s="14">
        <v>70107001</v>
      </c>
      <c r="D1323" s="12" t="s">
        <v>390</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12</v>
      </c>
      <c r="AE1323" s="11">
        <v>1</v>
      </c>
      <c r="AF1323" s="11" t="s">
        <v>391</v>
      </c>
      <c r="AG1323" s="6">
        <v>1</v>
      </c>
      <c r="AH1323" s="6">
        <v>1</v>
      </c>
      <c r="AI1323" s="6">
        <v>0</v>
      </c>
      <c r="AJ1323" s="6">
        <v>3</v>
      </c>
      <c r="AK1323" s="11">
        <v>0</v>
      </c>
      <c r="AL1323" s="11">
        <v>0</v>
      </c>
      <c r="AM1323" s="11">
        <v>0</v>
      </c>
      <c r="AN1323" s="11">
        <v>3</v>
      </c>
      <c r="AO1323" s="11">
        <v>5000</v>
      </c>
      <c r="AP1323" s="11">
        <v>2.5</v>
      </c>
      <c r="AQ1323" s="11">
        <v>0</v>
      </c>
      <c r="AR1323" s="6">
        <v>0</v>
      </c>
      <c r="AS1323" s="11" t="s">
        <v>158</v>
      </c>
      <c r="AT1323" s="15" t="s">
        <v>213</v>
      </c>
      <c r="AU1323" s="11" t="s">
        <v>348</v>
      </c>
      <c r="AV1323" s="14">
        <v>10000007</v>
      </c>
      <c r="AW1323" s="14">
        <v>70107001</v>
      </c>
      <c r="AX1323" s="12" t="s">
        <v>160</v>
      </c>
      <c r="AY1323" s="11">
        <v>0</v>
      </c>
      <c r="AZ1323" s="13">
        <v>0</v>
      </c>
      <c r="BA1323" s="13">
        <v>0</v>
      </c>
      <c r="BB1323" s="37" t="s">
        <v>392</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70107002</v>
      </c>
      <c r="D1324" s="12" t="s">
        <v>426</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12</v>
      </c>
      <c r="AE1324" s="11">
        <v>1</v>
      </c>
      <c r="AF1324" s="11">
        <v>3</v>
      </c>
      <c r="AG1324" s="6">
        <v>4</v>
      </c>
      <c r="AH1324" s="6">
        <v>1</v>
      </c>
      <c r="AI1324" s="6">
        <v>0</v>
      </c>
      <c r="AJ1324" s="6">
        <v>1.5</v>
      </c>
      <c r="AK1324" s="11">
        <v>0</v>
      </c>
      <c r="AL1324" s="11">
        <v>0</v>
      </c>
      <c r="AM1324" s="11">
        <v>0</v>
      </c>
      <c r="AN1324" s="11">
        <v>3</v>
      </c>
      <c r="AO1324" s="11">
        <v>5000</v>
      </c>
      <c r="AP1324" s="11">
        <v>3</v>
      </c>
      <c r="AQ1324" s="11">
        <v>0</v>
      </c>
      <c r="AR1324" s="6">
        <v>0</v>
      </c>
      <c r="AS1324" s="11" t="s">
        <v>158</v>
      </c>
      <c r="AT1324" s="15" t="s">
        <v>159</v>
      </c>
      <c r="AU1324" s="11" t="s">
        <v>348</v>
      </c>
      <c r="AV1324" s="14">
        <v>10000007</v>
      </c>
      <c r="AW1324" s="14">
        <v>70103003</v>
      </c>
      <c r="AX1324" s="12" t="s">
        <v>160</v>
      </c>
      <c r="AY1324" s="11" t="s">
        <v>1759</v>
      </c>
      <c r="AZ1324" s="13">
        <v>0</v>
      </c>
      <c r="BA1324" s="13">
        <v>0</v>
      </c>
      <c r="BB1324" s="37" t="s">
        <v>428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70107003</v>
      </c>
      <c r="D1325" s="12" t="s">
        <v>429</v>
      </c>
      <c r="E1325" s="11">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0</v>
      </c>
      <c r="Z1325" s="11">
        <v>0</v>
      </c>
      <c r="AA1325" s="11">
        <v>0</v>
      </c>
      <c r="AB1325" s="11">
        <v>0</v>
      </c>
      <c r="AC1325" s="11">
        <v>0</v>
      </c>
      <c r="AD1325" s="11">
        <v>12</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70103003</v>
      </c>
      <c r="AX1325" s="12" t="s">
        <v>160</v>
      </c>
      <c r="AY1325" s="11" t="s">
        <v>1760</v>
      </c>
      <c r="AZ1325" s="13">
        <v>0</v>
      </c>
      <c r="BA1325" s="13">
        <v>0</v>
      </c>
      <c r="BB1325" s="37" t="s">
        <v>431</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70107004</v>
      </c>
      <c r="D1326" s="15" t="s">
        <v>432</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4">
        <v>20</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90102001</v>
      </c>
      <c r="AS1326" s="14" t="s">
        <v>158</v>
      </c>
      <c r="AT1326" s="15" t="s">
        <v>159</v>
      </c>
      <c r="AU1326" s="14" t="s">
        <v>246</v>
      </c>
      <c r="AV1326" s="14">
        <v>0</v>
      </c>
      <c r="AW1326" s="14">
        <v>40000003</v>
      </c>
      <c r="AX1326" s="15" t="s">
        <v>160</v>
      </c>
      <c r="AY1326" s="15" t="s">
        <v>158</v>
      </c>
      <c r="AZ1326" s="13">
        <v>0</v>
      </c>
      <c r="BA1326" s="13">
        <v>0</v>
      </c>
      <c r="BB1326" s="68" t="s">
        <v>433</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70107005</v>
      </c>
      <c r="D1327" s="15" t="s">
        <v>434</v>
      </c>
      <c r="E1327" s="14">
        <v>1</v>
      </c>
      <c r="F1327" s="14">
        <v>60010500</v>
      </c>
      <c r="G1327" s="14">
        <v>0</v>
      </c>
      <c r="H1327" s="13">
        <v>0</v>
      </c>
      <c r="I1327" s="14">
        <v>1</v>
      </c>
      <c r="J1327" s="14">
        <v>0</v>
      </c>
      <c r="K1327" s="14">
        <v>0</v>
      </c>
      <c r="L1327" s="14">
        <v>0</v>
      </c>
      <c r="M1327" s="14">
        <v>0</v>
      </c>
      <c r="N1327" s="11">
        <v>2</v>
      </c>
      <c r="O1327" s="14">
        <v>2</v>
      </c>
      <c r="P1327" s="14">
        <v>0.6</v>
      </c>
      <c r="Q1327" s="14">
        <v>0</v>
      </c>
      <c r="R1327" s="6">
        <v>0</v>
      </c>
      <c r="S1327" s="13">
        <v>0</v>
      </c>
      <c r="T1327" s="11">
        <v>1</v>
      </c>
      <c r="U1327" s="14">
        <v>2</v>
      </c>
      <c r="V1327" s="14">
        <v>0</v>
      </c>
      <c r="W1327" s="14">
        <v>0</v>
      </c>
      <c r="X1327" s="14">
        <v>0</v>
      </c>
      <c r="Y1327" s="14">
        <v>0</v>
      </c>
      <c r="Z1327" s="14">
        <v>0</v>
      </c>
      <c r="AA1327" s="14">
        <v>0</v>
      </c>
      <c r="AB1327" s="14">
        <v>0</v>
      </c>
      <c r="AC1327" s="14">
        <v>0</v>
      </c>
      <c r="AD1327" s="11">
        <v>99999</v>
      </c>
      <c r="AE1327" s="14">
        <v>0</v>
      </c>
      <c r="AF1327" s="14">
        <v>0</v>
      </c>
      <c r="AG1327" s="6">
        <v>2</v>
      </c>
      <c r="AH1327" s="6">
        <v>0</v>
      </c>
      <c r="AI1327" s="6">
        <v>0</v>
      </c>
      <c r="AJ1327" s="6">
        <v>0</v>
      </c>
      <c r="AK1327" s="14">
        <v>0</v>
      </c>
      <c r="AL1327" s="14">
        <v>0</v>
      </c>
      <c r="AM1327" s="14">
        <v>0</v>
      </c>
      <c r="AN1327" s="14">
        <v>0</v>
      </c>
      <c r="AO1327" s="14">
        <v>1000</v>
      </c>
      <c r="AP1327" s="14">
        <v>0</v>
      </c>
      <c r="AQ1327" s="14">
        <v>0</v>
      </c>
      <c r="AR1327" s="6">
        <v>90104002</v>
      </c>
      <c r="AS1327" s="14" t="s">
        <v>158</v>
      </c>
      <c r="AT1327" s="15" t="s">
        <v>159</v>
      </c>
      <c r="AU1327" s="14" t="s">
        <v>246</v>
      </c>
      <c r="AV1327" s="14">
        <v>0</v>
      </c>
      <c r="AW1327" s="14">
        <v>0</v>
      </c>
      <c r="AX1327" s="15" t="s">
        <v>160</v>
      </c>
      <c r="AY1327" s="15" t="s">
        <v>158</v>
      </c>
      <c r="AZ1327" s="13">
        <v>0</v>
      </c>
      <c r="BA1327" s="13">
        <v>0</v>
      </c>
      <c r="BB1327" s="68" t="s">
        <v>435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70107006</v>
      </c>
      <c r="D1328" s="12" t="s">
        <v>1755</v>
      </c>
      <c r="E1328" s="11">
        <v>1</v>
      </c>
      <c r="F1328" s="11">
        <v>60010300</v>
      </c>
      <c r="G1328" s="14">
        <v>0</v>
      </c>
      <c r="H1328" s="13">
        <v>0</v>
      </c>
      <c r="I1328" s="14">
        <v>1</v>
      </c>
      <c r="J1328" s="14">
        <v>0</v>
      </c>
      <c r="K1328" s="14">
        <v>0</v>
      </c>
      <c r="L1328" s="11">
        <v>0</v>
      </c>
      <c r="M1328" s="11">
        <v>0</v>
      </c>
      <c r="N1328" s="11">
        <v>2</v>
      </c>
      <c r="O1328" s="11">
        <v>2</v>
      </c>
      <c r="P1328" s="11">
        <v>0.8</v>
      </c>
      <c r="Q1328" s="11">
        <v>0</v>
      </c>
      <c r="R1328" s="6">
        <v>0</v>
      </c>
      <c r="S1328" s="11">
        <v>0</v>
      </c>
      <c r="T1328" s="11">
        <v>1</v>
      </c>
      <c r="U1328" s="11">
        <v>2</v>
      </c>
      <c r="V1328" s="11">
        <v>0</v>
      </c>
      <c r="W1328" s="11">
        <v>0</v>
      </c>
      <c r="X1328" s="11">
        <v>0</v>
      </c>
      <c r="Y1328" s="11">
        <v>0</v>
      </c>
      <c r="Z1328" s="11">
        <v>0</v>
      </c>
      <c r="AA1328" s="11">
        <v>0</v>
      </c>
      <c r="AB1328" s="11">
        <v>0</v>
      </c>
      <c r="AC1328" s="11">
        <v>0</v>
      </c>
      <c r="AD1328" s="11">
        <v>30</v>
      </c>
      <c r="AE1328" s="11">
        <v>0</v>
      </c>
      <c r="AF1328" s="11">
        <v>0</v>
      </c>
      <c r="AG1328" s="6">
        <v>2</v>
      </c>
      <c r="AH1328" s="6">
        <v>2</v>
      </c>
      <c r="AI1328" s="6">
        <v>0</v>
      </c>
      <c r="AJ1328" s="6">
        <v>1.5</v>
      </c>
      <c r="AK1328" s="11">
        <v>0</v>
      </c>
      <c r="AL1328" s="11">
        <v>0</v>
      </c>
      <c r="AM1328" s="11">
        <v>0</v>
      </c>
      <c r="AN1328" s="11">
        <v>1</v>
      </c>
      <c r="AO1328" s="11">
        <v>3000</v>
      </c>
      <c r="AP1328" s="11">
        <v>0.5</v>
      </c>
      <c r="AQ1328" s="11">
        <v>0</v>
      </c>
      <c r="AR1328" s="6">
        <v>0</v>
      </c>
      <c r="AS1328" s="11" t="s">
        <v>158</v>
      </c>
      <c r="AT1328" s="15" t="s">
        <v>159</v>
      </c>
      <c r="AU1328" s="11" t="s">
        <v>355</v>
      </c>
      <c r="AV1328" s="14">
        <v>0</v>
      </c>
      <c r="AW1328" s="14">
        <v>0</v>
      </c>
      <c r="AX1328" s="12" t="s">
        <v>343</v>
      </c>
      <c r="AY1328" s="11" t="s">
        <v>1761</v>
      </c>
      <c r="AZ1328" s="13">
        <v>0</v>
      </c>
      <c r="BA1328" s="13">
        <v>0</v>
      </c>
      <c r="BB1328" s="37" t="s">
        <v>1762</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70201001</v>
      </c>
      <c r="D1329" s="12" t="s">
        <v>460</v>
      </c>
      <c r="E1329" s="14">
        <v>1</v>
      </c>
      <c r="F1329" s="11">
        <v>60010100</v>
      </c>
      <c r="G1329" s="14">
        <v>0</v>
      </c>
      <c r="H1329" s="13">
        <v>0</v>
      </c>
      <c r="I1329" s="14">
        <v>1</v>
      </c>
      <c r="J1329" s="14">
        <v>0</v>
      </c>
      <c r="K1329" s="14">
        <v>0</v>
      </c>
      <c r="L1329" s="11">
        <v>0</v>
      </c>
      <c r="M1329" s="11">
        <v>0</v>
      </c>
      <c r="N1329" s="11">
        <v>2</v>
      </c>
      <c r="O1329" s="11">
        <v>1</v>
      </c>
      <c r="P1329" s="11">
        <v>1</v>
      </c>
      <c r="Q1329" s="11">
        <v>0</v>
      </c>
      <c r="R1329" s="6">
        <v>0</v>
      </c>
      <c r="S1329" s="11">
        <v>0</v>
      </c>
      <c r="T1329" s="11">
        <v>1</v>
      </c>
      <c r="U1329" s="11">
        <v>2</v>
      </c>
      <c r="V1329" s="11">
        <v>0</v>
      </c>
      <c r="W1329" s="11">
        <v>2</v>
      </c>
      <c r="X1329" s="11">
        <v>0</v>
      </c>
      <c r="Y1329" s="11">
        <v>1</v>
      </c>
      <c r="Z1329" s="11">
        <v>0</v>
      </c>
      <c r="AA1329" s="11">
        <v>0</v>
      </c>
      <c r="AB1329" s="11">
        <v>0</v>
      </c>
      <c r="AC1329" s="11">
        <v>0</v>
      </c>
      <c r="AD1329" s="11">
        <v>12</v>
      </c>
      <c r="AE1329" s="11">
        <v>2</v>
      </c>
      <c r="AF1329" s="11" t="s">
        <v>167</v>
      </c>
      <c r="AG1329" s="6">
        <v>0</v>
      </c>
      <c r="AH1329" s="6">
        <v>0</v>
      </c>
      <c r="AI1329" s="6">
        <v>0</v>
      </c>
      <c r="AJ1329" s="6">
        <v>1.5</v>
      </c>
      <c r="AK1329" s="11">
        <v>0</v>
      </c>
      <c r="AL1329" s="11">
        <v>0</v>
      </c>
      <c r="AM1329" s="11">
        <v>0</v>
      </c>
      <c r="AN1329" s="11">
        <v>1</v>
      </c>
      <c r="AO1329" s="11">
        <v>5000</v>
      </c>
      <c r="AP1329" s="11">
        <v>0.5</v>
      </c>
      <c r="AQ1329" s="11">
        <v>0</v>
      </c>
      <c r="AR1329" s="6">
        <v>0</v>
      </c>
      <c r="AS1329" s="11" t="s">
        <v>158</v>
      </c>
      <c r="AT1329" s="15" t="s">
        <v>213</v>
      </c>
      <c r="AU1329" s="11" t="s">
        <v>348</v>
      </c>
      <c r="AV1329" s="14">
        <v>10000007</v>
      </c>
      <c r="AW1329" s="14">
        <v>70201001</v>
      </c>
      <c r="AX1329" s="12" t="s">
        <v>160</v>
      </c>
      <c r="AY1329" s="11">
        <v>0</v>
      </c>
      <c r="AZ1329" s="13">
        <v>0</v>
      </c>
      <c r="BA1329" s="13">
        <v>0</v>
      </c>
      <c r="BB1329" s="37" t="s">
        <v>461</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70201002</v>
      </c>
      <c r="D1330" s="12" t="s">
        <v>387</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196</v>
      </c>
      <c r="AU1330" s="11" t="s">
        <v>355</v>
      </c>
      <c r="AV1330" s="14">
        <v>0</v>
      </c>
      <c r="AW1330" s="14">
        <v>0</v>
      </c>
      <c r="AX1330" s="12" t="s">
        <v>343</v>
      </c>
      <c r="AY1330" s="11" t="s">
        <v>1763</v>
      </c>
      <c r="AZ1330" s="13">
        <v>0</v>
      </c>
      <c r="BA1330" s="13">
        <v>0</v>
      </c>
      <c r="BB1330" s="37" t="s">
        <v>389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70201003</v>
      </c>
      <c r="D1331" s="12" t="s">
        <v>1764</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15</v>
      </c>
      <c r="AE1331" s="11">
        <v>1</v>
      </c>
      <c r="AF1331" s="11" t="s">
        <v>1765</v>
      </c>
      <c r="AG1331" s="6">
        <v>0</v>
      </c>
      <c r="AH1331" s="6">
        <v>1</v>
      </c>
      <c r="AI1331" s="6">
        <v>0</v>
      </c>
      <c r="AJ1331" s="6">
        <v>2.5</v>
      </c>
      <c r="AK1331" s="11">
        <v>0</v>
      </c>
      <c r="AL1331" s="11">
        <v>0</v>
      </c>
      <c r="AM1331" s="11">
        <v>0</v>
      </c>
      <c r="AN1331" s="11">
        <v>4</v>
      </c>
      <c r="AO1331" s="11">
        <v>5000</v>
      </c>
      <c r="AP1331" s="11">
        <v>3</v>
      </c>
      <c r="AQ1331" s="11">
        <v>0</v>
      </c>
      <c r="AR1331" s="6">
        <v>0</v>
      </c>
      <c r="AS1331" s="11" t="s">
        <v>158</v>
      </c>
      <c r="AT1331" s="15" t="s">
        <v>397</v>
      </c>
      <c r="AU1331" s="11" t="s">
        <v>348</v>
      </c>
      <c r="AV1331" s="14">
        <v>10000007</v>
      </c>
      <c r="AW1331" s="14">
        <v>70201003</v>
      </c>
      <c r="AX1331" s="12" t="s">
        <v>160</v>
      </c>
      <c r="AY1331" s="11">
        <v>0</v>
      </c>
      <c r="AZ1331" s="13">
        <v>0</v>
      </c>
      <c r="BA1331" s="13">
        <v>0</v>
      </c>
      <c r="BB1331" s="37" t="s">
        <v>1766</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70201004</v>
      </c>
      <c r="D1332" s="15" t="s">
        <v>1767</v>
      </c>
      <c r="E1332" s="14">
        <v>1</v>
      </c>
      <c r="F1332" s="14">
        <v>60010500</v>
      </c>
      <c r="G1332" s="14">
        <v>0</v>
      </c>
      <c r="H1332" s="13">
        <v>0</v>
      </c>
      <c r="I1332" s="14">
        <v>1</v>
      </c>
      <c r="J1332" s="14">
        <v>0</v>
      </c>
      <c r="K1332" s="14">
        <v>0</v>
      </c>
      <c r="L1332" s="14">
        <v>0</v>
      </c>
      <c r="M1332" s="14">
        <v>0</v>
      </c>
      <c r="N1332" s="11">
        <v>2</v>
      </c>
      <c r="O1332" s="14">
        <v>2</v>
      </c>
      <c r="P1332" s="14">
        <v>0.3</v>
      </c>
      <c r="Q1332" s="14">
        <v>0</v>
      </c>
      <c r="R1332" s="6">
        <v>0</v>
      </c>
      <c r="S1332" s="13">
        <v>0</v>
      </c>
      <c r="T1332" s="11">
        <v>1</v>
      </c>
      <c r="U1332" s="14">
        <v>2</v>
      </c>
      <c r="V1332" s="14">
        <v>0</v>
      </c>
      <c r="W1332" s="14">
        <v>0</v>
      </c>
      <c r="X1332" s="14">
        <v>0</v>
      </c>
      <c r="Y1332" s="14">
        <v>0</v>
      </c>
      <c r="Z1332" s="14">
        <v>0</v>
      </c>
      <c r="AA1332" s="14">
        <v>0</v>
      </c>
      <c r="AB1332" s="11">
        <v>0</v>
      </c>
      <c r="AC1332" s="14">
        <v>0</v>
      </c>
      <c r="AD1332" s="11">
        <v>99999</v>
      </c>
      <c r="AE1332" s="14">
        <v>0</v>
      </c>
      <c r="AF1332" s="14">
        <v>0</v>
      </c>
      <c r="AG1332" s="6">
        <v>2</v>
      </c>
      <c r="AH1332" s="6">
        <v>0</v>
      </c>
      <c r="AI1332" s="6">
        <v>0</v>
      </c>
      <c r="AJ1332" s="6">
        <v>0</v>
      </c>
      <c r="AK1332" s="14">
        <v>0</v>
      </c>
      <c r="AL1332" s="14">
        <v>0</v>
      </c>
      <c r="AM1332" s="14">
        <v>0</v>
      </c>
      <c r="AN1332" s="14">
        <v>0</v>
      </c>
      <c r="AO1332" s="14">
        <v>1000</v>
      </c>
      <c r="AP1332" s="14">
        <v>0</v>
      </c>
      <c r="AQ1332" s="14">
        <v>0</v>
      </c>
      <c r="AR1332" s="6" t="s">
        <v>463</v>
      </c>
      <c r="AS1332" s="14" t="s">
        <v>158</v>
      </c>
      <c r="AT1332" s="15" t="s">
        <v>159</v>
      </c>
      <c r="AU1332" s="14" t="s">
        <v>246</v>
      </c>
      <c r="AV1332" s="14">
        <v>0</v>
      </c>
      <c r="AW1332" s="14">
        <v>0</v>
      </c>
      <c r="AX1332" s="15" t="s">
        <v>160</v>
      </c>
      <c r="AY1332" s="15" t="s">
        <v>158</v>
      </c>
      <c r="AZ1332" s="13">
        <v>0</v>
      </c>
      <c r="BA1332" s="13">
        <v>0</v>
      </c>
      <c r="BB1332" s="68" t="s">
        <v>464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19.5" customHeight="1">
      <c r="C1333" s="14">
        <v>70202001</v>
      </c>
      <c r="D1333" s="12" t="s">
        <v>585</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1</v>
      </c>
      <c r="AH1333" s="6">
        <v>1</v>
      </c>
      <c r="AI1333" s="6">
        <v>0</v>
      </c>
      <c r="AJ1333" s="6">
        <v>3</v>
      </c>
      <c r="AK1333" s="11">
        <v>0</v>
      </c>
      <c r="AL1333" s="11">
        <v>0</v>
      </c>
      <c r="AM1333" s="11">
        <v>0</v>
      </c>
      <c r="AN1333" s="11">
        <v>3</v>
      </c>
      <c r="AO1333" s="11">
        <v>5000</v>
      </c>
      <c r="AP1333" s="11">
        <v>2.5</v>
      </c>
      <c r="AQ1333" s="11">
        <v>0</v>
      </c>
      <c r="AR1333" s="6">
        <v>0</v>
      </c>
      <c r="AS1333" s="11" t="s">
        <v>158</v>
      </c>
      <c r="AT1333" s="15" t="s">
        <v>397</v>
      </c>
      <c r="AU1333" s="11" t="s">
        <v>348</v>
      </c>
      <c r="AV1333" s="14">
        <v>10000007</v>
      </c>
      <c r="AW1333" s="14">
        <v>70202001</v>
      </c>
      <c r="AX1333" s="12" t="s">
        <v>160</v>
      </c>
      <c r="AY1333" s="11">
        <v>0</v>
      </c>
      <c r="AZ1333" s="13">
        <v>0</v>
      </c>
      <c r="BA1333" s="13">
        <v>0</v>
      </c>
      <c r="BB1333" s="37" t="s">
        <v>587</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70202002</v>
      </c>
      <c r="D1334" s="12" t="s">
        <v>588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20</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t="s">
        <v>158</v>
      </c>
      <c r="AT1334" s="15" t="s">
        <v>196</v>
      </c>
      <c r="AU1334" s="11" t="s">
        <v>348</v>
      </c>
      <c r="AV1334" s="14">
        <v>10000007</v>
      </c>
      <c r="AW1334" s="14">
        <v>70202002</v>
      </c>
      <c r="AX1334" s="12" t="s">
        <v>160</v>
      </c>
      <c r="AY1334" s="11" t="s">
        <v>1768</v>
      </c>
      <c r="AZ1334" s="13">
        <v>0</v>
      </c>
      <c r="BA1334" s="13">
        <v>0</v>
      </c>
      <c r="BB1334" s="37" t="s">
        <v>1769</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70202003</v>
      </c>
      <c r="D1335" s="15" t="s">
        <v>670</v>
      </c>
      <c r="E1335" s="14">
        <v>1</v>
      </c>
      <c r="F1335" s="14">
        <v>60010500</v>
      </c>
      <c r="G1335" s="14">
        <v>0</v>
      </c>
      <c r="H1335" s="13">
        <v>0</v>
      </c>
      <c r="I1335" s="14">
        <v>1</v>
      </c>
      <c r="J1335" s="14">
        <v>0</v>
      </c>
      <c r="K1335" s="14">
        <v>0</v>
      </c>
      <c r="L1335" s="14">
        <v>0</v>
      </c>
      <c r="M1335" s="14">
        <v>0</v>
      </c>
      <c r="N1335" s="11">
        <v>2</v>
      </c>
      <c r="O1335" s="14">
        <v>0</v>
      </c>
      <c r="P1335" s="14">
        <v>0</v>
      </c>
      <c r="Q1335" s="14">
        <v>0</v>
      </c>
      <c r="R1335" s="6">
        <v>0</v>
      </c>
      <c r="S1335" s="13">
        <v>0</v>
      </c>
      <c r="T1335" s="11">
        <v>1</v>
      </c>
      <c r="U1335" s="14">
        <v>1</v>
      </c>
      <c r="V1335" s="14">
        <v>0</v>
      </c>
      <c r="W1335" s="14">
        <v>1</v>
      </c>
      <c r="X1335" s="14">
        <v>0</v>
      </c>
      <c r="Y1335" s="14">
        <v>0</v>
      </c>
      <c r="Z1335" s="14">
        <v>0</v>
      </c>
      <c r="AA1335" s="14">
        <v>0</v>
      </c>
      <c r="AB1335" s="11">
        <v>0</v>
      </c>
      <c r="AC1335" s="14">
        <v>0</v>
      </c>
      <c r="AD1335" s="14">
        <v>15</v>
      </c>
      <c r="AE1335" s="14">
        <v>0</v>
      </c>
      <c r="AF1335" s="14">
        <v>0</v>
      </c>
      <c r="AG1335" s="6">
        <v>7</v>
      </c>
      <c r="AH1335" s="6">
        <v>0</v>
      </c>
      <c r="AI1335" s="6">
        <v>0</v>
      </c>
      <c r="AJ1335" s="6">
        <v>0</v>
      </c>
      <c r="AK1335" s="14">
        <v>0</v>
      </c>
      <c r="AL1335" s="14">
        <v>0</v>
      </c>
      <c r="AM1335" s="14">
        <v>0</v>
      </c>
      <c r="AN1335" s="14">
        <v>0</v>
      </c>
      <c r="AO1335" s="14">
        <v>1000</v>
      </c>
      <c r="AP1335" s="14">
        <v>0.5</v>
      </c>
      <c r="AQ1335" s="14">
        <v>0</v>
      </c>
      <c r="AR1335" s="6">
        <v>0</v>
      </c>
      <c r="AS1335" s="6">
        <v>90202001</v>
      </c>
      <c r="AT1335" s="15" t="s">
        <v>458</v>
      </c>
      <c r="AU1335" s="14">
        <v>0</v>
      </c>
      <c r="AV1335" s="14">
        <v>10007001</v>
      </c>
      <c r="AW1335" s="14">
        <v>0</v>
      </c>
      <c r="AX1335" s="15" t="s">
        <v>160</v>
      </c>
      <c r="AY1335" s="15" t="s">
        <v>158</v>
      </c>
      <c r="AZ1335" s="13">
        <v>0</v>
      </c>
      <c r="BA1335" s="13">
        <v>0</v>
      </c>
      <c r="BB1335" s="68" t="s">
        <v>1105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70202004</v>
      </c>
      <c r="D1336" s="12" t="s">
        <v>592</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1</v>
      </c>
      <c r="X1336" s="11">
        <v>0</v>
      </c>
      <c r="Y1336" s="11">
        <v>1</v>
      </c>
      <c r="Z1336" s="11">
        <v>0</v>
      </c>
      <c r="AA1336" s="11">
        <v>0</v>
      </c>
      <c r="AB1336" s="11">
        <v>0</v>
      </c>
      <c r="AC1336" s="11">
        <v>0</v>
      </c>
      <c r="AD1336" s="11">
        <v>30</v>
      </c>
      <c r="AE1336" s="11">
        <v>1</v>
      </c>
      <c r="AF1336" s="11" t="s">
        <v>507</v>
      </c>
      <c r="AG1336" s="6">
        <v>0</v>
      </c>
      <c r="AH1336" s="6">
        <v>0</v>
      </c>
      <c r="AI1336" s="6">
        <v>0</v>
      </c>
      <c r="AJ1336" s="6">
        <v>0</v>
      </c>
      <c r="AK1336" s="11">
        <v>0</v>
      </c>
      <c r="AL1336" s="11">
        <v>0</v>
      </c>
      <c r="AM1336" s="11">
        <v>0</v>
      </c>
      <c r="AN1336" s="11">
        <v>0.5</v>
      </c>
      <c r="AO1336" s="11">
        <v>999999</v>
      </c>
      <c r="AP1336" s="11">
        <v>0.5</v>
      </c>
      <c r="AQ1336" s="11">
        <v>0</v>
      </c>
      <c r="AR1336" s="6">
        <v>0</v>
      </c>
      <c r="AS1336" s="178" t="s">
        <v>586</v>
      </c>
      <c r="AT1336" s="15" t="s">
        <v>213</v>
      </c>
      <c r="AU1336" s="11" t="s">
        <v>348</v>
      </c>
      <c r="AV1336" s="14">
        <v>10000007</v>
      </c>
      <c r="AW1336" s="14">
        <v>70202004</v>
      </c>
      <c r="AX1336" s="15" t="s">
        <v>229</v>
      </c>
      <c r="AY1336" s="15" t="s">
        <v>259</v>
      </c>
      <c r="AZ1336" s="13">
        <v>0</v>
      </c>
      <c r="BA1336" s="13">
        <v>0</v>
      </c>
      <c r="BB1336" s="37" t="s">
        <v>1770</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70203001</v>
      </c>
      <c r="D1337" s="12" t="s">
        <v>1771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2</v>
      </c>
      <c r="X1337" s="11">
        <v>0</v>
      </c>
      <c r="Y1337" s="11">
        <v>1</v>
      </c>
      <c r="Z1337" s="11">
        <v>0</v>
      </c>
      <c r="AA1337" s="11">
        <v>0</v>
      </c>
      <c r="AB1337" s="11">
        <v>0</v>
      </c>
      <c r="AC1337" s="11">
        <v>0</v>
      </c>
      <c r="AD1337" s="11">
        <v>20</v>
      </c>
      <c r="AE1337" s="11">
        <v>1</v>
      </c>
      <c r="AF1337" s="11" t="s">
        <v>507</v>
      </c>
      <c r="AG1337" s="6">
        <v>1</v>
      </c>
      <c r="AH1337" s="6">
        <v>1</v>
      </c>
      <c r="AI1337" s="6">
        <v>0</v>
      </c>
      <c r="AJ1337" s="6">
        <v>1.5</v>
      </c>
      <c r="AK1337" s="11">
        <v>0</v>
      </c>
      <c r="AL1337" s="11">
        <v>0</v>
      </c>
      <c r="AM1337" s="11">
        <v>0</v>
      </c>
      <c r="AN1337" s="11">
        <v>0.5</v>
      </c>
      <c r="AO1337" s="11">
        <v>999999</v>
      </c>
      <c r="AP1337" s="11">
        <v>2</v>
      </c>
      <c r="AQ1337" s="11">
        <v>0</v>
      </c>
      <c r="AR1337" s="6">
        <v>0</v>
      </c>
      <c r="AS1337" s="11" t="s">
        <v>158</v>
      </c>
      <c r="AT1337" s="15" t="s">
        <v>159</v>
      </c>
      <c r="AU1337" s="11" t="s">
        <v>348</v>
      </c>
      <c r="AV1337" s="14">
        <v>10000007</v>
      </c>
      <c r="AW1337" s="14">
        <v>70203001</v>
      </c>
      <c r="AX1337" s="15" t="s">
        <v>229</v>
      </c>
      <c r="AY1337" s="15" t="s">
        <v>259</v>
      </c>
      <c r="AZ1337" s="13">
        <v>0</v>
      </c>
      <c r="BA1337" s="13">
        <v>0</v>
      </c>
      <c r="BB1337" s="37" t="s">
        <v>1772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70203002</v>
      </c>
      <c r="D1338" s="12" t="s">
        <v>457</v>
      </c>
      <c r="E1338" s="14">
        <v>1</v>
      </c>
      <c r="F1338" s="14">
        <v>60010500</v>
      </c>
      <c r="G1338" s="14">
        <v>0</v>
      </c>
      <c r="H1338" s="13">
        <v>0</v>
      </c>
      <c r="I1338" s="14">
        <v>1</v>
      </c>
      <c r="J1338" s="14">
        <v>0</v>
      </c>
      <c r="K1338" s="14">
        <v>0</v>
      </c>
      <c r="L1338" s="14">
        <v>0</v>
      </c>
      <c r="M1338" s="14">
        <v>0</v>
      </c>
      <c r="N1338" s="11">
        <v>2</v>
      </c>
      <c r="O1338" s="14">
        <v>1</v>
      </c>
      <c r="P1338" s="14">
        <v>0.05</v>
      </c>
      <c r="Q1338" s="14">
        <v>0</v>
      </c>
      <c r="R1338" s="6">
        <v>0</v>
      </c>
      <c r="S1338" s="13">
        <v>0</v>
      </c>
      <c r="T1338" s="11">
        <v>1</v>
      </c>
      <c r="U1338" s="14">
        <v>1</v>
      </c>
      <c r="V1338" s="14">
        <v>0</v>
      </c>
      <c r="W1338" s="14">
        <v>2</v>
      </c>
      <c r="X1338" s="14">
        <v>0</v>
      </c>
      <c r="Y1338" s="14">
        <v>0</v>
      </c>
      <c r="Z1338" s="14">
        <v>0</v>
      </c>
      <c r="AA1338" s="14">
        <v>0</v>
      </c>
      <c r="AB1338" s="11">
        <v>0</v>
      </c>
      <c r="AC1338" s="14">
        <v>0</v>
      </c>
      <c r="AD1338" s="14">
        <v>10</v>
      </c>
      <c r="AE1338" s="14">
        <v>0</v>
      </c>
      <c r="AF1338" s="14">
        <v>0</v>
      </c>
      <c r="AG1338" s="6">
        <v>7</v>
      </c>
      <c r="AH1338" s="6">
        <v>0</v>
      </c>
      <c r="AI1338" s="6">
        <v>0</v>
      </c>
      <c r="AJ1338" s="6">
        <v>0</v>
      </c>
      <c r="AK1338" s="14">
        <v>0</v>
      </c>
      <c r="AL1338" s="14">
        <v>0</v>
      </c>
      <c r="AM1338" s="14">
        <v>0</v>
      </c>
      <c r="AN1338" s="14">
        <v>0</v>
      </c>
      <c r="AO1338" s="14">
        <v>1000</v>
      </c>
      <c r="AP1338" s="14">
        <v>0.5</v>
      </c>
      <c r="AQ1338" s="14">
        <v>0</v>
      </c>
      <c r="AR1338" s="6">
        <v>0</v>
      </c>
      <c r="AS1338" s="14" t="s">
        <v>425</v>
      </c>
      <c r="AT1338" s="15" t="s">
        <v>458</v>
      </c>
      <c r="AU1338" s="14">
        <v>0</v>
      </c>
      <c r="AV1338" s="14">
        <v>10007001</v>
      </c>
      <c r="AW1338" s="14">
        <v>0</v>
      </c>
      <c r="AX1338" s="15" t="s">
        <v>160</v>
      </c>
      <c r="AY1338" s="15" t="s">
        <v>158</v>
      </c>
      <c r="AZ1338" s="13">
        <v>0</v>
      </c>
      <c r="BA1338" s="13">
        <v>0</v>
      </c>
      <c r="BB1338" s="68" t="s">
        <v>459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70203003</v>
      </c>
      <c r="D1339" s="12" t="s">
        <v>1773</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2.5</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5000</v>
      </c>
      <c r="AP1339" s="11">
        <v>3</v>
      </c>
      <c r="AQ1339" s="11">
        <v>0</v>
      </c>
      <c r="AR1339" s="6">
        <v>0</v>
      </c>
      <c r="AS1339" s="11" t="s">
        <v>158</v>
      </c>
      <c r="AT1339" s="15" t="s">
        <v>196</v>
      </c>
      <c r="AU1339" s="11" t="s">
        <v>348</v>
      </c>
      <c r="AV1339" s="14">
        <v>10000007</v>
      </c>
      <c r="AW1339" s="14">
        <v>70203003</v>
      </c>
      <c r="AX1339" s="12" t="s">
        <v>160</v>
      </c>
      <c r="AY1339" s="11" t="s">
        <v>1774</v>
      </c>
      <c r="AZ1339" s="13">
        <v>0</v>
      </c>
      <c r="BA1339" s="13">
        <v>0</v>
      </c>
      <c r="BB1339" s="37" t="s">
        <v>1775</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70203004</v>
      </c>
      <c r="D1340" s="12" t="s">
        <v>633</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15</v>
      </c>
      <c r="AE1340" s="11">
        <v>1</v>
      </c>
      <c r="AF1340" s="11" t="s">
        <v>391</v>
      </c>
      <c r="AG1340" s="6">
        <v>0</v>
      </c>
      <c r="AH1340" s="6">
        <v>1</v>
      </c>
      <c r="AI1340" s="6">
        <v>0</v>
      </c>
      <c r="AJ1340" s="6">
        <v>3</v>
      </c>
      <c r="AK1340" s="11">
        <v>0</v>
      </c>
      <c r="AL1340" s="11">
        <v>0</v>
      </c>
      <c r="AM1340" s="11">
        <v>0</v>
      </c>
      <c r="AN1340" s="11">
        <v>3</v>
      </c>
      <c r="AO1340" s="11">
        <v>5000</v>
      </c>
      <c r="AP1340" s="11">
        <v>2.5</v>
      </c>
      <c r="AQ1340" s="11">
        <v>0</v>
      </c>
      <c r="AR1340" s="6">
        <v>0</v>
      </c>
      <c r="AS1340" s="11" t="s">
        <v>425</v>
      </c>
      <c r="AT1340" s="15" t="s">
        <v>397</v>
      </c>
      <c r="AU1340" s="11" t="s">
        <v>348</v>
      </c>
      <c r="AV1340" s="14">
        <v>10000007</v>
      </c>
      <c r="AW1340" s="14">
        <v>70203004</v>
      </c>
      <c r="AX1340" s="12" t="s">
        <v>160</v>
      </c>
      <c r="AY1340" s="11">
        <v>0</v>
      </c>
      <c r="AZ1340" s="13">
        <v>0</v>
      </c>
      <c r="BA1340" s="13">
        <v>0</v>
      </c>
      <c r="BB1340" s="37" t="s">
        <v>1776</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70204001</v>
      </c>
      <c r="D1341" s="12" t="s">
        <v>1777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12</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v>80001030</v>
      </c>
      <c r="AT1341" s="15" t="s">
        <v>213</v>
      </c>
      <c r="AU1341" s="11" t="s">
        <v>348</v>
      </c>
      <c r="AV1341" s="14">
        <v>10000007</v>
      </c>
      <c r="AW1341" s="14">
        <v>70204001</v>
      </c>
      <c r="AX1341" s="12" t="s">
        <v>160</v>
      </c>
      <c r="AY1341" s="11">
        <v>0</v>
      </c>
      <c r="AZ1341" s="13">
        <v>0</v>
      </c>
      <c r="BA1341" s="13">
        <v>0</v>
      </c>
      <c r="BB1341" s="37" t="s">
        <v>1778</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70204002</v>
      </c>
      <c r="D1342" s="12" t="s">
        <v>393</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2.5</v>
      </c>
      <c r="X1342" s="11">
        <v>0</v>
      </c>
      <c r="Y1342" s="11">
        <v>1</v>
      </c>
      <c r="Z1342" s="11">
        <v>0</v>
      </c>
      <c r="AA1342" s="11">
        <v>0</v>
      </c>
      <c r="AB1342" s="11">
        <v>0</v>
      </c>
      <c r="AC1342" s="11">
        <v>0</v>
      </c>
      <c r="AD1342" s="11">
        <v>10</v>
      </c>
      <c r="AE1342" s="11">
        <v>1</v>
      </c>
      <c r="AF1342" s="11">
        <v>3</v>
      </c>
      <c r="AG1342" s="6">
        <v>4</v>
      </c>
      <c r="AH1342" s="6">
        <v>1</v>
      </c>
      <c r="AI1342" s="6">
        <v>0</v>
      </c>
      <c r="AJ1342" s="6">
        <v>1.5</v>
      </c>
      <c r="AK1342" s="11">
        <v>0</v>
      </c>
      <c r="AL1342" s="11">
        <v>0</v>
      </c>
      <c r="AM1342" s="11">
        <v>0</v>
      </c>
      <c r="AN1342" s="11">
        <v>3</v>
      </c>
      <c r="AO1342" s="11">
        <v>5000</v>
      </c>
      <c r="AP1342" s="11">
        <v>3</v>
      </c>
      <c r="AQ1342" s="11">
        <v>0</v>
      </c>
      <c r="AR1342" s="6">
        <v>0</v>
      </c>
      <c r="AS1342" s="11">
        <v>80001030</v>
      </c>
      <c r="AT1342" s="15" t="s">
        <v>196</v>
      </c>
      <c r="AU1342" s="11" t="s">
        <v>348</v>
      </c>
      <c r="AV1342" s="14">
        <v>10000007</v>
      </c>
      <c r="AW1342" s="14">
        <v>70204002</v>
      </c>
      <c r="AX1342" s="12" t="s">
        <v>160</v>
      </c>
      <c r="AY1342" s="11" t="s">
        <v>1779</v>
      </c>
      <c r="AZ1342" s="13">
        <v>0</v>
      </c>
      <c r="BA1342" s="13">
        <v>0</v>
      </c>
      <c r="BB1342" s="37" t="s">
        <v>669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70204003</v>
      </c>
      <c r="D1343" s="12" t="s">
        <v>396</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v>3</v>
      </c>
      <c r="AG1343" s="6">
        <v>6</v>
      </c>
      <c r="AH1343" s="6">
        <v>1</v>
      </c>
      <c r="AI1343" s="6">
        <v>0</v>
      </c>
      <c r="AJ1343" s="6">
        <v>1.5</v>
      </c>
      <c r="AK1343" s="11">
        <v>0</v>
      </c>
      <c r="AL1343" s="11">
        <v>0</v>
      </c>
      <c r="AM1343" s="11">
        <v>0</v>
      </c>
      <c r="AN1343" s="11">
        <v>3</v>
      </c>
      <c r="AO1343" s="11">
        <v>5000</v>
      </c>
      <c r="AP1343" s="11">
        <v>3</v>
      </c>
      <c r="AQ1343" s="11">
        <v>0</v>
      </c>
      <c r="AR1343" s="6">
        <v>0</v>
      </c>
      <c r="AS1343" s="11">
        <v>80001030</v>
      </c>
      <c r="AT1343" s="15" t="s">
        <v>397</v>
      </c>
      <c r="AU1343" s="11" t="s">
        <v>348</v>
      </c>
      <c r="AV1343" s="14">
        <v>10000007</v>
      </c>
      <c r="AW1343" s="14">
        <v>70204003</v>
      </c>
      <c r="AX1343" s="12" t="s">
        <v>160</v>
      </c>
      <c r="AY1343" s="11" t="s">
        <v>1780</v>
      </c>
      <c r="AZ1343" s="13">
        <v>0</v>
      </c>
      <c r="BA1343" s="13">
        <v>0</v>
      </c>
      <c r="BB1343" s="37" t="s">
        <v>1781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70204004</v>
      </c>
      <c r="D1344" s="15" t="s">
        <v>400</v>
      </c>
      <c r="E1344" s="14">
        <v>1</v>
      </c>
      <c r="F1344" s="14">
        <v>60010500</v>
      </c>
      <c r="G1344" s="14">
        <v>0</v>
      </c>
      <c r="H1344" s="13">
        <v>0</v>
      </c>
      <c r="I1344" s="14">
        <v>1</v>
      </c>
      <c r="J1344" s="14">
        <v>0</v>
      </c>
      <c r="K1344" s="14">
        <v>0</v>
      </c>
      <c r="L1344" s="14">
        <v>0</v>
      </c>
      <c r="M1344" s="14">
        <v>0</v>
      </c>
      <c r="N1344" s="11">
        <v>2</v>
      </c>
      <c r="O1344" s="14">
        <v>2</v>
      </c>
      <c r="P1344" s="14">
        <v>0.3</v>
      </c>
      <c r="Q1344" s="14">
        <v>0</v>
      </c>
      <c r="R1344" s="6">
        <v>0</v>
      </c>
      <c r="S1344" s="13">
        <v>0</v>
      </c>
      <c r="T1344" s="11">
        <v>1</v>
      </c>
      <c r="U1344" s="14">
        <v>2</v>
      </c>
      <c r="V1344" s="14">
        <v>0</v>
      </c>
      <c r="W1344" s="14">
        <v>0</v>
      </c>
      <c r="X1344" s="14">
        <v>0</v>
      </c>
      <c r="Y1344" s="14">
        <v>0</v>
      </c>
      <c r="Z1344" s="14">
        <v>0</v>
      </c>
      <c r="AA1344" s="14">
        <v>0</v>
      </c>
      <c r="AB1344" s="11">
        <v>0</v>
      </c>
      <c r="AC1344" s="14">
        <v>0</v>
      </c>
      <c r="AD1344" s="11">
        <v>10</v>
      </c>
      <c r="AE1344" s="14">
        <v>0</v>
      </c>
      <c r="AF1344" s="14">
        <v>0</v>
      </c>
      <c r="AG1344" s="6">
        <v>7</v>
      </c>
      <c r="AH1344" s="6">
        <v>0</v>
      </c>
      <c r="AI1344" s="6">
        <v>0</v>
      </c>
      <c r="AJ1344" s="6">
        <v>0</v>
      </c>
      <c r="AK1344" s="14">
        <v>0</v>
      </c>
      <c r="AL1344" s="14">
        <v>0</v>
      </c>
      <c r="AM1344" s="14">
        <v>0</v>
      </c>
      <c r="AN1344" s="14">
        <v>0</v>
      </c>
      <c r="AO1344" s="14">
        <v>1000</v>
      </c>
      <c r="AP1344" s="14">
        <v>0</v>
      </c>
      <c r="AQ1344" s="14">
        <v>0</v>
      </c>
      <c r="AR1344" s="6">
        <v>0</v>
      </c>
      <c r="AS1344" s="14">
        <v>90204004</v>
      </c>
      <c r="AT1344" s="15" t="s">
        <v>159</v>
      </c>
      <c r="AU1344" s="14" t="s">
        <v>246</v>
      </c>
      <c r="AV1344" s="14">
        <v>0</v>
      </c>
      <c r="AW1344" s="14">
        <v>0</v>
      </c>
      <c r="AX1344" s="15" t="s">
        <v>160</v>
      </c>
      <c r="AY1344" s="15" t="s">
        <v>158</v>
      </c>
      <c r="AZ1344" s="13">
        <v>0</v>
      </c>
      <c r="BA1344" s="13">
        <v>0</v>
      </c>
      <c r="BB1344" s="68" t="s">
        <v>401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19.5" customHeight="1">
      <c r="C1345" s="14">
        <v>70204005</v>
      </c>
      <c r="D1345" s="15" t="s">
        <v>528</v>
      </c>
      <c r="E1345" s="14">
        <v>1</v>
      </c>
      <c r="F1345" s="14">
        <v>60010300</v>
      </c>
      <c r="G1345" s="14">
        <v>0</v>
      </c>
      <c r="H1345" s="13">
        <v>0</v>
      </c>
      <c r="I1345" s="14">
        <v>1</v>
      </c>
      <c r="J1345" s="14">
        <v>0</v>
      </c>
      <c r="K1345" s="14">
        <v>0</v>
      </c>
      <c r="L1345" s="14">
        <v>0</v>
      </c>
      <c r="M1345" s="14">
        <v>0</v>
      </c>
      <c r="N1345" s="11">
        <v>2</v>
      </c>
      <c r="O1345" s="14">
        <v>2</v>
      </c>
      <c r="P1345" s="14">
        <v>0.8</v>
      </c>
      <c r="Q1345" s="14">
        <v>0</v>
      </c>
      <c r="R1345" s="6">
        <v>0</v>
      </c>
      <c r="S1345" s="13">
        <v>0</v>
      </c>
      <c r="T1345" s="11">
        <v>1</v>
      </c>
      <c r="U1345" s="14">
        <v>2</v>
      </c>
      <c r="V1345" s="14">
        <v>0</v>
      </c>
      <c r="W1345" s="14">
        <v>3</v>
      </c>
      <c r="X1345" s="14">
        <v>0</v>
      </c>
      <c r="Y1345" s="14">
        <v>0</v>
      </c>
      <c r="Z1345" s="14">
        <v>0</v>
      </c>
      <c r="AA1345" s="14">
        <v>0</v>
      </c>
      <c r="AB1345" s="11">
        <v>0</v>
      </c>
      <c r="AC1345" s="14">
        <v>0</v>
      </c>
      <c r="AD1345" s="14">
        <v>20</v>
      </c>
      <c r="AE1345" s="14">
        <v>1</v>
      </c>
      <c r="AF1345" s="14">
        <v>1</v>
      </c>
      <c r="AG1345" s="6">
        <v>2</v>
      </c>
      <c r="AH1345" s="6">
        <v>2</v>
      </c>
      <c r="AI1345" s="6">
        <v>0</v>
      </c>
      <c r="AJ1345" s="6">
        <v>1.5</v>
      </c>
      <c r="AK1345" s="14">
        <v>0</v>
      </c>
      <c r="AL1345" s="14">
        <v>0</v>
      </c>
      <c r="AM1345" s="14">
        <v>0</v>
      </c>
      <c r="AN1345" s="14">
        <v>1</v>
      </c>
      <c r="AO1345" s="14">
        <v>30000</v>
      </c>
      <c r="AP1345" s="14">
        <v>0</v>
      </c>
      <c r="AQ1345" s="14">
        <v>4</v>
      </c>
      <c r="AR1345" s="6">
        <v>0</v>
      </c>
      <c r="AS1345" s="11" t="s">
        <v>425</v>
      </c>
      <c r="AT1345" s="15" t="s">
        <v>159</v>
      </c>
      <c r="AU1345" s="14" t="s">
        <v>355</v>
      </c>
      <c r="AV1345" s="14">
        <v>10003002</v>
      </c>
      <c r="AW1345" s="14">
        <v>70106005</v>
      </c>
      <c r="AX1345" s="15" t="s">
        <v>379</v>
      </c>
      <c r="AY1345" s="15">
        <v>0</v>
      </c>
      <c r="AZ1345" s="13">
        <v>0</v>
      </c>
      <c r="BA1345" s="13">
        <v>0</v>
      </c>
      <c r="BB1345" s="68" t="s">
        <v>529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70205001</v>
      </c>
      <c r="D1346" s="12" t="s">
        <v>570</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v>3</v>
      </c>
      <c r="AG1346" s="6">
        <v>4</v>
      </c>
      <c r="AH1346" s="6">
        <v>1</v>
      </c>
      <c r="AI1346" s="6">
        <v>0</v>
      </c>
      <c r="AJ1346" s="6">
        <v>1.5</v>
      </c>
      <c r="AK1346" s="11">
        <v>0</v>
      </c>
      <c r="AL1346" s="11">
        <v>0</v>
      </c>
      <c r="AM1346" s="11">
        <v>0</v>
      </c>
      <c r="AN1346" s="11">
        <v>3</v>
      </c>
      <c r="AO1346" s="11">
        <v>999999</v>
      </c>
      <c r="AP1346" s="11">
        <v>3</v>
      </c>
      <c r="AQ1346" s="11">
        <v>0</v>
      </c>
      <c r="AR1346" s="6">
        <v>0</v>
      </c>
      <c r="AS1346" s="11" t="s">
        <v>158</v>
      </c>
      <c r="AT1346" s="15" t="s">
        <v>213</v>
      </c>
      <c r="AU1346" s="11" t="s">
        <v>348</v>
      </c>
      <c r="AV1346" s="14">
        <v>10000007</v>
      </c>
      <c r="AW1346" s="14">
        <v>70205001</v>
      </c>
      <c r="AX1346" s="12" t="s">
        <v>160</v>
      </c>
      <c r="AY1346" s="11" t="s">
        <v>1782</v>
      </c>
      <c r="AZ1346" s="13">
        <v>0</v>
      </c>
      <c r="BA1346" s="13">
        <v>0</v>
      </c>
      <c r="BB1346" s="37" t="s">
        <v>572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70205002</v>
      </c>
      <c r="D1347" s="15" t="s">
        <v>368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8</v>
      </c>
      <c r="AH1347" s="6">
        <v>0</v>
      </c>
      <c r="AI1347" s="6">
        <v>0</v>
      </c>
      <c r="AJ1347" s="6">
        <v>0</v>
      </c>
      <c r="AK1347" s="14">
        <v>0</v>
      </c>
      <c r="AL1347" s="14">
        <v>0</v>
      </c>
      <c r="AM1347" s="14">
        <v>0</v>
      </c>
      <c r="AN1347" s="14">
        <v>0</v>
      </c>
      <c r="AO1347" s="14">
        <v>1000</v>
      </c>
      <c r="AP1347" s="14">
        <v>0</v>
      </c>
      <c r="AQ1347" s="14">
        <v>0</v>
      </c>
      <c r="AR1347" s="6">
        <v>90105002</v>
      </c>
      <c r="AS1347" s="14" t="s">
        <v>158</v>
      </c>
      <c r="AT1347" s="15" t="s">
        <v>159</v>
      </c>
      <c r="AU1347" s="14" t="s">
        <v>246</v>
      </c>
      <c r="AV1347" s="14">
        <v>0</v>
      </c>
      <c r="AW1347" s="14">
        <v>0</v>
      </c>
      <c r="AX1347" s="15" t="s">
        <v>160</v>
      </c>
      <c r="AY1347" s="15" t="s">
        <v>158</v>
      </c>
      <c r="AZ1347" s="13">
        <v>0</v>
      </c>
      <c r="BA1347" s="13">
        <v>0</v>
      </c>
      <c r="BB1347" s="68" t="s">
        <v>500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70205003</v>
      </c>
      <c r="D1348" s="15" t="s">
        <v>432</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99999</v>
      </c>
      <c r="AE1348" s="14">
        <v>0</v>
      </c>
      <c r="AF1348" s="14">
        <v>0</v>
      </c>
      <c r="AG1348" s="6">
        <v>8</v>
      </c>
      <c r="AH1348" s="6">
        <v>0</v>
      </c>
      <c r="AI1348" s="6">
        <v>0</v>
      </c>
      <c r="AJ1348" s="6">
        <v>0</v>
      </c>
      <c r="AK1348" s="14">
        <v>0</v>
      </c>
      <c r="AL1348" s="14">
        <v>0</v>
      </c>
      <c r="AM1348" s="14">
        <v>0</v>
      </c>
      <c r="AN1348" s="14">
        <v>0</v>
      </c>
      <c r="AO1348" s="14">
        <v>1000</v>
      </c>
      <c r="AP1348" s="14">
        <v>0</v>
      </c>
      <c r="AQ1348" s="14">
        <v>0</v>
      </c>
      <c r="AR1348" s="6" t="s">
        <v>573</v>
      </c>
      <c r="AS1348" s="14" t="s">
        <v>158</v>
      </c>
      <c r="AT1348" s="15" t="s">
        <v>159</v>
      </c>
      <c r="AU1348" s="14" t="s">
        <v>246</v>
      </c>
      <c r="AV1348" s="14">
        <v>0</v>
      </c>
      <c r="AW1348" s="14">
        <v>0</v>
      </c>
      <c r="AX1348" s="15" t="s">
        <v>160</v>
      </c>
      <c r="AY1348" s="15" t="s">
        <v>158</v>
      </c>
      <c r="AZ1348" s="13">
        <v>0</v>
      </c>
      <c r="BA1348" s="13">
        <v>0</v>
      </c>
      <c r="BB1348" s="68" t="s">
        <v>464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70205004</v>
      </c>
      <c r="D1349" s="12" t="s">
        <v>387</v>
      </c>
      <c r="E1349" s="11">
        <v>1</v>
      </c>
      <c r="F1349" s="11">
        <v>60010300</v>
      </c>
      <c r="G1349" s="14">
        <v>0</v>
      </c>
      <c r="H1349" s="13">
        <v>0</v>
      </c>
      <c r="I1349" s="14">
        <v>1</v>
      </c>
      <c r="J1349" s="14">
        <v>0</v>
      </c>
      <c r="K1349" s="14">
        <v>0</v>
      </c>
      <c r="L1349" s="11">
        <v>0</v>
      </c>
      <c r="M1349" s="11">
        <v>0</v>
      </c>
      <c r="N1349" s="11">
        <v>2</v>
      </c>
      <c r="O1349" s="11">
        <v>2</v>
      </c>
      <c r="P1349" s="11">
        <v>0.9</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213</v>
      </c>
      <c r="AU1349" s="11" t="s">
        <v>355</v>
      </c>
      <c r="AV1349" s="14">
        <v>0</v>
      </c>
      <c r="AW1349" s="14">
        <v>0</v>
      </c>
      <c r="AX1349" s="12" t="s">
        <v>343</v>
      </c>
      <c r="AY1349" s="11" t="s">
        <v>1783</v>
      </c>
      <c r="AZ1349" s="13">
        <v>0</v>
      </c>
      <c r="BA1349" s="13">
        <v>0</v>
      </c>
      <c r="BB1349" s="37" t="s">
        <v>1784</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19.5" customHeight="1">
      <c r="C1350" s="14">
        <v>70205005</v>
      </c>
      <c r="D1350" s="12" t="s">
        <v>470</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t="s">
        <v>391</v>
      </c>
      <c r="AG1350" s="6">
        <v>0</v>
      </c>
      <c r="AH1350" s="6">
        <v>1</v>
      </c>
      <c r="AI1350" s="6">
        <v>0</v>
      </c>
      <c r="AJ1350" s="6">
        <v>3</v>
      </c>
      <c r="AK1350" s="11">
        <v>0</v>
      </c>
      <c r="AL1350" s="11">
        <v>0</v>
      </c>
      <c r="AM1350" s="11">
        <v>0</v>
      </c>
      <c r="AN1350" s="11">
        <v>3</v>
      </c>
      <c r="AO1350" s="11">
        <v>5000</v>
      </c>
      <c r="AP1350" s="11">
        <v>2.5</v>
      </c>
      <c r="AQ1350" s="11">
        <v>0</v>
      </c>
      <c r="AR1350" s="6">
        <v>0</v>
      </c>
      <c r="AS1350" s="11" t="s">
        <v>425</v>
      </c>
      <c r="AT1350" s="15" t="s">
        <v>196</v>
      </c>
      <c r="AU1350" s="11" t="s">
        <v>348</v>
      </c>
      <c r="AV1350" s="14">
        <v>10000007</v>
      </c>
      <c r="AW1350" s="14">
        <v>70205002</v>
      </c>
      <c r="AX1350" s="12" t="s">
        <v>160</v>
      </c>
      <c r="AY1350" s="11">
        <v>0</v>
      </c>
      <c r="AZ1350" s="13">
        <v>0</v>
      </c>
      <c r="BA1350" s="13">
        <v>0</v>
      </c>
      <c r="BB1350" s="37" t="s">
        <v>471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70205006</v>
      </c>
      <c r="D1351" s="12" t="s">
        <v>574</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1</v>
      </c>
      <c r="X1351" s="11">
        <v>0</v>
      </c>
      <c r="Y1351" s="11">
        <v>1</v>
      </c>
      <c r="Z1351" s="11">
        <v>0</v>
      </c>
      <c r="AA1351" s="11">
        <v>0</v>
      </c>
      <c r="AB1351" s="11">
        <v>0</v>
      </c>
      <c r="AC1351" s="11">
        <v>0</v>
      </c>
      <c r="AD1351" s="11">
        <v>15</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6">
        <v>90105006</v>
      </c>
      <c r="AT1351" s="15" t="s">
        <v>397</v>
      </c>
      <c r="AU1351" s="11" t="s">
        <v>348</v>
      </c>
      <c r="AV1351" s="14">
        <v>10000007</v>
      </c>
      <c r="AW1351" s="14">
        <v>70205003</v>
      </c>
      <c r="AX1351" s="15" t="s">
        <v>229</v>
      </c>
      <c r="AY1351" s="15" t="s">
        <v>259</v>
      </c>
      <c r="AZ1351" s="13">
        <v>0</v>
      </c>
      <c r="BA1351" s="13">
        <v>0</v>
      </c>
      <c r="BB1351" s="37" t="s">
        <v>575</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70205007</v>
      </c>
      <c r="D1352" s="12" t="s">
        <v>1785</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507</v>
      </c>
      <c r="AG1352" s="6">
        <v>0</v>
      </c>
      <c r="AH1352" s="6">
        <v>0</v>
      </c>
      <c r="AI1352" s="6">
        <v>0</v>
      </c>
      <c r="AJ1352" s="6">
        <v>0</v>
      </c>
      <c r="AK1352" s="11">
        <v>0</v>
      </c>
      <c r="AL1352" s="11">
        <v>0</v>
      </c>
      <c r="AM1352" s="11">
        <v>0</v>
      </c>
      <c r="AN1352" s="11">
        <v>0.5</v>
      </c>
      <c r="AO1352" s="11">
        <v>999999</v>
      </c>
      <c r="AP1352" s="11">
        <v>0.5</v>
      </c>
      <c r="AQ1352" s="11">
        <v>0</v>
      </c>
      <c r="AR1352" s="6">
        <v>0</v>
      </c>
      <c r="AS1352" s="6">
        <v>90205007</v>
      </c>
      <c r="AT1352" s="15" t="s">
        <v>397</v>
      </c>
      <c r="AU1352" s="11" t="s">
        <v>348</v>
      </c>
      <c r="AV1352" s="14">
        <v>10000007</v>
      </c>
      <c r="AW1352" s="14">
        <v>70205001</v>
      </c>
      <c r="AX1352" s="15" t="s">
        <v>229</v>
      </c>
      <c r="AY1352" s="15" t="s">
        <v>259</v>
      </c>
      <c r="AZ1352" s="13">
        <v>0</v>
      </c>
      <c r="BA1352" s="13">
        <v>0</v>
      </c>
      <c r="BB1352" s="37"/>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70301001</v>
      </c>
      <c r="D1353" s="12" t="s">
        <v>1786</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3</v>
      </c>
      <c r="X1353" s="11">
        <v>0</v>
      </c>
      <c r="Y1353" s="11">
        <v>1</v>
      </c>
      <c r="Z1353" s="11">
        <v>0</v>
      </c>
      <c r="AA1353" s="11">
        <v>0</v>
      </c>
      <c r="AB1353" s="11">
        <v>0</v>
      </c>
      <c r="AC1353" s="11">
        <v>0</v>
      </c>
      <c r="AD1353" s="11">
        <v>15</v>
      </c>
      <c r="AE1353" s="11">
        <v>1</v>
      </c>
      <c r="AF1353" s="11" t="s">
        <v>391</v>
      </c>
      <c r="AG1353" s="6">
        <v>0</v>
      </c>
      <c r="AH1353" s="6">
        <v>1</v>
      </c>
      <c r="AI1353" s="6">
        <v>0</v>
      </c>
      <c r="AJ1353" s="6">
        <v>3</v>
      </c>
      <c r="AK1353" s="11">
        <v>0</v>
      </c>
      <c r="AL1353" s="11">
        <v>0</v>
      </c>
      <c r="AM1353" s="11">
        <v>0</v>
      </c>
      <c r="AN1353" s="11">
        <v>3</v>
      </c>
      <c r="AO1353" s="11">
        <v>5000</v>
      </c>
      <c r="AP1353" s="11">
        <v>2.5</v>
      </c>
      <c r="AQ1353" s="11">
        <v>0</v>
      </c>
      <c r="AR1353" s="6">
        <v>0</v>
      </c>
      <c r="AS1353" s="11" t="s">
        <v>425</v>
      </c>
      <c r="AT1353" s="15" t="s">
        <v>397</v>
      </c>
      <c r="AU1353" s="11" t="s">
        <v>348</v>
      </c>
      <c r="AV1353" s="14">
        <v>10000007</v>
      </c>
      <c r="AW1353" s="14">
        <v>70301001</v>
      </c>
      <c r="AX1353" s="12" t="s">
        <v>160</v>
      </c>
      <c r="AY1353" s="11">
        <v>0</v>
      </c>
      <c r="AZ1353" s="13">
        <v>0</v>
      </c>
      <c r="BA1353" s="13">
        <v>0</v>
      </c>
      <c r="BB1353" s="37" t="s">
        <v>1787</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70301002</v>
      </c>
      <c r="D1354" s="12" t="s">
        <v>1788</v>
      </c>
      <c r="E1354" s="11">
        <v>1</v>
      </c>
      <c r="F1354" s="11">
        <v>60010300</v>
      </c>
      <c r="G1354" s="14">
        <v>0</v>
      </c>
      <c r="H1354" s="13">
        <v>0</v>
      </c>
      <c r="I1354" s="14">
        <v>1</v>
      </c>
      <c r="J1354" s="14">
        <v>0</v>
      </c>
      <c r="K1354" s="14">
        <v>0</v>
      </c>
      <c r="L1354" s="11">
        <v>0</v>
      </c>
      <c r="M1354" s="11">
        <v>0</v>
      </c>
      <c r="N1354" s="11">
        <v>2</v>
      </c>
      <c r="O1354" s="11">
        <v>2</v>
      </c>
      <c r="P1354" s="11">
        <v>0.8</v>
      </c>
      <c r="Q1354" s="11">
        <v>0</v>
      </c>
      <c r="R1354" s="6">
        <v>0</v>
      </c>
      <c r="S1354" s="11">
        <v>0</v>
      </c>
      <c r="T1354" s="11">
        <v>1</v>
      </c>
      <c r="U1354" s="11">
        <v>2</v>
      </c>
      <c r="V1354" s="11">
        <v>0</v>
      </c>
      <c r="W1354" s="11">
        <v>0</v>
      </c>
      <c r="X1354" s="11">
        <v>0</v>
      </c>
      <c r="Y1354" s="11">
        <v>0</v>
      </c>
      <c r="Z1354" s="11">
        <v>0</v>
      </c>
      <c r="AA1354" s="11">
        <v>0</v>
      </c>
      <c r="AB1354" s="11">
        <v>0</v>
      </c>
      <c r="AC1354" s="11">
        <v>0</v>
      </c>
      <c r="AD1354" s="11">
        <v>20</v>
      </c>
      <c r="AE1354" s="11">
        <v>0</v>
      </c>
      <c r="AF1354" s="11">
        <v>0</v>
      </c>
      <c r="AG1354" s="6">
        <v>2</v>
      </c>
      <c r="AH1354" s="6">
        <v>2</v>
      </c>
      <c r="AI1354" s="6">
        <v>0</v>
      </c>
      <c r="AJ1354" s="6">
        <v>1.5</v>
      </c>
      <c r="AK1354" s="11">
        <v>0</v>
      </c>
      <c r="AL1354" s="11">
        <v>0</v>
      </c>
      <c r="AM1354" s="11">
        <v>0</v>
      </c>
      <c r="AN1354" s="11">
        <v>1</v>
      </c>
      <c r="AO1354" s="11">
        <v>3000</v>
      </c>
      <c r="AP1354" s="11">
        <v>0.5</v>
      </c>
      <c r="AQ1354" s="11">
        <v>0</v>
      </c>
      <c r="AR1354" s="6">
        <v>0</v>
      </c>
      <c r="AS1354" s="11" t="s">
        <v>158</v>
      </c>
      <c r="AT1354" s="15" t="s">
        <v>159</v>
      </c>
      <c r="AU1354" s="11" t="s">
        <v>355</v>
      </c>
      <c r="AV1354" s="14">
        <v>0</v>
      </c>
      <c r="AW1354" s="14">
        <v>0</v>
      </c>
      <c r="AX1354" s="12" t="s">
        <v>343</v>
      </c>
      <c r="AY1354" s="11" t="s">
        <v>1789</v>
      </c>
      <c r="AZ1354" s="13">
        <v>0</v>
      </c>
      <c r="BA1354" s="13">
        <v>0</v>
      </c>
      <c r="BB1354" s="37" t="s">
        <v>1790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70301003</v>
      </c>
      <c r="D1355" s="12" t="s">
        <v>604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70301003</v>
      </c>
      <c r="AX1355" s="12" t="s">
        <v>160</v>
      </c>
      <c r="AY1355" s="11" t="s">
        <v>1791</v>
      </c>
      <c r="AZ1355" s="13">
        <v>0</v>
      </c>
      <c r="BA1355" s="13">
        <v>0</v>
      </c>
      <c r="BB1355" s="37" t="s">
        <v>1792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70301004</v>
      </c>
      <c r="D1356" s="15" t="s">
        <v>1793</v>
      </c>
      <c r="E1356" s="14">
        <v>1</v>
      </c>
      <c r="F1356" s="14">
        <v>60010500</v>
      </c>
      <c r="G1356" s="14">
        <v>0</v>
      </c>
      <c r="H1356" s="13">
        <v>0</v>
      </c>
      <c r="I1356" s="14">
        <v>1</v>
      </c>
      <c r="J1356" s="14">
        <v>0</v>
      </c>
      <c r="K1356" s="14">
        <v>0</v>
      </c>
      <c r="L1356" s="14">
        <v>0</v>
      </c>
      <c r="M1356" s="14">
        <v>0</v>
      </c>
      <c r="N1356" s="11">
        <v>2</v>
      </c>
      <c r="O1356" s="14">
        <v>2</v>
      </c>
      <c r="P1356" s="14">
        <v>0.3</v>
      </c>
      <c r="Q1356" s="14">
        <v>0</v>
      </c>
      <c r="R1356" s="6">
        <v>0</v>
      </c>
      <c r="S1356" s="13">
        <v>0</v>
      </c>
      <c r="T1356" s="11">
        <v>1</v>
      </c>
      <c r="U1356" s="14">
        <v>2</v>
      </c>
      <c r="V1356" s="14">
        <v>0</v>
      </c>
      <c r="W1356" s="14">
        <v>0</v>
      </c>
      <c r="X1356" s="14">
        <v>0</v>
      </c>
      <c r="Y1356" s="14">
        <v>0</v>
      </c>
      <c r="Z1356" s="14">
        <v>0</v>
      </c>
      <c r="AA1356" s="14">
        <v>0</v>
      </c>
      <c r="AB1356" s="11">
        <v>0</v>
      </c>
      <c r="AC1356" s="14">
        <v>0</v>
      </c>
      <c r="AD1356" s="14">
        <v>20</v>
      </c>
      <c r="AE1356" s="14">
        <v>0</v>
      </c>
      <c r="AF1356" s="14">
        <v>0</v>
      </c>
      <c r="AG1356" s="6">
        <v>7</v>
      </c>
      <c r="AH1356" s="6">
        <v>0</v>
      </c>
      <c r="AI1356" s="6">
        <v>0</v>
      </c>
      <c r="AJ1356" s="6">
        <v>0</v>
      </c>
      <c r="AK1356" s="14">
        <v>0</v>
      </c>
      <c r="AL1356" s="14">
        <v>0</v>
      </c>
      <c r="AM1356" s="14">
        <v>0</v>
      </c>
      <c r="AN1356" s="14">
        <v>0</v>
      </c>
      <c r="AO1356" s="14">
        <v>1000</v>
      </c>
      <c r="AP1356" s="14">
        <v>0</v>
      </c>
      <c r="AQ1356" s="14">
        <v>0</v>
      </c>
      <c r="AR1356" s="6">
        <v>0</v>
      </c>
      <c r="AS1356" s="14" t="s">
        <v>1794</v>
      </c>
      <c r="AT1356" s="15" t="s">
        <v>159</v>
      </c>
      <c r="AU1356" s="14" t="s">
        <v>246</v>
      </c>
      <c r="AV1356" s="14">
        <v>0</v>
      </c>
      <c r="AW1356" s="14">
        <v>0</v>
      </c>
      <c r="AX1356" s="15" t="s">
        <v>160</v>
      </c>
      <c r="AY1356" s="15" t="s">
        <v>158</v>
      </c>
      <c r="AZ1356" s="13">
        <v>0</v>
      </c>
      <c r="BA1356" s="13">
        <v>0</v>
      </c>
      <c r="BB1356" s="68" t="s">
        <v>1795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70301005</v>
      </c>
      <c r="D1357" s="15" t="s">
        <v>1796</v>
      </c>
      <c r="E1357" s="14">
        <v>1</v>
      </c>
      <c r="F1357" s="14">
        <v>60010500</v>
      </c>
      <c r="G1357" s="14">
        <v>0</v>
      </c>
      <c r="H1357" s="13">
        <v>0</v>
      </c>
      <c r="I1357" s="14">
        <v>1</v>
      </c>
      <c r="J1357" s="14">
        <v>0</v>
      </c>
      <c r="K1357" s="14">
        <v>0</v>
      </c>
      <c r="L1357" s="14">
        <v>0</v>
      </c>
      <c r="M1357" s="14">
        <v>0</v>
      </c>
      <c r="N1357" s="11">
        <v>2</v>
      </c>
      <c r="O1357" s="14">
        <v>0</v>
      </c>
      <c r="P1357" s="14">
        <v>0</v>
      </c>
      <c r="Q1357" s="14">
        <v>0</v>
      </c>
      <c r="R1357" s="6">
        <v>0</v>
      </c>
      <c r="S1357" s="13">
        <v>0</v>
      </c>
      <c r="T1357" s="11">
        <v>1</v>
      </c>
      <c r="U1357" s="14">
        <v>1</v>
      </c>
      <c r="V1357" s="14">
        <v>0</v>
      </c>
      <c r="W1357" s="14">
        <v>1</v>
      </c>
      <c r="X1357" s="14">
        <v>0</v>
      </c>
      <c r="Y1357" s="14">
        <v>0</v>
      </c>
      <c r="Z1357" s="14">
        <v>0</v>
      </c>
      <c r="AA1357" s="14">
        <v>0</v>
      </c>
      <c r="AB1357" s="11">
        <v>0</v>
      </c>
      <c r="AC1357" s="14">
        <v>0</v>
      </c>
      <c r="AD1357" s="14">
        <v>1</v>
      </c>
      <c r="AE1357" s="14">
        <v>0</v>
      </c>
      <c r="AF1357" s="14">
        <v>0</v>
      </c>
      <c r="AG1357" s="6">
        <v>7</v>
      </c>
      <c r="AH1357" s="6">
        <v>0</v>
      </c>
      <c r="AI1357" s="6">
        <v>0</v>
      </c>
      <c r="AJ1357" s="6">
        <v>0</v>
      </c>
      <c r="AK1357" s="14">
        <v>0</v>
      </c>
      <c r="AL1357" s="14">
        <v>0</v>
      </c>
      <c r="AM1357" s="14">
        <v>0</v>
      </c>
      <c r="AN1357" s="14">
        <v>0</v>
      </c>
      <c r="AO1357" s="14">
        <v>1000</v>
      </c>
      <c r="AP1357" s="14">
        <v>0.5</v>
      </c>
      <c r="AQ1357" s="14">
        <v>10</v>
      </c>
      <c r="AR1357" s="6">
        <v>0</v>
      </c>
      <c r="AS1357" s="14" t="s">
        <v>1797</v>
      </c>
      <c r="AT1357" s="15" t="s">
        <v>458</v>
      </c>
      <c r="AU1357" s="14">
        <v>0</v>
      </c>
      <c r="AV1357" s="14">
        <v>10000011</v>
      </c>
      <c r="AW1357" s="14">
        <v>50000001</v>
      </c>
      <c r="AX1357" s="15" t="s">
        <v>193</v>
      </c>
      <c r="AY1357" s="15" t="s">
        <v>158</v>
      </c>
      <c r="AZ1357" s="13">
        <v>0</v>
      </c>
      <c r="BA1357" s="13">
        <v>0</v>
      </c>
      <c r="BB1357" s="68" t="s">
        <v>1798</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19.5" customHeight="1">
      <c r="C1358" s="14">
        <v>70302001</v>
      </c>
      <c r="D1358" s="12" t="s">
        <v>585</v>
      </c>
      <c r="E1358" s="14">
        <v>1</v>
      </c>
      <c r="F1358" s="11">
        <v>60010100</v>
      </c>
      <c r="G1358" s="14">
        <v>0</v>
      </c>
      <c r="H1358" s="13">
        <v>0</v>
      </c>
      <c r="I1358" s="14">
        <v>1</v>
      </c>
      <c r="J1358" s="14">
        <v>0</v>
      </c>
      <c r="K1358" s="14">
        <v>0</v>
      </c>
      <c r="L1358" s="11">
        <v>0</v>
      </c>
      <c r="M1358" s="11">
        <v>0</v>
      </c>
      <c r="N1358" s="11">
        <v>2</v>
      </c>
      <c r="O1358" s="11">
        <v>1</v>
      </c>
      <c r="P1358" s="11">
        <v>0.5</v>
      </c>
      <c r="Q1358" s="11">
        <v>0</v>
      </c>
      <c r="R1358" s="6">
        <v>0</v>
      </c>
      <c r="S1358" s="11">
        <v>0</v>
      </c>
      <c r="T1358" s="11">
        <v>1</v>
      </c>
      <c r="U1358" s="11">
        <v>2</v>
      </c>
      <c r="V1358" s="11">
        <v>0</v>
      </c>
      <c r="W1358" s="11">
        <v>1</v>
      </c>
      <c r="X1358" s="11">
        <v>0</v>
      </c>
      <c r="Y1358" s="11">
        <v>1</v>
      </c>
      <c r="Z1358" s="11">
        <v>0</v>
      </c>
      <c r="AA1358" s="11">
        <v>0</v>
      </c>
      <c r="AB1358" s="11">
        <v>0</v>
      </c>
      <c r="AC1358" s="11">
        <v>0</v>
      </c>
      <c r="AD1358" s="11">
        <v>10</v>
      </c>
      <c r="AE1358" s="11">
        <v>1</v>
      </c>
      <c r="AF1358" s="11" t="s">
        <v>507</v>
      </c>
      <c r="AG1358" s="6">
        <v>0</v>
      </c>
      <c r="AH1358" s="6">
        <v>0</v>
      </c>
      <c r="AI1358" s="6">
        <v>0</v>
      </c>
      <c r="AJ1358" s="6">
        <v>0</v>
      </c>
      <c r="AK1358" s="11">
        <v>0</v>
      </c>
      <c r="AL1358" s="11">
        <v>0</v>
      </c>
      <c r="AM1358" s="11">
        <v>0</v>
      </c>
      <c r="AN1358" s="11">
        <v>0.5</v>
      </c>
      <c r="AO1358" s="11">
        <v>999999</v>
      </c>
      <c r="AP1358" s="11">
        <v>0.5</v>
      </c>
      <c r="AQ1358" s="11">
        <v>0</v>
      </c>
      <c r="AR1358" s="6">
        <v>0</v>
      </c>
      <c r="AS1358" s="178" t="s">
        <v>586</v>
      </c>
      <c r="AT1358" s="15" t="s">
        <v>196</v>
      </c>
      <c r="AU1358" s="11" t="s">
        <v>348</v>
      </c>
      <c r="AV1358" s="14">
        <v>10000007</v>
      </c>
      <c r="AW1358" s="14">
        <v>70302001</v>
      </c>
      <c r="AX1358" s="15" t="s">
        <v>229</v>
      </c>
      <c r="AY1358" s="15" t="s">
        <v>259</v>
      </c>
      <c r="AZ1358" s="13">
        <v>0</v>
      </c>
      <c r="BA1358" s="13">
        <v>0</v>
      </c>
      <c r="BB1358" s="37" t="s">
        <v>587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70302002</v>
      </c>
      <c r="D1359" s="15" t="s">
        <v>588</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30</v>
      </c>
      <c r="AE1359" s="14">
        <v>0</v>
      </c>
      <c r="AF1359" s="14">
        <v>0</v>
      </c>
      <c r="AG1359" s="6">
        <v>8</v>
      </c>
      <c r="AH1359" s="6">
        <v>0</v>
      </c>
      <c r="AI1359" s="6">
        <v>0</v>
      </c>
      <c r="AJ1359" s="6">
        <v>0</v>
      </c>
      <c r="AK1359" s="14">
        <v>0</v>
      </c>
      <c r="AL1359" s="14">
        <v>0</v>
      </c>
      <c r="AM1359" s="14">
        <v>0</v>
      </c>
      <c r="AN1359" s="14">
        <v>0</v>
      </c>
      <c r="AO1359" s="14">
        <v>1000</v>
      </c>
      <c r="AP1359" s="14">
        <v>0</v>
      </c>
      <c r="AQ1359" s="14">
        <v>0</v>
      </c>
      <c r="AR1359" s="6">
        <v>90301006</v>
      </c>
      <c r="AS1359" s="14" t="s">
        <v>158</v>
      </c>
      <c r="AT1359" s="15" t="s">
        <v>159</v>
      </c>
      <c r="AU1359" s="14" t="s">
        <v>246</v>
      </c>
      <c r="AV1359" s="14">
        <v>0</v>
      </c>
      <c r="AW1359" s="14">
        <v>0</v>
      </c>
      <c r="AX1359" s="15" t="s">
        <v>160</v>
      </c>
      <c r="AY1359" s="15" t="s">
        <v>158</v>
      </c>
      <c r="AZ1359" s="13">
        <v>0</v>
      </c>
      <c r="BA1359" s="13">
        <v>0</v>
      </c>
      <c r="BB1359" s="68" t="s">
        <v>1769</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70302003</v>
      </c>
      <c r="D1360" s="12" t="s">
        <v>670</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2</v>
      </c>
      <c r="X1360" s="11">
        <v>0</v>
      </c>
      <c r="Y1360" s="11">
        <v>1</v>
      </c>
      <c r="Z1360" s="11">
        <v>0</v>
      </c>
      <c r="AA1360" s="11">
        <v>0</v>
      </c>
      <c r="AB1360" s="11">
        <v>0</v>
      </c>
      <c r="AC1360" s="11">
        <v>0</v>
      </c>
      <c r="AD1360" s="11">
        <v>12</v>
      </c>
      <c r="AE1360" s="11">
        <v>2</v>
      </c>
      <c r="AF1360" s="11" t="s">
        <v>167</v>
      </c>
      <c r="AG1360" s="6">
        <v>0</v>
      </c>
      <c r="AH1360" s="6">
        <v>2</v>
      </c>
      <c r="AI1360" s="6">
        <v>0</v>
      </c>
      <c r="AJ1360" s="6">
        <v>1.5</v>
      </c>
      <c r="AK1360" s="11">
        <v>0</v>
      </c>
      <c r="AL1360" s="11">
        <v>0</v>
      </c>
      <c r="AM1360" s="11">
        <v>0</v>
      </c>
      <c r="AN1360" s="11">
        <v>1.5</v>
      </c>
      <c r="AO1360" s="11">
        <v>10000</v>
      </c>
      <c r="AP1360" s="11">
        <v>1</v>
      </c>
      <c r="AQ1360" s="11">
        <v>5</v>
      </c>
      <c r="AR1360" s="6">
        <v>0</v>
      </c>
      <c r="AS1360" s="11" t="s">
        <v>158</v>
      </c>
      <c r="AT1360" s="15" t="s">
        <v>397</v>
      </c>
      <c r="AU1360" s="11" t="s">
        <v>348</v>
      </c>
      <c r="AV1360" s="14">
        <v>10000007</v>
      </c>
      <c r="AW1360" s="14">
        <v>70302003</v>
      </c>
      <c r="AX1360" s="15" t="s">
        <v>379</v>
      </c>
      <c r="AY1360" s="11">
        <v>0</v>
      </c>
      <c r="AZ1360" s="13">
        <v>0</v>
      </c>
      <c r="BA1360" s="13">
        <v>0</v>
      </c>
      <c r="BB1360" s="37" t="s">
        <v>1105</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70302004</v>
      </c>
      <c r="D1361" s="12" t="s">
        <v>592</v>
      </c>
      <c r="E1361" s="14">
        <v>1</v>
      </c>
      <c r="F1361" s="11">
        <v>60010100</v>
      </c>
      <c r="G1361" s="14">
        <v>0</v>
      </c>
      <c r="H1361" s="13">
        <v>0</v>
      </c>
      <c r="I1361" s="14">
        <v>1</v>
      </c>
      <c r="J1361" s="14">
        <v>0</v>
      </c>
      <c r="K1361" s="14">
        <v>0</v>
      </c>
      <c r="L1361" s="11">
        <v>0</v>
      </c>
      <c r="M1361" s="11">
        <v>0</v>
      </c>
      <c r="N1361" s="11">
        <v>2</v>
      </c>
      <c r="O1361" s="11">
        <v>1</v>
      </c>
      <c r="P1361" s="11">
        <v>0.5</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1</v>
      </c>
      <c r="AF1361" s="11">
        <v>3</v>
      </c>
      <c r="AG1361" s="6">
        <v>4</v>
      </c>
      <c r="AH1361" s="6">
        <v>1</v>
      </c>
      <c r="AI1361" s="6">
        <v>0</v>
      </c>
      <c r="AJ1361" s="6">
        <v>1.5</v>
      </c>
      <c r="AK1361" s="11">
        <v>0</v>
      </c>
      <c r="AL1361" s="11">
        <v>0</v>
      </c>
      <c r="AM1361" s="11">
        <v>0</v>
      </c>
      <c r="AN1361" s="11">
        <v>3</v>
      </c>
      <c r="AO1361" s="11">
        <v>999999</v>
      </c>
      <c r="AP1361" s="11">
        <v>3</v>
      </c>
      <c r="AQ1361" s="11">
        <v>0</v>
      </c>
      <c r="AR1361" s="6">
        <v>0</v>
      </c>
      <c r="AS1361" s="11" t="s">
        <v>158</v>
      </c>
      <c r="AT1361" s="15" t="s">
        <v>213</v>
      </c>
      <c r="AU1361" s="11" t="s">
        <v>348</v>
      </c>
      <c r="AV1361" s="14">
        <v>10000007</v>
      </c>
      <c r="AW1361" s="14">
        <v>70302004</v>
      </c>
      <c r="AX1361" s="12" t="s">
        <v>160</v>
      </c>
      <c r="AY1361" s="11" t="s">
        <v>1799</v>
      </c>
      <c r="AZ1361" s="13">
        <v>0</v>
      </c>
      <c r="BA1361" s="13">
        <v>0</v>
      </c>
      <c r="BB1361" s="37" t="s">
        <v>1770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70303001</v>
      </c>
      <c r="D1362" s="12" t="s">
        <v>616</v>
      </c>
      <c r="E1362" s="11">
        <v>1</v>
      </c>
      <c r="F1362" s="11">
        <v>60010300</v>
      </c>
      <c r="G1362" s="14">
        <v>0</v>
      </c>
      <c r="H1362" s="13">
        <v>0</v>
      </c>
      <c r="I1362" s="14">
        <v>1</v>
      </c>
      <c r="J1362" s="14">
        <v>0</v>
      </c>
      <c r="K1362" s="14">
        <v>0</v>
      </c>
      <c r="L1362" s="11">
        <v>0</v>
      </c>
      <c r="M1362" s="11">
        <v>0</v>
      </c>
      <c r="N1362" s="11">
        <v>2</v>
      </c>
      <c r="O1362" s="11">
        <v>2</v>
      </c>
      <c r="P1362" s="11">
        <v>0.8</v>
      </c>
      <c r="Q1362" s="11">
        <v>1</v>
      </c>
      <c r="R1362" s="6">
        <v>0</v>
      </c>
      <c r="S1362" s="11">
        <v>0</v>
      </c>
      <c r="T1362" s="11">
        <v>1</v>
      </c>
      <c r="U1362" s="11">
        <v>2</v>
      </c>
      <c r="V1362" s="11">
        <v>0</v>
      </c>
      <c r="W1362" s="11">
        <v>0</v>
      </c>
      <c r="X1362" s="11">
        <v>0</v>
      </c>
      <c r="Y1362" s="11">
        <v>0</v>
      </c>
      <c r="Z1362" s="11">
        <v>0</v>
      </c>
      <c r="AA1362" s="11">
        <v>0</v>
      </c>
      <c r="AB1362" s="11">
        <v>0</v>
      </c>
      <c r="AC1362" s="11">
        <v>0</v>
      </c>
      <c r="AD1362" s="11">
        <v>99999</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158</v>
      </c>
      <c r="AT1362" s="15" t="s">
        <v>159</v>
      </c>
      <c r="AU1362" s="11" t="s">
        <v>355</v>
      </c>
      <c r="AV1362" s="14">
        <v>0</v>
      </c>
      <c r="AW1362" s="14">
        <v>0</v>
      </c>
      <c r="AX1362" s="12" t="s">
        <v>343</v>
      </c>
      <c r="AY1362" s="11" t="s">
        <v>1800</v>
      </c>
      <c r="AZ1362" s="13">
        <v>0</v>
      </c>
      <c r="BA1362" s="13">
        <v>0</v>
      </c>
      <c r="BB1362" s="37" t="s">
        <v>618</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70303002</v>
      </c>
      <c r="D1363" s="12" t="s">
        <v>619</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12</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v>80001030</v>
      </c>
      <c r="AT1363" s="15" t="s">
        <v>213</v>
      </c>
      <c r="AU1363" s="11" t="s">
        <v>348</v>
      </c>
      <c r="AV1363" s="14">
        <v>10000007</v>
      </c>
      <c r="AW1363" s="14">
        <v>70204001</v>
      </c>
      <c r="AX1363" s="12" t="s">
        <v>160</v>
      </c>
      <c r="AY1363" s="11">
        <v>0</v>
      </c>
      <c r="AZ1363" s="13">
        <v>0</v>
      </c>
      <c r="BA1363" s="13">
        <v>0</v>
      </c>
      <c r="BB1363" s="37" t="s">
        <v>620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70303003</v>
      </c>
      <c r="D1364" s="12" t="s">
        <v>541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2.5</v>
      </c>
      <c r="X1364" s="11">
        <v>0</v>
      </c>
      <c r="Y1364" s="11">
        <v>1</v>
      </c>
      <c r="Z1364" s="11">
        <v>0</v>
      </c>
      <c r="AA1364" s="11">
        <v>0</v>
      </c>
      <c r="AB1364" s="11">
        <v>0</v>
      </c>
      <c r="AC1364" s="11">
        <v>0</v>
      </c>
      <c r="AD1364" s="11">
        <v>12</v>
      </c>
      <c r="AE1364" s="11">
        <v>1</v>
      </c>
      <c r="AF1364" s="11">
        <v>3</v>
      </c>
      <c r="AG1364" s="6">
        <v>4</v>
      </c>
      <c r="AH1364" s="6">
        <v>1</v>
      </c>
      <c r="AI1364" s="6">
        <v>0</v>
      </c>
      <c r="AJ1364" s="6">
        <v>1.5</v>
      </c>
      <c r="AK1364" s="11">
        <v>0</v>
      </c>
      <c r="AL1364" s="11">
        <v>0</v>
      </c>
      <c r="AM1364" s="11">
        <v>0</v>
      </c>
      <c r="AN1364" s="11">
        <v>3</v>
      </c>
      <c r="AO1364" s="11">
        <v>5000</v>
      </c>
      <c r="AP1364" s="11">
        <v>3</v>
      </c>
      <c r="AQ1364" s="11">
        <v>0</v>
      </c>
      <c r="AR1364" s="6">
        <v>0</v>
      </c>
      <c r="AS1364" s="11">
        <v>80001030</v>
      </c>
      <c r="AT1364" s="15" t="s">
        <v>196</v>
      </c>
      <c r="AU1364" s="11" t="s">
        <v>348</v>
      </c>
      <c r="AV1364" s="14">
        <v>10000007</v>
      </c>
      <c r="AW1364" s="14">
        <v>70204002</v>
      </c>
      <c r="AX1364" s="12" t="s">
        <v>160</v>
      </c>
      <c r="AY1364" s="11" t="s">
        <v>1801</v>
      </c>
      <c r="AZ1364" s="13">
        <v>0</v>
      </c>
      <c r="BA1364" s="13">
        <v>0</v>
      </c>
      <c r="BB1364" s="37" t="s">
        <v>622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70303004</v>
      </c>
      <c r="D1365" s="12" t="s">
        <v>544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v>80001030</v>
      </c>
      <c r="AT1365" s="15" t="s">
        <v>397</v>
      </c>
      <c r="AU1365" s="11" t="s">
        <v>348</v>
      </c>
      <c r="AV1365" s="14">
        <v>10000007</v>
      </c>
      <c r="AW1365" s="14">
        <v>70204003</v>
      </c>
      <c r="AX1365" s="12" t="s">
        <v>160</v>
      </c>
      <c r="AY1365" s="11" t="s">
        <v>1780</v>
      </c>
      <c r="AZ1365" s="13">
        <v>0</v>
      </c>
      <c r="BA1365" s="13">
        <v>0</v>
      </c>
      <c r="BB1365" s="37" t="s">
        <v>624</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70304001</v>
      </c>
      <c r="D1366" s="12" t="s">
        <v>1802</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20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158</v>
      </c>
      <c r="AT1366" s="15" t="s">
        <v>159</v>
      </c>
      <c r="AU1366" s="11" t="s">
        <v>355</v>
      </c>
      <c r="AV1366" s="14">
        <v>0</v>
      </c>
      <c r="AW1366" s="14">
        <v>0</v>
      </c>
      <c r="AX1366" s="12" t="s">
        <v>343</v>
      </c>
      <c r="AY1366" s="11" t="s">
        <v>1803</v>
      </c>
      <c r="AZ1366" s="13">
        <v>0</v>
      </c>
      <c r="BA1366" s="13">
        <v>0</v>
      </c>
      <c r="BB1366" s="37" t="s">
        <v>1804</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70304002</v>
      </c>
      <c r="D1367" s="15" t="s">
        <v>457</v>
      </c>
      <c r="E1367" s="14">
        <v>1</v>
      </c>
      <c r="F1367" s="14">
        <v>60010500</v>
      </c>
      <c r="G1367" s="14">
        <v>0</v>
      </c>
      <c r="H1367" s="13">
        <v>0</v>
      </c>
      <c r="I1367" s="14">
        <v>1</v>
      </c>
      <c r="J1367" s="14">
        <v>0</v>
      </c>
      <c r="K1367" s="14">
        <v>0</v>
      </c>
      <c r="L1367" s="14">
        <v>0</v>
      </c>
      <c r="M1367" s="14">
        <v>0</v>
      </c>
      <c r="N1367" s="11">
        <v>2</v>
      </c>
      <c r="O1367" s="14">
        <v>1</v>
      </c>
      <c r="P1367" s="14">
        <v>0.05</v>
      </c>
      <c r="Q1367" s="14">
        <v>0</v>
      </c>
      <c r="R1367" s="6">
        <v>0</v>
      </c>
      <c r="S1367" s="13">
        <v>0</v>
      </c>
      <c r="T1367" s="11">
        <v>1</v>
      </c>
      <c r="U1367" s="14">
        <v>1</v>
      </c>
      <c r="V1367" s="14">
        <v>0</v>
      </c>
      <c r="W1367" s="14">
        <v>2</v>
      </c>
      <c r="X1367" s="14">
        <v>0</v>
      </c>
      <c r="Y1367" s="14">
        <v>0</v>
      </c>
      <c r="Z1367" s="14">
        <v>0</v>
      </c>
      <c r="AA1367" s="14">
        <v>0</v>
      </c>
      <c r="AB1367" s="11">
        <v>0</v>
      </c>
      <c r="AC1367" s="14">
        <v>0</v>
      </c>
      <c r="AD1367" s="14">
        <v>10</v>
      </c>
      <c r="AE1367" s="14">
        <v>0</v>
      </c>
      <c r="AF1367" s="14">
        <v>0</v>
      </c>
      <c r="AG1367" s="6">
        <v>7</v>
      </c>
      <c r="AH1367" s="6">
        <v>0</v>
      </c>
      <c r="AI1367" s="6">
        <v>0</v>
      </c>
      <c r="AJ1367" s="6">
        <v>0</v>
      </c>
      <c r="AK1367" s="14">
        <v>0</v>
      </c>
      <c r="AL1367" s="14">
        <v>0</v>
      </c>
      <c r="AM1367" s="14">
        <v>0</v>
      </c>
      <c r="AN1367" s="14">
        <v>0</v>
      </c>
      <c r="AO1367" s="14">
        <v>1000</v>
      </c>
      <c r="AP1367" s="14">
        <v>0.5</v>
      </c>
      <c r="AQ1367" s="14">
        <v>0</v>
      </c>
      <c r="AR1367" s="6">
        <v>0</v>
      </c>
      <c r="AS1367" s="14" t="s">
        <v>425</v>
      </c>
      <c r="AT1367" s="15" t="s">
        <v>458</v>
      </c>
      <c r="AU1367" s="14">
        <v>0</v>
      </c>
      <c r="AV1367" s="14">
        <v>10007001</v>
      </c>
      <c r="AW1367" s="14">
        <v>0</v>
      </c>
      <c r="AX1367" s="15" t="s">
        <v>160</v>
      </c>
      <c r="AY1367" s="15" t="s">
        <v>158</v>
      </c>
      <c r="AZ1367" s="13">
        <v>0</v>
      </c>
      <c r="BA1367" s="13">
        <v>0</v>
      </c>
      <c r="BB1367" s="68" t="s">
        <v>459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70304003</v>
      </c>
      <c r="D1368" s="12" t="s">
        <v>460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0</v>
      </c>
      <c r="AI1368" s="6">
        <v>0</v>
      </c>
      <c r="AJ1368" s="6">
        <v>1.5</v>
      </c>
      <c r="AK1368" s="11">
        <v>0</v>
      </c>
      <c r="AL1368" s="11">
        <v>0</v>
      </c>
      <c r="AM1368" s="11">
        <v>0</v>
      </c>
      <c r="AN1368" s="11">
        <v>1</v>
      </c>
      <c r="AO1368" s="11">
        <v>5000</v>
      </c>
      <c r="AP1368" s="11">
        <v>0.5</v>
      </c>
      <c r="AQ1368" s="11">
        <v>0</v>
      </c>
      <c r="AR1368" s="6">
        <v>0</v>
      </c>
      <c r="AS1368" s="11" t="s">
        <v>158</v>
      </c>
      <c r="AT1368" s="15" t="s">
        <v>397</v>
      </c>
      <c r="AU1368" s="11" t="s">
        <v>348</v>
      </c>
      <c r="AV1368" s="14">
        <v>10000007</v>
      </c>
      <c r="AW1368" s="14">
        <v>70201001</v>
      </c>
      <c r="AX1368" s="12" t="s">
        <v>160</v>
      </c>
      <c r="AY1368" s="11">
        <v>0</v>
      </c>
      <c r="AZ1368" s="13">
        <v>0</v>
      </c>
      <c r="BA1368" s="13">
        <v>0</v>
      </c>
      <c r="BB1368" s="37" t="s">
        <v>461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70304004</v>
      </c>
      <c r="D1369" s="15" t="s">
        <v>1767</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2</v>
      </c>
      <c r="AH1369" s="6">
        <v>0</v>
      </c>
      <c r="AI1369" s="6">
        <v>0</v>
      </c>
      <c r="AJ1369" s="6">
        <v>0</v>
      </c>
      <c r="AK1369" s="14">
        <v>0</v>
      </c>
      <c r="AL1369" s="14">
        <v>0</v>
      </c>
      <c r="AM1369" s="14">
        <v>0</v>
      </c>
      <c r="AN1369" s="14">
        <v>0</v>
      </c>
      <c r="AO1369" s="14">
        <v>1000</v>
      </c>
      <c r="AP1369" s="14">
        <v>0</v>
      </c>
      <c r="AQ1369" s="14">
        <v>0</v>
      </c>
      <c r="AR1369" s="6" t="s">
        <v>463</v>
      </c>
      <c r="AS1369" s="14" t="s">
        <v>158</v>
      </c>
      <c r="AT1369" s="15" t="s">
        <v>159</v>
      </c>
      <c r="AU1369" s="14" t="s">
        <v>246</v>
      </c>
      <c r="AV1369" s="14">
        <v>0</v>
      </c>
      <c r="AW1369" s="14">
        <v>0</v>
      </c>
      <c r="AX1369" s="15" t="s">
        <v>160</v>
      </c>
      <c r="AY1369" s="15" t="s">
        <v>158</v>
      </c>
      <c r="AZ1369" s="13">
        <v>0</v>
      </c>
      <c r="BA1369" s="13">
        <v>0</v>
      </c>
      <c r="BB1369" s="68" t="s">
        <v>464</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70304005</v>
      </c>
      <c r="D1370" s="15" t="s">
        <v>465</v>
      </c>
      <c r="E1370" s="14">
        <v>1</v>
      </c>
      <c r="F1370" s="14">
        <v>60010500</v>
      </c>
      <c r="G1370" s="14">
        <v>0</v>
      </c>
      <c r="H1370" s="13">
        <v>0</v>
      </c>
      <c r="I1370" s="14">
        <v>1</v>
      </c>
      <c r="J1370" s="14">
        <v>0</v>
      </c>
      <c r="K1370" s="14">
        <v>0</v>
      </c>
      <c r="L1370" s="14">
        <v>0</v>
      </c>
      <c r="M1370" s="14">
        <v>0</v>
      </c>
      <c r="N1370" s="11">
        <v>2</v>
      </c>
      <c r="O1370" s="14">
        <v>2</v>
      </c>
      <c r="P1370" s="14">
        <v>1</v>
      </c>
      <c r="Q1370" s="14">
        <v>0</v>
      </c>
      <c r="R1370" s="6">
        <v>0</v>
      </c>
      <c r="S1370" s="13">
        <v>0</v>
      </c>
      <c r="T1370" s="11">
        <v>1</v>
      </c>
      <c r="U1370" s="14">
        <v>2</v>
      </c>
      <c r="V1370" s="14">
        <v>0</v>
      </c>
      <c r="W1370" s="14">
        <v>0</v>
      </c>
      <c r="X1370" s="14">
        <v>0</v>
      </c>
      <c r="Y1370" s="14">
        <v>0</v>
      </c>
      <c r="Z1370" s="14">
        <v>0</v>
      </c>
      <c r="AA1370" s="14">
        <v>0</v>
      </c>
      <c r="AB1370" s="11">
        <v>0</v>
      </c>
      <c r="AC1370" s="14">
        <v>0</v>
      </c>
      <c r="AD1370" s="11">
        <v>20</v>
      </c>
      <c r="AE1370" s="14">
        <v>0</v>
      </c>
      <c r="AF1370" s="14">
        <v>0</v>
      </c>
      <c r="AG1370" s="6">
        <v>2</v>
      </c>
      <c r="AH1370" s="6">
        <v>0</v>
      </c>
      <c r="AI1370" s="6">
        <v>0</v>
      </c>
      <c r="AJ1370" s="6">
        <v>0</v>
      </c>
      <c r="AK1370" s="14">
        <v>0</v>
      </c>
      <c r="AL1370" s="14">
        <v>0</v>
      </c>
      <c r="AM1370" s="14">
        <v>0</v>
      </c>
      <c r="AN1370" s="14">
        <v>0</v>
      </c>
      <c r="AO1370" s="14">
        <v>1000</v>
      </c>
      <c r="AP1370" s="14">
        <v>0</v>
      </c>
      <c r="AQ1370" s="14">
        <v>0</v>
      </c>
      <c r="AR1370" s="6">
        <v>90304001</v>
      </c>
      <c r="AS1370" s="14" t="s">
        <v>158</v>
      </c>
      <c r="AT1370" s="15" t="s">
        <v>159</v>
      </c>
      <c r="AU1370" s="14" t="s">
        <v>246</v>
      </c>
      <c r="AV1370" s="14">
        <v>0</v>
      </c>
      <c r="AW1370" s="14">
        <v>0</v>
      </c>
      <c r="AX1370" s="15" t="s">
        <v>160</v>
      </c>
      <c r="AY1370" s="15" t="s">
        <v>158</v>
      </c>
      <c r="AZ1370" s="13">
        <v>0</v>
      </c>
      <c r="BA1370" s="13">
        <v>0</v>
      </c>
      <c r="BB1370" s="68" t="s">
        <v>466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70304006</v>
      </c>
      <c r="D1371" s="12" t="s">
        <v>467</v>
      </c>
      <c r="E1371" s="11">
        <v>2</v>
      </c>
      <c r="F1371" s="11">
        <v>61012301</v>
      </c>
      <c r="G1371" s="11">
        <v>0</v>
      </c>
      <c r="H1371" s="13">
        <v>0</v>
      </c>
      <c r="I1371" s="14">
        <v>1</v>
      </c>
      <c r="J1371" s="14">
        <v>0</v>
      </c>
      <c r="K1371" s="14">
        <v>0</v>
      </c>
      <c r="L1371" s="11">
        <v>0</v>
      </c>
      <c r="M1371" s="11">
        <v>0</v>
      </c>
      <c r="N1371" s="11">
        <v>2</v>
      </c>
      <c r="O1371" s="11">
        <v>1</v>
      </c>
      <c r="P1371" s="11">
        <v>0.5</v>
      </c>
      <c r="Q1371" s="11">
        <v>0</v>
      </c>
      <c r="R1371" s="6">
        <v>0</v>
      </c>
      <c r="S1371" s="11">
        <v>0</v>
      </c>
      <c r="T1371" s="11">
        <v>1</v>
      </c>
      <c r="U1371" s="11">
        <v>2</v>
      </c>
      <c r="V1371" s="11">
        <v>0</v>
      </c>
      <c r="W1371" s="11">
        <v>1.4</v>
      </c>
      <c r="X1371" s="11">
        <v>150</v>
      </c>
      <c r="Y1371" s="11">
        <v>1</v>
      </c>
      <c r="Z1371" s="11">
        <v>0</v>
      </c>
      <c r="AA1371" s="11">
        <v>0</v>
      </c>
      <c r="AB1371" s="11">
        <v>0</v>
      </c>
      <c r="AC1371" s="11">
        <v>0</v>
      </c>
      <c r="AD1371" s="11">
        <v>12</v>
      </c>
      <c r="AE1371" s="11">
        <v>2</v>
      </c>
      <c r="AF1371" s="11" t="s">
        <v>167</v>
      </c>
      <c r="AG1371" s="6">
        <v>0</v>
      </c>
      <c r="AH1371" s="6">
        <v>2</v>
      </c>
      <c r="AI1371" s="6">
        <v>0</v>
      </c>
      <c r="AJ1371" s="6">
        <v>1.5</v>
      </c>
      <c r="AK1371" s="11">
        <v>0</v>
      </c>
      <c r="AL1371" s="11">
        <v>0</v>
      </c>
      <c r="AM1371" s="11">
        <v>0</v>
      </c>
      <c r="AN1371" s="11">
        <v>1.5</v>
      </c>
      <c r="AO1371" s="11">
        <v>1200</v>
      </c>
      <c r="AP1371" s="11">
        <v>1</v>
      </c>
      <c r="AQ1371" s="11">
        <v>15</v>
      </c>
      <c r="AR1371" s="6">
        <v>0</v>
      </c>
      <c r="AS1371" s="11" t="s">
        <v>158</v>
      </c>
      <c r="AT1371" s="12" t="s">
        <v>196</v>
      </c>
      <c r="AU1371" s="11" t="s">
        <v>169</v>
      </c>
      <c r="AV1371" s="14">
        <v>10000011</v>
      </c>
      <c r="AW1371" s="14">
        <v>70404001</v>
      </c>
      <c r="AX1371" s="12" t="s">
        <v>170</v>
      </c>
      <c r="AY1371" s="11">
        <v>0</v>
      </c>
      <c r="AZ1371" s="13">
        <v>0</v>
      </c>
      <c r="BA1371" s="13">
        <v>0</v>
      </c>
      <c r="BB1371" s="37" t="s">
        <v>480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70304007</v>
      </c>
      <c r="D1372" s="12" t="s">
        <v>470</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15</v>
      </c>
      <c r="AE1372" s="11">
        <v>1</v>
      </c>
      <c r="AF1372" s="11" t="s">
        <v>391</v>
      </c>
      <c r="AG1372" s="6">
        <v>0</v>
      </c>
      <c r="AH1372" s="6">
        <v>1</v>
      </c>
      <c r="AI1372" s="6">
        <v>0</v>
      </c>
      <c r="AJ1372" s="6">
        <v>3</v>
      </c>
      <c r="AK1372" s="11">
        <v>0</v>
      </c>
      <c r="AL1372" s="11">
        <v>0</v>
      </c>
      <c r="AM1372" s="11">
        <v>0</v>
      </c>
      <c r="AN1372" s="11">
        <v>3</v>
      </c>
      <c r="AO1372" s="11">
        <v>5000</v>
      </c>
      <c r="AP1372" s="11">
        <v>2.5</v>
      </c>
      <c r="AQ1372" s="11">
        <v>0</v>
      </c>
      <c r="AR1372" s="6">
        <v>0</v>
      </c>
      <c r="AS1372" s="11" t="s">
        <v>425</v>
      </c>
      <c r="AT1372" s="15" t="s">
        <v>196</v>
      </c>
      <c r="AU1372" s="11" t="s">
        <v>348</v>
      </c>
      <c r="AV1372" s="14">
        <v>10000007</v>
      </c>
      <c r="AW1372" s="14">
        <v>70205002</v>
      </c>
      <c r="AX1372" s="12" t="s">
        <v>160</v>
      </c>
      <c r="AY1372" s="11">
        <v>0</v>
      </c>
      <c r="AZ1372" s="13">
        <v>0</v>
      </c>
      <c r="BA1372" s="13">
        <v>0</v>
      </c>
      <c r="BB1372" s="37" t="s">
        <v>471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70304008</v>
      </c>
      <c r="D1373" s="9" t="s">
        <v>481</v>
      </c>
      <c r="E1373" s="9">
        <v>1</v>
      </c>
      <c r="F1373" s="9">
        <v>60010002</v>
      </c>
      <c r="G1373" s="9">
        <v>0</v>
      </c>
      <c r="H1373" s="10">
        <v>0</v>
      </c>
      <c r="I1373" s="9">
        <v>0</v>
      </c>
      <c r="J1373" s="9">
        <v>0</v>
      </c>
      <c r="K1373" s="10">
        <v>0</v>
      </c>
      <c r="L1373" s="10">
        <v>0</v>
      </c>
      <c r="M1373" s="9">
        <v>0</v>
      </c>
      <c r="N1373" s="11">
        <v>2</v>
      </c>
      <c r="O1373" s="9">
        <v>2</v>
      </c>
      <c r="P1373" s="9">
        <v>0.95</v>
      </c>
      <c r="Q1373" s="9">
        <v>0</v>
      </c>
      <c r="R1373" s="6">
        <v>0</v>
      </c>
      <c r="S1373" s="9">
        <v>0</v>
      </c>
      <c r="T1373" s="11">
        <v>1</v>
      </c>
      <c r="U1373" s="9">
        <v>2</v>
      </c>
      <c r="V1373" s="10">
        <v>0</v>
      </c>
      <c r="W1373" s="9">
        <v>3</v>
      </c>
      <c r="X1373" s="9">
        <v>0</v>
      </c>
      <c r="Y1373" s="9">
        <v>0</v>
      </c>
      <c r="Z1373" s="9">
        <v>0</v>
      </c>
      <c r="AA1373" s="10">
        <v>0</v>
      </c>
      <c r="AB1373" s="9">
        <v>0</v>
      </c>
      <c r="AC1373" s="9">
        <v>0</v>
      </c>
      <c r="AD1373" s="9">
        <v>15</v>
      </c>
      <c r="AE1373" s="9">
        <v>2</v>
      </c>
      <c r="AF1373" s="9" t="s">
        <v>482</v>
      </c>
      <c r="AG1373" s="27">
        <v>0</v>
      </c>
      <c r="AH1373" s="27">
        <v>2</v>
      </c>
      <c r="AI1373" s="6">
        <v>0</v>
      </c>
      <c r="AJ1373" s="9">
        <v>4</v>
      </c>
      <c r="AK1373" s="28">
        <v>0</v>
      </c>
      <c r="AL1373" s="9">
        <v>0</v>
      </c>
      <c r="AM1373" s="9">
        <v>0</v>
      </c>
      <c r="AN1373" s="9">
        <v>2</v>
      </c>
      <c r="AO1373" s="11">
        <v>4000</v>
      </c>
      <c r="AP1373" s="9">
        <v>2</v>
      </c>
      <c r="AQ1373" s="9">
        <v>0</v>
      </c>
      <c r="AR1373" s="6">
        <v>0</v>
      </c>
      <c r="AS1373" s="11" t="s">
        <v>425</v>
      </c>
      <c r="AT1373" s="15" t="s">
        <v>213</v>
      </c>
      <c r="AU1373" s="10">
        <v>0</v>
      </c>
      <c r="AV1373" s="10">
        <v>0</v>
      </c>
      <c r="AW1373" s="10">
        <v>70205004</v>
      </c>
      <c r="AX1373" s="15" t="s">
        <v>160</v>
      </c>
      <c r="AY1373" s="11">
        <v>0</v>
      </c>
      <c r="AZ1373" s="13">
        <v>0</v>
      </c>
      <c r="BA1373" s="13">
        <v>0</v>
      </c>
      <c r="BB1373" s="37" t="s">
        <v>483</v>
      </c>
      <c r="BC1373" s="9">
        <v>2</v>
      </c>
      <c r="BD1373" s="9">
        <v>0</v>
      </c>
      <c r="BE1373" s="14">
        <v>0</v>
      </c>
      <c r="BF1373" s="9">
        <v>1</v>
      </c>
      <c r="BG1373" s="9">
        <v>2</v>
      </c>
      <c r="BH1373" s="28">
        <v>0</v>
      </c>
      <c r="BI1373" s="9">
        <v>0</v>
      </c>
      <c r="BJ1373" s="6">
        <v>0</v>
      </c>
      <c r="BK1373" s="6">
        <v>0</v>
      </c>
      <c r="BL1373" s="6">
        <v>0</v>
      </c>
      <c r="BM1373" s="6">
        <v>0</v>
      </c>
      <c r="BN1373" s="6">
        <v>0</v>
      </c>
      <c r="BO1373" s="6">
        <v>0</v>
      </c>
    </row>
    <row r="1374" spans="3:67" ht="20.100000000000001" customHeight="1">
      <c r="C1374" s="14">
        <v>70305001</v>
      </c>
      <c r="D1374" s="12" t="s">
        <v>633</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12</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v>80001030</v>
      </c>
      <c r="AT1374" s="15" t="s">
        <v>196</v>
      </c>
      <c r="AU1374" s="11" t="s">
        <v>348</v>
      </c>
      <c r="AV1374" s="14">
        <v>10000007</v>
      </c>
      <c r="AW1374" s="14">
        <v>70204002</v>
      </c>
      <c r="AX1374" s="12" t="s">
        <v>160</v>
      </c>
      <c r="AY1374" s="11" t="s">
        <v>1805</v>
      </c>
      <c r="AZ1374" s="13">
        <v>0</v>
      </c>
      <c r="BA1374" s="13">
        <v>0</v>
      </c>
      <c r="BB1374" s="37" t="s">
        <v>669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70305002</v>
      </c>
      <c r="D1375" s="12" t="s">
        <v>670</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167</v>
      </c>
      <c r="AG1375" s="6">
        <v>0</v>
      </c>
      <c r="AH1375" s="6">
        <v>2</v>
      </c>
      <c r="AI1375" s="6">
        <v>0</v>
      </c>
      <c r="AJ1375" s="6">
        <v>1.5</v>
      </c>
      <c r="AK1375" s="11">
        <v>0</v>
      </c>
      <c r="AL1375" s="11">
        <v>0</v>
      </c>
      <c r="AM1375" s="11">
        <v>0</v>
      </c>
      <c r="AN1375" s="11">
        <v>1.5</v>
      </c>
      <c r="AO1375" s="11">
        <v>10000</v>
      </c>
      <c r="AP1375" s="11">
        <v>1</v>
      </c>
      <c r="AQ1375" s="11">
        <v>5</v>
      </c>
      <c r="AR1375" s="6">
        <v>0</v>
      </c>
      <c r="AS1375" s="11" t="s">
        <v>158</v>
      </c>
      <c r="AT1375" s="15" t="s">
        <v>397</v>
      </c>
      <c r="AU1375" s="11" t="s">
        <v>348</v>
      </c>
      <c r="AV1375" s="14">
        <v>10000007</v>
      </c>
      <c r="AW1375" s="14">
        <v>70302003</v>
      </c>
      <c r="AX1375" s="15" t="s">
        <v>379</v>
      </c>
      <c r="AY1375" s="11">
        <v>0</v>
      </c>
      <c r="AZ1375" s="13">
        <v>0</v>
      </c>
      <c r="BA1375" s="13">
        <v>0</v>
      </c>
      <c r="BB1375" s="37" t="s">
        <v>629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70305003</v>
      </c>
      <c r="D1376" s="15" t="s">
        <v>400</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12</v>
      </c>
      <c r="AE1376" s="14">
        <v>0</v>
      </c>
      <c r="AF1376" s="14">
        <v>0</v>
      </c>
      <c r="AG1376" s="6">
        <v>7</v>
      </c>
      <c r="AH1376" s="6">
        <v>0</v>
      </c>
      <c r="AI1376" s="6">
        <v>0</v>
      </c>
      <c r="AJ1376" s="6">
        <v>0</v>
      </c>
      <c r="AK1376" s="14">
        <v>0</v>
      </c>
      <c r="AL1376" s="14">
        <v>0</v>
      </c>
      <c r="AM1376" s="14">
        <v>0</v>
      </c>
      <c r="AN1376" s="14">
        <v>0</v>
      </c>
      <c r="AO1376" s="14">
        <v>1000</v>
      </c>
      <c r="AP1376" s="14">
        <v>0</v>
      </c>
      <c r="AQ1376" s="14">
        <v>0</v>
      </c>
      <c r="AR1376" s="6">
        <v>0</v>
      </c>
      <c r="AS1376" s="14">
        <v>90204004</v>
      </c>
      <c r="AT1376" s="15" t="s">
        <v>159</v>
      </c>
      <c r="AU1376" s="14" t="s">
        <v>246</v>
      </c>
      <c r="AV1376" s="14">
        <v>0</v>
      </c>
      <c r="AW1376" s="14">
        <v>0</v>
      </c>
      <c r="AX1376" s="15" t="s">
        <v>160</v>
      </c>
      <c r="AY1376" s="15" t="s">
        <v>158</v>
      </c>
      <c r="AZ1376" s="13">
        <v>0</v>
      </c>
      <c r="BA1376" s="13">
        <v>0</v>
      </c>
      <c r="BB1376" s="68" t="s">
        <v>401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70305004</v>
      </c>
      <c r="D1377" s="15" t="s">
        <v>465</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15</v>
      </c>
      <c r="AE1377" s="14">
        <v>0</v>
      </c>
      <c r="AF1377" s="14">
        <v>0</v>
      </c>
      <c r="AG1377" s="6">
        <v>2</v>
      </c>
      <c r="AH1377" s="6">
        <v>0</v>
      </c>
      <c r="AI1377" s="6">
        <v>0</v>
      </c>
      <c r="AJ1377" s="6">
        <v>0</v>
      </c>
      <c r="AK1377" s="14">
        <v>0</v>
      </c>
      <c r="AL1377" s="14">
        <v>0</v>
      </c>
      <c r="AM1377" s="14">
        <v>0</v>
      </c>
      <c r="AN1377" s="14">
        <v>0</v>
      </c>
      <c r="AO1377" s="14">
        <v>1000</v>
      </c>
      <c r="AP1377" s="14">
        <v>0</v>
      </c>
      <c r="AQ1377" s="14">
        <v>0</v>
      </c>
      <c r="AR1377" s="6" t="s">
        <v>463</v>
      </c>
      <c r="AS1377" s="14" t="s">
        <v>158</v>
      </c>
      <c r="AT1377" s="15" t="s">
        <v>159</v>
      </c>
      <c r="AU1377" s="14" t="s">
        <v>246</v>
      </c>
      <c r="AV1377" s="14">
        <v>0</v>
      </c>
      <c r="AW1377" s="14">
        <v>0</v>
      </c>
      <c r="AX1377" s="15" t="s">
        <v>160</v>
      </c>
      <c r="AY1377" s="15" t="s">
        <v>158</v>
      </c>
      <c r="AZ1377" s="13">
        <v>0</v>
      </c>
      <c r="BA1377" s="13">
        <v>0</v>
      </c>
      <c r="BB1377" s="68" t="s">
        <v>635</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19.5" customHeight="1">
      <c r="C1378" s="14">
        <v>70305005</v>
      </c>
      <c r="D1378" s="12" t="s">
        <v>671</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391</v>
      </c>
      <c r="AG1378" s="6">
        <v>0</v>
      </c>
      <c r="AH1378" s="6">
        <v>1</v>
      </c>
      <c r="AI1378" s="6">
        <v>0</v>
      </c>
      <c r="AJ1378" s="6">
        <v>3</v>
      </c>
      <c r="AK1378" s="11">
        <v>0</v>
      </c>
      <c r="AL1378" s="11">
        <v>0</v>
      </c>
      <c r="AM1378" s="11">
        <v>0</v>
      </c>
      <c r="AN1378" s="11">
        <v>3</v>
      </c>
      <c r="AO1378" s="11">
        <v>5000</v>
      </c>
      <c r="AP1378" s="11">
        <v>2.5</v>
      </c>
      <c r="AQ1378" s="11">
        <v>0</v>
      </c>
      <c r="AR1378" s="6">
        <v>0</v>
      </c>
      <c r="AS1378" s="11" t="s">
        <v>425</v>
      </c>
      <c r="AT1378" s="15" t="s">
        <v>213</v>
      </c>
      <c r="AU1378" s="11" t="s">
        <v>348</v>
      </c>
      <c r="AV1378" s="14">
        <v>10000007</v>
      </c>
      <c r="AW1378" s="14">
        <v>70305005</v>
      </c>
      <c r="AX1378" s="12" t="s">
        <v>160</v>
      </c>
      <c r="AY1378" s="11">
        <v>0</v>
      </c>
      <c r="AZ1378" s="13">
        <v>0</v>
      </c>
      <c r="BA1378" s="13">
        <v>0</v>
      </c>
      <c r="BB1378" s="37" t="s">
        <v>1806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19.5" customHeight="1">
      <c r="C1379" s="14">
        <v>70305006</v>
      </c>
      <c r="D1379" s="12" t="s">
        <v>1807</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1808</v>
      </c>
      <c r="AZ1379" s="13">
        <v>0</v>
      </c>
      <c r="BA1379" s="13">
        <v>0</v>
      </c>
      <c r="BB1379" s="37" t="s">
        <v>1809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70305007</v>
      </c>
      <c r="D1380" s="12" t="s">
        <v>1810</v>
      </c>
      <c r="E1380" s="14">
        <v>1</v>
      </c>
      <c r="F1380" s="11">
        <v>60010100</v>
      </c>
      <c r="G1380" s="14">
        <v>0</v>
      </c>
      <c r="H1380" s="13">
        <v>0</v>
      </c>
      <c r="I1380" s="14">
        <v>1</v>
      </c>
      <c r="J1380" s="14">
        <v>0</v>
      </c>
      <c r="K1380" s="14">
        <v>0</v>
      </c>
      <c r="L1380" s="11">
        <v>0</v>
      </c>
      <c r="M1380" s="11">
        <v>0</v>
      </c>
      <c r="N1380" s="11">
        <v>2</v>
      </c>
      <c r="O1380" s="11">
        <v>1</v>
      </c>
      <c r="P1380" s="11">
        <v>1</v>
      </c>
      <c r="Q1380" s="11">
        <v>0</v>
      </c>
      <c r="R1380" s="6">
        <v>0</v>
      </c>
      <c r="S1380" s="11">
        <v>0</v>
      </c>
      <c r="T1380" s="11">
        <v>1</v>
      </c>
      <c r="U1380" s="11">
        <v>2</v>
      </c>
      <c r="V1380" s="11">
        <v>0</v>
      </c>
      <c r="W1380" s="11">
        <v>3</v>
      </c>
      <c r="X1380" s="11">
        <v>0</v>
      </c>
      <c r="Y1380" s="11">
        <v>1</v>
      </c>
      <c r="Z1380" s="11">
        <v>0</v>
      </c>
      <c r="AA1380" s="11">
        <v>0</v>
      </c>
      <c r="AB1380" s="11">
        <v>0</v>
      </c>
      <c r="AC1380" s="11">
        <v>0</v>
      </c>
      <c r="AD1380" s="11">
        <v>7</v>
      </c>
      <c r="AE1380" s="11">
        <v>1</v>
      </c>
      <c r="AF1380" s="11" t="s">
        <v>391</v>
      </c>
      <c r="AG1380" s="6">
        <v>0</v>
      </c>
      <c r="AH1380" s="6">
        <v>1</v>
      </c>
      <c r="AI1380" s="6">
        <v>0</v>
      </c>
      <c r="AJ1380" s="6">
        <v>3</v>
      </c>
      <c r="AK1380" s="11">
        <v>0</v>
      </c>
      <c r="AL1380" s="11">
        <v>0</v>
      </c>
      <c r="AM1380" s="11">
        <v>0</v>
      </c>
      <c r="AN1380" s="11">
        <v>3</v>
      </c>
      <c r="AO1380" s="11">
        <v>5000</v>
      </c>
      <c r="AP1380" s="11">
        <v>2.5</v>
      </c>
      <c r="AQ1380" s="11">
        <v>0</v>
      </c>
      <c r="AR1380" s="6">
        <v>0</v>
      </c>
      <c r="AS1380" s="11" t="s">
        <v>158</v>
      </c>
      <c r="AT1380" s="15" t="s">
        <v>159</v>
      </c>
      <c r="AU1380" s="11" t="s">
        <v>348</v>
      </c>
      <c r="AV1380" s="14">
        <v>10000007</v>
      </c>
      <c r="AW1380" s="14">
        <v>70305007</v>
      </c>
      <c r="AX1380" s="12" t="s">
        <v>160</v>
      </c>
      <c r="AY1380" s="11">
        <v>0</v>
      </c>
      <c r="AZ1380" s="13">
        <v>0</v>
      </c>
      <c r="BA1380" s="13">
        <v>0</v>
      </c>
      <c r="BB1380" s="37" t="s">
        <v>377</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70401001</v>
      </c>
      <c r="D1381" s="12" t="s">
        <v>387</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20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1811</v>
      </c>
      <c r="AZ1381" s="13">
        <v>0</v>
      </c>
      <c r="BA1381" s="13">
        <v>0</v>
      </c>
      <c r="BB1381" s="37" t="s">
        <v>1812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70401002</v>
      </c>
      <c r="D1382" s="12" t="s">
        <v>1813</v>
      </c>
      <c r="E1382" s="11">
        <v>1</v>
      </c>
      <c r="F1382" s="11">
        <v>60010300</v>
      </c>
      <c r="G1382" s="14">
        <v>0</v>
      </c>
      <c r="H1382" s="13">
        <v>0</v>
      </c>
      <c r="I1382" s="14">
        <v>1</v>
      </c>
      <c r="J1382" s="14">
        <v>0</v>
      </c>
      <c r="K1382" s="14">
        <v>0</v>
      </c>
      <c r="L1382" s="11">
        <v>0</v>
      </c>
      <c r="M1382" s="11">
        <v>0</v>
      </c>
      <c r="N1382" s="11">
        <v>2</v>
      </c>
      <c r="O1382" s="11">
        <v>2</v>
      </c>
      <c r="P1382" s="11">
        <v>0.8</v>
      </c>
      <c r="Q1382" s="11">
        <v>0</v>
      </c>
      <c r="R1382" s="6">
        <v>0</v>
      </c>
      <c r="S1382" s="11">
        <v>0</v>
      </c>
      <c r="T1382" s="11">
        <v>1</v>
      </c>
      <c r="U1382" s="11">
        <v>2</v>
      </c>
      <c r="V1382" s="11">
        <v>0</v>
      </c>
      <c r="W1382" s="11">
        <v>0</v>
      </c>
      <c r="X1382" s="11">
        <v>0</v>
      </c>
      <c r="Y1382" s="11">
        <v>0</v>
      </c>
      <c r="Z1382" s="11">
        <v>0</v>
      </c>
      <c r="AA1382" s="11">
        <v>0</v>
      </c>
      <c r="AB1382" s="11">
        <v>0</v>
      </c>
      <c r="AC1382" s="11">
        <v>0</v>
      </c>
      <c r="AD1382" s="11">
        <v>30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158</v>
      </c>
      <c r="AT1382" s="15" t="s">
        <v>159</v>
      </c>
      <c r="AU1382" s="11" t="s">
        <v>355</v>
      </c>
      <c r="AV1382" s="14">
        <v>0</v>
      </c>
      <c r="AW1382" s="14">
        <v>0</v>
      </c>
      <c r="AX1382" s="12" t="s">
        <v>343</v>
      </c>
      <c r="AY1382" s="11" t="s">
        <v>1814</v>
      </c>
      <c r="AZ1382" s="13">
        <v>0</v>
      </c>
      <c r="BA1382" s="13">
        <v>0</v>
      </c>
      <c r="BB1382" s="37" t="s">
        <v>1815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70401003</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425</v>
      </c>
      <c r="AT1383" s="15" t="s">
        <v>458</v>
      </c>
      <c r="AU1383" s="14">
        <v>0</v>
      </c>
      <c r="AV1383" s="14">
        <v>10007001</v>
      </c>
      <c r="AW1383" s="14">
        <v>0</v>
      </c>
      <c r="AX1383" s="15" t="s">
        <v>160</v>
      </c>
      <c r="AY1383" s="15" t="s">
        <v>158</v>
      </c>
      <c r="AZ1383" s="13">
        <v>0</v>
      </c>
      <c r="BA1383" s="13">
        <v>0</v>
      </c>
      <c r="BB1383" s="68" t="s">
        <v>459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70401004</v>
      </c>
      <c r="D1384" s="15" t="s">
        <v>351</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1">
        <v>0</v>
      </c>
      <c r="AC1384" s="14">
        <v>0</v>
      </c>
      <c r="AD1384" s="14">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90401004</v>
      </c>
      <c r="AS1384" s="14" t="s">
        <v>158</v>
      </c>
      <c r="AT1384" s="15" t="s">
        <v>158</v>
      </c>
      <c r="AU1384" s="14" t="s">
        <v>246</v>
      </c>
      <c r="AV1384" s="14">
        <v>0</v>
      </c>
      <c r="AW1384" s="14">
        <v>40000003</v>
      </c>
      <c r="AX1384" s="15" t="s">
        <v>160</v>
      </c>
      <c r="AY1384" s="15" t="s">
        <v>158</v>
      </c>
      <c r="AZ1384" s="13">
        <v>0</v>
      </c>
      <c r="BA1384" s="13">
        <v>0</v>
      </c>
      <c r="BB1384" s="68" t="s">
        <v>509</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70401005</v>
      </c>
      <c r="D1385" s="15" t="s">
        <v>465</v>
      </c>
      <c r="E1385" s="14">
        <v>1</v>
      </c>
      <c r="F1385" s="14">
        <v>60010500</v>
      </c>
      <c r="G1385" s="14">
        <v>0</v>
      </c>
      <c r="H1385" s="13">
        <v>0</v>
      </c>
      <c r="I1385" s="14">
        <v>1</v>
      </c>
      <c r="J1385" s="14">
        <v>0</v>
      </c>
      <c r="K1385" s="14">
        <v>0</v>
      </c>
      <c r="L1385" s="14">
        <v>0</v>
      </c>
      <c r="M1385" s="14">
        <v>0</v>
      </c>
      <c r="N1385" s="11">
        <v>2</v>
      </c>
      <c r="O1385" s="14">
        <v>2</v>
      </c>
      <c r="P1385" s="14">
        <v>0.3</v>
      </c>
      <c r="Q1385" s="14">
        <v>0</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90304001</v>
      </c>
      <c r="AS1385" s="14" t="s">
        <v>158</v>
      </c>
      <c r="AT1385" s="15" t="s">
        <v>213</v>
      </c>
      <c r="AU1385" s="14" t="s">
        <v>246</v>
      </c>
      <c r="AV1385" s="14">
        <v>0</v>
      </c>
      <c r="AW1385" s="14">
        <v>0</v>
      </c>
      <c r="AX1385" s="15" t="s">
        <v>160</v>
      </c>
      <c r="AY1385" s="15" t="s">
        <v>158</v>
      </c>
      <c r="AZ1385" s="13">
        <v>0</v>
      </c>
      <c r="BA1385" s="13">
        <v>0</v>
      </c>
      <c r="BB1385" s="68" t="s">
        <v>466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70401006</v>
      </c>
      <c r="D1386" s="12" t="s">
        <v>1816</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1.5</v>
      </c>
      <c r="AO1386" s="11">
        <v>3000</v>
      </c>
      <c r="AP1386" s="11">
        <v>1</v>
      </c>
      <c r="AQ1386" s="11">
        <v>0</v>
      </c>
      <c r="AR1386" s="6">
        <v>0</v>
      </c>
      <c r="AS1386" s="11" t="s">
        <v>1817</v>
      </c>
      <c r="AT1386" s="15" t="s">
        <v>397</v>
      </c>
      <c r="AU1386" s="11" t="s">
        <v>355</v>
      </c>
      <c r="AV1386" s="14">
        <v>10000007</v>
      </c>
      <c r="AW1386" s="14">
        <v>70401006</v>
      </c>
      <c r="AX1386" s="12" t="s">
        <v>160</v>
      </c>
      <c r="AY1386" s="11">
        <v>0</v>
      </c>
      <c r="AZ1386" s="13">
        <v>0</v>
      </c>
      <c r="BA1386" s="13">
        <v>0</v>
      </c>
      <c r="BB1386" s="37" t="s">
        <v>1818</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70402001</v>
      </c>
      <c r="D1387" s="12" t="s">
        <v>638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30</v>
      </c>
      <c r="AE1387" s="11">
        <v>1</v>
      </c>
      <c r="AF1387" s="11" t="s">
        <v>507</v>
      </c>
      <c r="AG1387" s="6">
        <v>0</v>
      </c>
      <c r="AH1387" s="6">
        <v>0</v>
      </c>
      <c r="AI1387" s="6">
        <v>0</v>
      </c>
      <c r="AJ1387" s="6">
        <v>0</v>
      </c>
      <c r="AK1387" s="11">
        <v>0</v>
      </c>
      <c r="AL1387" s="11">
        <v>0</v>
      </c>
      <c r="AM1387" s="11">
        <v>0</v>
      </c>
      <c r="AN1387" s="11">
        <v>0.5</v>
      </c>
      <c r="AO1387" s="11">
        <v>999999</v>
      </c>
      <c r="AP1387" s="11">
        <v>0.5</v>
      </c>
      <c r="AQ1387" s="11">
        <v>0</v>
      </c>
      <c r="AR1387" s="6">
        <v>0</v>
      </c>
      <c r="AS1387" s="178" t="s">
        <v>586</v>
      </c>
      <c r="AT1387" s="15" t="s">
        <v>213</v>
      </c>
      <c r="AU1387" s="11" t="s">
        <v>348</v>
      </c>
      <c r="AV1387" s="14">
        <v>10000007</v>
      </c>
      <c r="AW1387" s="14">
        <v>70202004</v>
      </c>
      <c r="AX1387" s="15" t="s">
        <v>229</v>
      </c>
      <c r="AY1387" s="15" t="s">
        <v>259</v>
      </c>
      <c r="AZ1387" s="13">
        <v>0</v>
      </c>
      <c r="BA1387" s="13">
        <v>0</v>
      </c>
      <c r="BB1387" s="37" t="s">
        <v>575</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70402002</v>
      </c>
      <c r="D1388" s="12" t="s">
        <v>1819</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15</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158</v>
      </c>
      <c r="AT1388" s="15" t="s">
        <v>159</v>
      </c>
      <c r="AU1388" s="11" t="s">
        <v>355</v>
      </c>
      <c r="AV1388" s="14">
        <v>0</v>
      </c>
      <c r="AW1388" s="14">
        <v>0</v>
      </c>
      <c r="AX1388" s="12" t="s">
        <v>343</v>
      </c>
      <c r="AY1388" s="11" t="s">
        <v>1820</v>
      </c>
      <c r="AZ1388" s="13">
        <v>0</v>
      </c>
      <c r="BA1388" s="13">
        <v>0</v>
      </c>
      <c r="BB1388" s="37" t="s">
        <v>1821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70402003</v>
      </c>
      <c r="D1389" s="12" t="s">
        <v>1786</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391</v>
      </c>
      <c r="AG1389" s="6">
        <v>0</v>
      </c>
      <c r="AH1389" s="6">
        <v>1</v>
      </c>
      <c r="AI1389" s="6">
        <v>0</v>
      </c>
      <c r="AJ1389" s="6">
        <v>3</v>
      </c>
      <c r="AK1389" s="11">
        <v>0</v>
      </c>
      <c r="AL1389" s="11">
        <v>0</v>
      </c>
      <c r="AM1389" s="11">
        <v>0</v>
      </c>
      <c r="AN1389" s="11">
        <v>2.5</v>
      </c>
      <c r="AO1389" s="11">
        <v>5000</v>
      </c>
      <c r="AP1389" s="11">
        <v>2</v>
      </c>
      <c r="AQ1389" s="11">
        <v>0</v>
      </c>
      <c r="AR1389" s="6">
        <v>0</v>
      </c>
      <c r="AS1389" s="11" t="s">
        <v>425</v>
      </c>
      <c r="AT1389" s="15" t="s">
        <v>397</v>
      </c>
      <c r="AU1389" s="11" t="s">
        <v>348</v>
      </c>
      <c r="AV1389" s="14">
        <v>10000007</v>
      </c>
      <c r="AW1389" s="14">
        <v>70402003</v>
      </c>
      <c r="AX1389" s="12" t="s">
        <v>160</v>
      </c>
      <c r="AY1389" s="11">
        <v>0</v>
      </c>
      <c r="AZ1389" s="13">
        <v>0</v>
      </c>
      <c r="BA1389" s="13">
        <v>0</v>
      </c>
      <c r="BB1389" s="37" t="s">
        <v>1806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70402004</v>
      </c>
      <c r="D1390" s="15" t="s">
        <v>457</v>
      </c>
      <c r="E1390" s="14">
        <v>1</v>
      </c>
      <c r="F1390" s="14">
        <v>60010500</v>
      </c>
      <c r="G1390" s="14">
        <v>0</v>
      </c>
      <c r="H1390" s="13">
        <v>0</v>
      </c>
      <c r="I1390" s="14">
        <v>1</v>
      </c>
      <c r="J1390" s="14">
        <v>0</v>
      </c>
      <c r="K1390" s="14">
        <v>0</v>
      </c>
      <c r="L1390" s="14">
        <v>0</v>
      </c>
      <c r="M1390" s="14">
        <v>0</v>
      </c>
      <c r="N1390" s="11">
        <v>2</v>
      </c>
      <c r="O1390" s="14">
        <v>1</v>
      </c>
      <c r="P1390" s="14">
        <v>0.05</v>
      </c>
      <c r="Q1390" s="14">
        <v>0</v>
      </c>
      <c r="R1390" s="6">
        <v>0</v>
      </c>
      <c r="S1390" s="13">
        <v>0</v>
      </c>
      <c r="T1390" s="11">
        <v>1</v>
      </c>
      <c r="U1390" s="14">
        <v>1</v>
      </c>
      <c r="V1390" s="14">
        <v>0</v>
      </c>
      <c r="W1390" s="14">
        <v>2</v>
      </c>
      <c r="X1390" s="14">
        <v>0</v>
      </c>
      <c r="Y1390" s="14">
        <v>0</v>
      </c>
      <c r="Z1390" s="14">
        <v>0</v>
      </c>
      <c r="AA1390" s="14">
        <v>0</v>
      </c>
      <c r="AB1390" s="11">
        <v>0</v>
      </c>
      <c r="AC1390" s="14">
        <v>0</v>
      </c>
      <c r="AD1390" s="14">
        <v>10</v>
      </c>
      <c r="AE1390" s="14">
        <v>0</v>
      </c>
      <c r="AF1390" s="14">
        <v>0</v>
      </c>
      <c r="AG1390" s="6">
        <v>7</v>
      </c>
      <c r="AH1390" s="6">
        <v>0</v>
      </c>
      <c r="AI1390" s="6">
        <v>0</v>
      </c>
      <c r="AJ1390" s="6">
        <v>0</v>
      </c>
      <c r="AK1390" s="14">
        <v>0</v>
      </c>
      <c r="AL1390" s="14">
        <v>0</v>
      </c>
      <c r="AM1390" s="14">
        <v>0</v>
      </c>
      <c r="AN1390" s="14">
        <v>0</v>
      </c>
      <c r="AO1390" s="14">
        <v>1000</v>
      </c>
      <c r="AP1390" s="14">
        <v>0.5</v>
      </c>
      <c r="AQ1390" s="14">
        <v>0</v>
      </c>
      <c r="AR1390" s="6">
        <v>0</v>
      </c>
      <c r="AS1390" s="14" t="s">
        <v>502</v>
      </c>
      <c r="AT1390" s="15" t="s">
        <v>458</v>
      </c>
      <c r="AU1390" s="14">
        <v>0</v>
      </c>
      <c r="AV1390" s="14">
        <v>10007001</v>
      </c>
      <c r="AW1390" s="14">
        <v>0</v>
      </c>
      <c r="AX1390" s="15" t="s">
        <v>160</v>
      </c>
      <c r="AY1390" s="15" t="s">
        <v>158</v>
      </c>
      <c r="AZ1390" s="13">
        <v>0</v>
      </c>
      <c r="BA1390" s="13">
        <v>0</v>
      </c>
      <c r="BB1390" s="68" t="s">
        <v>1822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70402005</v>
      </c>
      <c r="D1391" s="15" t="s">
        <v>368</v>
      </c>
      <c r="E1391" s="14">
        <v>1</v>
      </c>
      <c r="F1391" s="14">
        <v>60010500</v>
      </c>
      <c r="G1391" s="14">
        <v>0</v>
      </c>
      <c r="H1391" s="13">
        <v>0</v>
      </c>
      <c r="I1391" s="14">
        <v>1</v>
      </c>
      <c r="J1391" s="14">
        <v>0</v>
      </c>
      <c r="K1391" s="14">
        <v>0</v>
      </c>
      <c r="L1391" s="14">
        <v>0</v>
      </c>
      <c r="M1391" s="14">
        <v>0</v>
      </c>
      <c r="N1391" s="11">
        <v>2</v>
      </c>
      <c r="O1391" s="14">
        <v>2</v>
      </c>
      <c r="P1391" s="14">
        <v>0.3</v>
      </c>
      <c r="Q1391" s="14">
        <v>1</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90402005</v>
      </c>
      <c r="AS1391" s="14" t="s">
        <v>158</v>
      </c>
      <c r="AT1391" s="15" t="s">
        <v>159</v>
      </c>
      <c r="AU1391" s="14" t="s">
        <v>246</v>
      </c>
      <c r="AV1391" s="14">
        <v>0</v>
      </c>
      <c r="AW1391" s="14">
        <v>0</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70403001</v>
      </c>
      <c r="D1392" s="12" t="s">
        <v>1823</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15</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355</v>
      </c>
      <c r="AV1392" s="14">
        <v>0</v>
      </c>
      <c r="AW1392" s="14">
        <v>0</v>
      </c>
      <c r="AX1392" s="12" t="s">
        <v>343</v>
      </c>
      <c r="AY1392" s="11" t="s">
        <v>1824</v>
      </c>
      <c r="AZ1392" s="13">
        <v>0</v>
      </c>
      <c r="BA1392" s="13">
        <v>0</v>
      </c>
      <c r="BB1392" s="37" t="s">
        <v>1825</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70403002</v>
      </c>
      <c r="D1393" s="12" t="s">
        <v>1826</v>
      </c>
      <c r="E1393" s="14">
        <v>1</v>
      </c>
      <c r="F1393" s="11">
        <v>60010300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350</v>
      </c>
      <c r="Y1393" s="11">
        <v>0</v>
      </c>
      <c r="Z1393" s="11">
        <v>0</v>
      </c>
      <c r="AA1393" s="11">
        <v>0</v>
      </c>
      <c r="AB1393" s="11">
        <v>0</v>
      </c>
      <c r="AC1393" s="11">
        <v>0</v>
      </c>
      <c r="AD1393" s="11">
        <v>9</v>
      </c>
      <c r="AE1393" s="11">
        <v>2</v>
      </c>
      <c r="AF1393" s="11" t="s">
        <v>167</v>
      </c>
      <c r="AG1393" s="6">
        <v>0</v>
      </c>
      <c r="AH1393" s="6">
        <v>2</v>
      </c>
      <c r="AI1393" s="6">
        <v>0</v>
      </c>
      <c r="AJ1393" s="6">
        <v>1.5</v>
      </c>
      <c r="AK1393" s="11">
        <v>0</v>
      </c>
      <c r="AL1393" s="11">
        <v>0</v>
      </c>
      <c r="AM1393" s="11">
        <v>0</v>
      </c>
      <c r="AN1393" s="11">
        <v>1</v>
      </c>
      <c r="AO1393" s="11">
        <v>3000</v>
      </c>
      <c r="AP1393" s="11">
        <v>0.5</v>
      </c>
      <c r="AQ1393" s="11">
        <v>0</v>
      </c>
      <c r="AR1393" s="6">
        <v>0</v>
      </c>
      <c r="AS1393" s="11" t="s">
        <v>502</v>
      </c>
      <c r="AT1393" s="12" t="s">
        <v>213</v>
      </c>
      <c r="AU1393" s="11" t="s">
        <v>355</v>
      </c>
      <c r="AV1393" s="14">
        <v>10000007</v>
      </c>
      <c r="AW1393" s="14">
        <v>70403002</v>
      </c>
      <c r="AX1393" s="12" t="s">
        <v>160</v>
      </c>
      <c r="AY1393" s="11">
        <v>0</v>
      </c>
      <c r="AZ1393" s="13">
        <v>0</v>
      </c>
      <c r="BA1393" s="13">
        <v>0</v>
      </c>
      <c r="BB1393" s="37" t="s">
        <v>1818</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70403003</v>
      </c>
      <c r="D1394" s="12" t="s">
        <v>619</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1</v>
      </c>
      <c r="Z1394" s="11">
        <v>0</v>
      </c>
      <c r="AA1394" s="11">
        <v>0</v>
      </c>
      <c r="AB1394" s="11">
        <v>0</v>
      </c>
      <c r="AC1394" s="11">
        <v>0</v>
      </c>
      <c r="AD1394" s="11">
        <v>15</v>
      </c>
      <c r="AE1394" s="11">
        <v>1</v>
      </c>
      <c r="AF1394" s="11" t="s">
        <v>391</v>
      </c>
      <c r="AG1394" s="6">
        <v>0</v>
      </c>
      <c r="AH1394" s="6">
        <v>1</v>
      </c>
      <c r="AI1394" s="6">
        <v>0</v>
      </c>
      <c r="AJ1394" s="6">
        <v>3</v>
      </c>
      <c r="AK1394" s="11">
        <v>0</v>
      </c>
      <c r="AL1394" s="11">
        <v>0</v>
      </c>
      <c r="AM1394" s="11">
        <v>0</v>
      </c>
      <c r="AN1394" s="11">
        <v>3</v>
      </c>
      <c r="AO1394" s="11">
        <v>5000</v>
      </c>
      <c r="AP1394" s="11">
        <v>2.5</v>
      </c>
      <c r="AQ1394" s="11">
        <v>0</v>
      </c>
      <c r="AR1394" s="6">
        <v>0</v>
      </c>
      <c r="AS1394" s="11" t="s">
        <v>425</v>
      </c>
      <c r="AT1394" s="15" t="s">
        <v>196</v>
      </c>
      <c r="AU1394" s="11" t="s">
        <v>348</v>
      </c>
      <c r="AV1394" s="14">
        <v>10000007</v>
      </c>
      <c r="AW1394" s="14">
        <v>70403003</v>
      </c>
      <c r="AX1394" s="12" t="s">
        <v>160</v>
      </c>
      <c r="AY1394" s="11">
        <v>0</v>
      </c>
      <c r="AZ1394" s="13">
        <v>0</v>
      </c>
      <c r="BA1394" s="13">
        <v>0</v>
      </c>
      <c r="BB1394" s="37" t="s">
        <v>1806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70403004</v>
      </c>
      <c r="D1395" s="12" t="s">
        <v>544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2.5</v>
      </c>
      <c r="AO1395" s="11">
        <v>5000</v>
      </c>
      <c r="AP1395" s="11">
        <v>2</v>
      </c>
      <c r="AQ1395" s="11">
        <v>0</v>
      </c>
      <c r="AR1395" s="6">
        <v>0</v>
      </c>
      <c r="AS1395" s="11">
        <v>80001030</v>
      </c>
      <c r="AT1395" s="15" t="s">
        <v>397</v>
      </c>
      <c r="AU1395" s="11" t="s">
        <v>348</v>
      </c>
      <c r="AV1395" s="14">
        <v>10000007</v>
      </c>
      <c r="AW1395" s="14">
        <v>70403004</v>
      </c>
      <c r="AX1395" s="12" t="s">
        <v>160</v>
      </c>
      <c r="AY1395" s="11" t="s">
        <v>1827</v>
      </c>
      <c r="AZ1395" s="13">
        <v>0</v>
      </c>
      <c r="BA1395" s="13">
        <v>0</v>
      </c>
      <c r="BB1395" s="37" t="s">
        <v>1828</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70403005</v>
      </c>
      <c r="D1396" s="15" t="s">
        <v>368</v>
      </c>
      <c r="E1396" s="14">
        <v>1</v>
      </c>
      <c r="F1396" s="14">
        <v>60010500</v>
      </c>
      <c r="G1396" s="14">
        <v>0</v>
      </c>
      <c r="H1396" s="13">
        <v>0</v>
      </c>
      <c r="I1396" s="14">
        <v>1</v>
      </c>
      <c r="J1396" s="14">
        <v>0</v>
      </c>
      <c r="K1396" s="14">
        <v>0</v>
      </c>
      <c r="L1396" s="14">
        <v>0</v>
      </c>
      <c r="M1396" s="14">
        <v>0</v>
      </c>
      <c r="N1396" s="11">
        <v>2</v>
      </c>
      <c r="O1396" s="14">
        <v>2</v>
      </c>
      <c r="P1396" s="14">
        <v>0.3</v>
      </c>
      <c r="Q1396" s="14">
        <v>1</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158</v>
      </c>
      <c r="AT1396" s="15" t="s">
        <v>159</v>
      </c>
      <c r="AU1396" s="14" t="s">
        <v>246</v>
      </c>
      <c r="AV1396" s="14">
        <v>0</v>
      </c>
      <c r="AW1396" s="14">
        <v>0</v>
      </c>
      <c r="AX1396" s="15" t="s">
        <v>160</v>
      </c>
      <c r="AY1396" s="15" t="s">
        <v>158</v>
      </c>
      <c r="AZ1396" s="13">
        <v>0</v>
      </c>
      <c r="BA1396" s="13">
        <v>0</v>
      </c>
      <c r="BB1396" s="68" t="s">
        <v>480</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19.5" customHeight="1">
      <c r="C1397" s="14">
        <v>70404001</v>
      </c>
      <c r="D1397" s="15" t="s">
        <v>467</v>
      </c>
      <c r="E1397" s="14">
        <v>1</v>
      </c>
      <c r="F1397" s="14">
        <v>60010300</v>
      </c>
      <c r="G1397" s="14">
        <v>0</v>
      </c>
      <c r="H1397" s="13">
        <v>0</v>
      </c>
      <c r="I1397" s="14">
        <v>1</v>
      </c>
      <c r="J1397" s="14">
        <v>0</v>
      </c>
      <c r="K1397" s="14">
        <v>0</v>
      </c>
      <c r="L1397" s="14">
        <v>0</v>
      </c>
      <c r="M1397" s="14">
        <v>0</v>
      </c>
      <c r="N1397" s="11">
        <v>2</v>
      </c>
      <c r="O1397" s="14">
        <v>0</v>
      </c>
      <c r="P1397" s="14">
        <v>0</v>
      </c>
      <c r="Q1397" s="14">
        <v>0</v>
      </c>
      <c r="R1397" s="6">
        <v>0</v>
      </c>
      <c r="S1397" s="13">
        <v>0</v>
      </c>
      <c r="T1397" s="11">
        <v>1</v>
      </c>
      <c r="U1397" s="14">
        <v>2</v>
      </c>
      <c r="V1397" s="14">
        <v>0</v>
      </c>
      <c r="W1397" s="14">
        <v>3</v>
      </c>
      <c r="X1397" s="14">
        <v>0</v>
      </c>
      <c r="Y1397" s="14">
        <v>0</v>
      </c>
      <c r="Z1397" s="14">
        <v>0</v>
      </c>
      <c r="AA1397" s="14">
        <v>0</v>
      </c>
      <c r="AB1397" s="11">
        <v>0</v>
      </c>
      <c r="AC1397" s="14">
        <v>0</v>
      </c>
      <c r="AD1397" s="14">
        <v>20</v>
      </c>
      <c r="AE1397" s="14">
        <v>1</v>
      </c>
      <c r="AF1397" s="14">
        <v>1</v>
      </c>
      <c r="AG1397" s="6">
        <v>2</v>
      </c>
      <c r="AH1397" s="6">
        <v>2</v>
      </c>
      <c r="AI1397" s="6">
        <v>0</v>
      </c>
      <c r="AJ1397" s="6">
        <v>1.5</v>
      </c>
      <c r="AK1397" s="14">
        <v>0</v>
      </c>
      <c r="AL1397" s="14">
        <v>0</v>
      </c>
      <c r="AM1397" s="14">
        <v>0</v>
      </c>
      <c r="AN1397" s="14">
        <v>1</v>
      </c>
      <c r="AO1397" s="14">
        <v>30000</v>
      </c>
      <c r="AP1397" s="14">
        <v>0</v>
      </c>
      <c r="AQ1397" s="14">
        <v>4</v>
      </c>
      <c r="AR1397" s="6">
        <v>0</v>
      </c>
      <c r="AS1397" s="11" t="s">
        <v>425</v>
      </c>
      <c r="AT1397" s="15" t="s">
        <v>159</v>
      </c>
      <c r="AU1397" s="14" t="s">
        <v>355</v>
      </c>
      <c r="AV1397" s="14">
        <v>10003002</v>
      </c>
      <c r="AW1397" s="14">
        <v>70106005</v>
      </c>
      <c r="AX1397" s="15" t="s">
        <v>379</v>
      </c>
      <c r="AY1397" s="15">
        <v>0</v>
      </c>
      <c r="AZ1397" s="13">
        <v>0</v>
      </c>
      <c r="BA1397" s="13">
        <v>0</v>
      </c>
      <c r="BB1397" s="68" t="s">
        <v>603</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70404002</v>
      </c>
      <c r="D1398" s="12" t="s">
        <v>604</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12</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0</v>
      </c>
      <c r="AT1398" s="15" t="s">
        <v>397</v>
      </c>
      <c r="AU1398" s="11" t="s">
        <v>348</v>
      </c>
      <c r="AV1398" s="14">
        <v>10000007</v>
      </c>
      <c r="AW1398" s="14">
        <v>70404002</v>
      </c>
      <c r="AX1398" s="12" t="s">
        <v>160</v>
      </c>
      <c r="AY1398" s="11" t="s">
        <v>1829</v>
      </c>
      <c r="AZ1398" s="13">
        <v>0</v>
      </c>
      <c r="BA1398" s="13">
        <v>0</v>
      </c>
      <c r="BB1398" s="37" t="s">
        <v>1830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70404003</v>
      </c>
      <c r="D1399" s="12" t="s">
        <v>477</v>
      </c>
      <c r="E1399" s="11">
        <v>1</v>
      </c>
      <c r="F1399" s="11">
        <v>60010300</v>
      </c>
      <c r="G1399" s="14">
        <v>0</v>
      </c>
      <c r="H1399" s="13">
        <v>0</v>
      </c>
      <c r="I1399" s="14">
        <v>1</v>
      </c>
      <c r="J1399" s="14">
        <v>0</v>
      </c>
      <c r="K1399" s="14">
        <v>0</v>
      </c>
      <c r="L1399" s="11">
        <v>0</v>
      </c>
      <c r="M1399" s="11">
        <v>0</v>
      </c>
      <c r="N1399" s="11">
        <v>2</v>
      </c>
      <c r="O1399" s="11">
        <v>2</v>
      </c>
      <c r="P1399" s="11">
        <v>0.5</v>
      </c>
      <c r="Q1399" s="11">
        <v>1</v>
      </c>
      <c r="R1399" s="6">
        <v>0</v>
      </c>
      <c r="S1399" s="11">
        <v>0</v>
      </c>
      <c r="T1399" s="11">
        <v>1</v>
      </c>
      <c r="U1399" s="11">
        <v>2</v>
      </c>
      <c r="V1399" s="11">
        <v>0</v>
      </c>
      <c r="W1399" s="11">
        <v>0</v>
      </c>
      <c r="X1399" s="11">
        <v>0</v>
      </c>
      <c r="Y1399" s="11">
        <v>0</v>
      </c>
      <c r="Z1399" s="11">
        <v>0</v>
      </c>
      <c r="AA1399" s="11">
        <v>0</v>
      </c>
      <c r="AB1399" s="11">
        <v>0</v>
      </c>
      <c r="AC1399" s="11">
        <v>0</v>
      </c>
      <c r="AD1399" s="11">
        <v>99999</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213</v>
      </c>
      <c r="AU1399" s="11" t="s">
        <v>355</v>
      </c>
      <c r="AV1399" s="14">
        <v>0</v>
      </c>
      <c r="AW1399" s="14">
        <v>0</v>
      </c>
      <c r="AX1399" s="12" t="s">
        <v>343</v>
      </c>
      <c r="AY1399" s="11" t="s">
        <v>1831</v>
      </c>
      <c r="AZ1399" s="13">
        <v>0</v>
      </c>
      <c r="BA1399" s="13">
        <v>0</v>
      </c>
      <c r="BB1399" s="37" t="s">
        <v>509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70404004</v>
      </c>
      <c r="D1400" s="15" t="s">
        <v>351</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1">
        <v>0</v>
      </c>
      <c r="AC1400" s="14">
        <v>0</v>
      </c>
      <c r="AD1400" s="14">
        <v>20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90401004</v>
      </c>
      <c r="AS1400" s="14" t="s">
        <v>158</v>
      </c>
      <c r="AT1400" s="15" t="s">
        <v>158</v>
      </c>
      <c r="AU1400" s="14" t="s">
        <v>246</v>
      </c>
      <c r="AV1400" s="14">
        <v>0</v>
      </c>
      <c r="AW1400" s="14">
        <v>40000003</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70404005</v>
      </c>
      <c r="D1401" s="15" t="s">
        <v>368</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15</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90402005</v>
      </c>
      <c r="AS1401" s="14" t="s">
        <v>158</v>
      </c>
      <c r="AT1401" s="15" t="s">
        <v>159</v>
      </c>
      <c r="AU1401" s="14" t="s">
        <v>246</v>
      </c>
      <c r="AV1401" s="14">
        <v>0</v>
      </c>
      <c r="AW1401" s="14">
        <v>0</v>
      </c>
      <c r="AX1401" s="15" t="s">
        <v>160</v>
      </c>
      <c r="AY1401" s="15" t="s">
        <v>158</v>
      </c>
      <c r="AZ1401" s="13">
        <v>0</v>
      </c>
      <c r="BA1401" s="13">
        <v>0</v>
      </c>
      <c r="BB1401" s="68" t="s">
        <v>464</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70404006</v>
      </c>
      <c r="D1402" s="12" t="s">
        <v>709</v>
      </c>
      <c r="E1402" s="11">
        <v>2</v>
      </c>
      <c r="F1402" s="11">
        <v>61012301</v>
      </c>
      <c r="G1402" s="11">
        <v>0</v>
      </c>
      <c r="H1402" s="13">
        <v>0</v>
      </c>
      <c r="I1402" s="14">
        <v>1</v>
      </c>
      <c r="J1402" s="14">
        <v>0</v>
      </c>
      <c r="K1402" s="14">
        <v>0</v>
      </c>
      <c r="L1402" s="11">
        <v>0</v>
      </c>
      <c r="M1402" s="11">
        <v>0</v>
      </c>
      <c r="N1402" s="11">
        <v>2</v>
      </c>
      <c r="O1402" s="11">
        <v>1</v>
      </c>
      <c r="P1402" s="11">
        <v>0.5</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2</v>
      </c>
      <c r="AF1402" s="11" t="s">
        <v>167</v>
      </c>
      <c r="AG1402" s="6">
        <v>0</v>
      </c>
      <c r="AH1402" s="6">
        <v>2</v>
      </c>
      <c r="AI1402" s="6">
        <v>0</v>
      </c>
      <c r="AJ1402" s="6">
        <v>1.5</v>
      </c>
      <c r="AK1402" s="11">
        <v>0</v>
      </c>
      <c r="AL1402" s="11">
        <v>0</v>
      </c>
      <c r="AM1402" s="11">
        <v>0</v>
      </c>
      <c r="AN1402" s="11">
        <v>1.5</v>
      </c>
      <c r="AO1402" s="11">
        <v>1200</v>
      </c>
      <c r="AP1402" s="11">
        <v>1</v>
      </c>
      <c r="AQ1402" s="11">
        <v>30</v>
      </c>
      <c r="AR1402" s="6">
        <v>0</v>
      </c>
      <c r="AS1402" s="11" t="s">
        <v>158</v>
      </c>
      <c r="AT1402" s="12" t="s">
        <v>196</v>
      </c>
      <c r="AU1402" s="11" t="s">
        <v>169</v>
      </c>
      <c r="AV1402" s="14">
        <v>10000011</v>
      </c>
      <c r="AW1402" s="14">
        <v>70404001</v>
      </c>
      <c r="AX1402" s="12" t="s">
        <v>170</v>
      </c>
      <c r="AY1402" s="11">
        <v>0</v>
      </c>
      <c r="AZ1402" s="13">
        <v>0</v>
      </c>
      <c r="BA1402" s="13">
        <v>0</v>
      </c>
      <c r="BB1402" s="37" t="s">
        <v>1832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70405001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493</v>
      </c>
      <c r="AZ1403" s="13">
        <v>0</v>
      </c>
      <c r="BA1403" s="13">
        <v>0</v>
      </c>
      <c r="BB1403" s="37" t="s">
        <v>1833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70405002</v>
      </c>
      <c r="D1404" s="12" t="s">
        <v>625</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391</v>
      </c>
      <c r="AG1404" s="6">
        <v>0</v>
      </c>
      <c r="AH1404" s="6">
        <v>1</v>
      </c>
      <c r="AI1404" s="6">
        <v>0</v>
      </c>
      <c r="AJ1404" s="6">
        <v>3</v>
      </c>
      <c r="AK1404" s="11">
        <v>0</v>
      </c>
      <c r="AL1404" s="11">
        <v>0</v>
      </c>
      <c r="AM1404" s="11">
        <v>0</v>
      </c>
      <c r="AN1404" s="11">
        <v>2.5</v>
      </c>
      <c r="AO1404" s="11">
        <v>5000</v>
      </c>
      <c r="AP1404" s="11">
        <v>2</v>
      </c>
      <c r="AQ1404" s="11">
        <v>0</v>
      </c>
      <c r="AR1404" s="6">
        <v>0</v>
      </c>
      <c r="AS1404" s="11">
        <v>80001030</v>
      </c>
      <c r="AT1404" s="15" t="s">
        <v>196</v>
      </c>
      <c r="AU1404" s="11" t="s">
        <v>348</v>
      </c>
      <c r="AV1404" s="14">
        <v>10000007</v>
      </c>
      <c r="AW1404" s="14">
        <v>70405001</v>
      </c>
      <c r="AX1404" s="12" t="s">
        <v>160</v>
      </c>
      <c r="AY1404" s="11">
        <v>0</v>
      </c>
      <c r="AZ1404" s="13">
        <v>0</v>
      </c>
      <c r="BA1404" s="13">
        <v>0</v>
      </c>
      <c r="BB1404" s="37" t="s">
        <v>626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70405003</v>
      </c>
      <c r="D1405" s="12" t="s">
        <v>1773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2.5</v>
      </c>
      <c r="X1405" s="11">
        <v>0</v>
      </c>
      <c r="Y1405" s="11">
        <v>1</v>
      </c>
      <c r="Z1405" s="11">
        <v>0</v>
      </c>
      <c r="AA1405" s="11">
        <v>0</v>
      </c>
      <c r="AB1405" s="11">
        <v>0</v>
      </c>
      <c r="AC1405" s="11">
        <v>0</v>
      </c>
      <c r="AD1405" s="11">
        <v>15</v>
      </c>
      <c r="AE1405" s="11">
        <v>1</v>
      </c>
      <c r="AF1405" s="11">
        <v>3</v>
      </c>
      <c r="AG1405" s="6">
        <v>4</v>
      </c>
      <c r="AH1405" s="6">
        <v>1</v>
      </c>
      <c r="AI1405" s="6">
        <v>0</v>
      </c>
      <c r="AJ1405" s="6">
        <v>1.5</v>
      </c>
      <c r="AK1405" s="11">
        <v>0</v>
      </c>
      <c r="AL1405" s="11">
        <v>0</v>
      </c>
      <c r="AM1405" s="11">
        <v>0</v>
      </c>
      <c r="AN1405" s="11">
        <v>2.5</v>
      </c>
      <c r="AO1405" s="11">
        <v>5000</v>
      </c>
      <c r="AP1405" s="11">
        <v>2</v>
      </c>
      <c r="AQ1405" s="11">
        <v>0</v>
      </c>
      <c r="AR1405" s="6">
        <v>0</v>
      </c>
      <c r="AS1405" s="11">
        <v>80001030</v>
      </c>
      <c r="AT1405" s="15" t="s">
        <v>196</v>
      </c>
      <c r="AU1405" s="11" t="s">
        <v>348</v>
      </c>
      <c r="AV1405" s="14">
        <v>10000007</v>
      </c>
      <c r="AW1405" s="14">
        <v>70405002</v>
      </c>
      <c r="AX1405" s="12" t="s">
        <v>160</v>
      </c>
      <c r="AY1405" s="11" t="s">
        <v>1834</v>
      </c>
      <c r="AZ1405" s="13">
        <v>0</v>
      </c>
      <c r="BA1405" s="13">
        <v>0</v>
      </c>
      <c r="BB1405" s="37" t="s">
        <v>669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70405004</v>
      </c>
      <c r="D1406" s="12" t="s">
        <v>633</v>
      </c>
      <c r="E1406" s="14">
        <v>1</v>
      </c>
      <c r="F1406" s="11">
        <v>60010100</v>
      </c>
      <c r="G1406" s="14">
        <v>0</v>
      </c>
      <c r="H1406" s="13">
        <v>0</v>
      </c>
      <c r="I1406" s="14">
        <v>1</v>
      </c>
      <c r="J1406" s="14">
        <v>0</v>
      </c>
      <c r="K1406" s="14">
        <v>0</v>
      </c>
      <c r="L1406" s="11">
        <v>0</v>
      </c>
      <c r="M1406" s="11">
        <v>0</v>
      </c>
      <c r="N1406" s="11">
        <v>2</v>
      </c>
      <c r="O1406" s="11">
        <v>1</v>
      </c>
      <c r="P1406" s="11">
        <v>1</v>
      </c>
      <c r="Q1406" s="11">
        <v>0</v>
      </c>
      <c r="R1406" s="6">
        <v>0</v>
      </c>
      <c r="S1406" s="11">
        <v>0</v>
      </c>
      <c r="T1406" s="11">
        <v>1</v>
      </c>
      <c r="U1406" s="11">
        <v>2</v>
      </c>
      <c r="V1406" s="11">
        <v>0</v>
      </c>
      <c r="W1406" s="11">
        <v>3</v>
      </c>
      <c r="X1406" s="11">
        <v>0</v>
      </c>
      <c r="Y1406" s="11">
        <v>1</v>
      </c>
      <c r="Z1406" s="11">
        <v>0</v>
      </c>
      <c r="AA1406" s="11">
        <v>0</v>
      </c>
      <c r="AB1406" s="11">
        <v>0</v>
      </c>
      <c r="AC1406" s="11">
        <v>0</v>
      </c>
      <c r="AD1406" s="11">
        <v>6</v>
      </c>
      <c r="AE1406" s="11">
        <v>1</v>
      </c>
      <c r="AF1406" s="11">
        <v>3</v>
      </c>
      <c r="AG1406" s="6">
        <v>6</v>
      </c>
      <c r="AH1406" s="6">
        <v>1</v>
      </c>
      <c r="AI1406" s="6">
        <v>0</v>
      </c>
      <c r="AJ1406" s="6">
        <v>1.5</v>
      </c>
      <c r="AK1406" s="11">
        <v>0</v>
      </c>
      <c r="AL1406" s="11">
        <v>0</v>
      </c>
      <c r="AM1406" s="11">
        <v>0</v>
      </c>
      <c r="AN1406" s="11">
        <v>2.5</v>
      </c>
      <c r="AO1406" s="11">
        <v>5000</v>
      </c>
      <c r="AP1406" s="11">
        <v>2</v>
      </c>
      <c r="AQ1406" s="11">
        <v>0</v>
      </c>
      <c r="AR1406" s="6">
        <v>0</v>
      </c>
      <c r="AS1406" s="11">
        <v>80001030</v>
      </c>
      <c r="AT1406" s="15" t="s">
        <v>196</v>
      </c>
      <c r="AU1406" s="11" t="s">
        <v>348</v>
      </c>
      <c r="AV1406" s="14">
        <v>10000007</v>
      </c>
      <c r="AW1406" s="14">
        <v>70405003</v>
      </c>
      <c r="AX1406" s="12" t="s">
        <v>160</v>
      </c>
      <c r="AY1406" s="11" t="s">
        <v>1835</v>
      </c>
      <c r="AZ1406" s="13">
        <v>0</v>
      </c>
      <c r="BA1406" s="13">
        <v>0</v>
      </c>
      <c r="BB1406" s="37" t="s">
        <v>1792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70405005</v>
      </c>
      <c r="D1407" s="15" t="s">
        <v>368</v>
      </c>
      <c r="E1407" s="14">
        <v>1</v>
      </c>
      <c r="F1407" s="14">
        <v>60010500</v>
      </c>
      <c r="G1407" s="14">
        <v>0</v>
      </c>
      <c r="H1407" s="13">
        <v>0</v>
      </c>
      <c r="I1407" s="14">
        <v>1</v>
      </c>
      <c r="J1407" s="14">
        <v>0</v>
      </c>
      <c r="K1407" s="14">
        <v>0</v>
      </c>
      <c r="L1407" s="14">
        <v>0</v>
      </c>
      <c r="M1407" s="14">
        <v>0</v>
      </c>
      <c r="N1407" s="11">
        <v>2</v>
      </c>
      <c r="O1407" s="14">
        <v>2</v>
      </c>
      <c r="P1407" s="14">
        <v>0.3</v>
      </c>
      <c r="Q1407" s="14">
        <v>0</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90402005</v>
      </c>
      <c r="AS1407" s="14" t="s">
        <v>158</v>
      </c>
      <c r="AT1407" s="15" t="s">
        <v>159</v>
      </c>
      <c r="AU1407" s="14" t="s">
        <v>246</v>
      </c>
      <c r="AV1407" s="14">
        <v>0</v>
      </c>
      <c r="AW1407" s="14">
        <v>0</v>
      </c>
      <c r="AX1407" s="15" t="s">
        <v>160</v>
      </c>
      <c r="AY1407" s="15" t="s">
        <v>158</v>
      </c>
      <c r="AZ1407" s="13">
        <v>0</v>
      </c>
      <c r="BA1407" s="13">
        <v>0</v>
      </c>
      <c r="BB1407" s="68" t="s">
        <v>500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70405006</v>
      </c>
      <c r="D1408" s="12" t="s">
        <v>460</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v>
      </c>
      <c r="AO1408" s="11">
        <v>3000</v>
      </c>
      <c r="AP1408" s="11">
        <v>0.5</v>
      </c>
      <c r="AQ1408" s="11">
        <v>0</v>
      </c>
      <c r="AR1408" s="6">
        <v>0</v>
      </c>
      <c r="AS1408" s="11" t="s">
        <v>502</v>
      </c>
      <c r="AT1408" s="12" t="s">
        <v>397</v>
      </c>
      <c r="AU1408" s="11" t="s">
        <v>355</v>
      </c>
      <c r="AV1408" s="14">
        <v>10000007</v>
      </c>
      <c r="AW1408" s="14">
        <v>70403002</v>
      </c>
      <c r="AX1408" s="12" t="s">
        <v>160</v>
      </c>
      <c r="AY1408" s="11">
        <v>0</v>
      </c>
      <c r="AZ1408" s="13">
        <v>0</v>
      </c>
      <c r="BA1408" s="13">
        <v>0</v>
      </c>
      <c r="BB1408" s="37" t="s">
        <v>461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70405007</v>
      </c>
      <c r="D1409" s="12" t="s">
        <v>1836</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v>
      </c>
      <c r="X1409" s="11">
        <v>0</v>
      </c>
      <c r="Y1409" s="11">
        <v>1</v>
      </c>
      <c r="Z1409" s="11">
        <v>0</v>
      </c>
      <c r="AA1409" s="11">
        <v>0</v>
      </c>
      <c r="AB1409" s="11">
        <v>0</v>
      </c>
      <c r="AC1409" s="11">
        <v>0</v>
      </c>
      <c r="AD1409" s="11">
        <v>20</v>
      </c>
      <c r="AE1409" s="11">
        <v>1</v>
      </c>
      <c r="AF1409" s="11" t="s">
        <v>507</v>
      </c>
      <c r="AG1409" s="6">
        <v>1</v>
      </c>
      <c r="AH1409" s="6">
        <v>0</v>
      </c>
      <c r="AI1409" s="6">
        <v>0</v>
      </c>
      <c r="AJ1409" s="6">
        <v>0</v>
      </c>
      <c r="AK1409" s="11">
        <v>0</v>
      </c>
      <c r="AL1409" s="11">
        <v>0</v>
      </c>
      <c r="AM1409" s="11">
        <v>0</v>
      </c>
      <c r="AN1409" s="11">
        <v>0.5</v>
      </c>
      <c r="AO1409" s="11">
        <v>999999</v>
      </c>
      <c r="AP1409" s="11">
        <v>2</v>
      </c>
      <c r="AQ1409" s="11">
        <v>0</v>
      </c>
      <c r="AR1409" s="6">
        <v>0</v>
      </c>
      <c r="AS1409" s="11" t="s">
        <v>502</v>
      </c>
      <c r="AT1409" s="15" t="s">
        <v>213</v>
      </c>
      <c r="AU1409" s="11" t="s">
        <v>348</v>
      </c>
      <c r="AV1409" s="14">
        <v>10000007</v>
      </c>
      <c r="AW1409" s="14">
        <v>70405007</v>
      </c>
      <c r="AX1409" s="15" t="s">
        <v>229</v>
      </c>
      <c r="AY1409" s="15" t="s">
        <v>259</v>
      </c>
      <c r="AZ1409" s="13">
        <v>0</v>
      </c>
      <c r="BA1409" s="13">
        <v>0</v>
      </c>
      <c r="BB1409" s="37" t="s">
        <v>1837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70405008</v>
      </c>
      <c r="D1410" s="15" t="s">
        <v>351</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1">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90401004</v>
      </c>
      <c r="AS1410" s="14" t="s">
        <v>158</v>
      </c>
      <c r="AT1410" s="15" t="s">
        <v>159</v>
      </c>
      <c r="AU1410" s="14" t="s">
        <v>246</v>
      </c>
      <c r="AV1410" s="14">
        <v>0</v>
      </c>
      <c r="AW1410" s="14">
        <v>40000003</v>
      </c>
      <c r="AX1410" s="15" t="s">
        <v>160</v>
      </c>
      <c r="AY1410" s="15" t="s">
        <v>158</v>
      </c>
      <c r="AZ1410" s="13">
        <v>0</v>
      </c>
      <c r="BA1410" s="13">
        <v>0</v>
      </c>
      <c r="BB1410" s="68" t="s">
        <v>509</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70405009</v>
      </c>
      <c r="D1411" s="15" t="s">
        <v>670</v>
      </c>
      <c r="E1411" s="14">
        <v>1</v>
      </c>
      <c r="F1411" s="14">
        <v>60010300</v>
      </c>
      <c r="G1411" s="14">
        <v>0</v>
      </c>
      <c r="H1411" s="13">
        <v>0</v>
      </c>
      <c r="I1411" s="14">
        <v>1</v>
      </c>
      <c r="J1411" s="14">
        <v>0</v>
      </c>
      <c r="K1411" s="14">
        <v>0</v>
      </c>
      <c r="L1411" s="14">
        <v>0</v>
      </c>
      <c r="M1411" s="14">
        <v>0</v>
      </c>
      <c r="N1411" s="11">
        <v>2</v>
      </c>
      <c r="O1411" s="14">
        <v>2</v>
      </c>
      <c r="P1411" s="14">
        <v>0.8</v>
      </c>
      <c r="Q1411" s="14">
        <v>0</v>
      </c>
      <c r="R1411" s="6">
        <v>0</v>
      </c>
      <c r="S1411" s="13">
        <v>0</v>
      </c>
      <c r="T1411" s="11">
        <v>1</v>
      </c>
      <c r="U1411" s="14">
        <v>2</v>
      </c>
      <c r="V1411" s="14">
        <v>0</v>
      </c>
      <c r="W1411" s="14">
        <v>5</v>
      </c>
      <c r="X1411" s="14">
        <v>0</v>
      </c>
      <c r="Y1411" s="14">
        <v>0</v>
      </c>
      <c r="Z1411" s="14">
        <v>0</v>
      </c>
      <c r="AA1411" s="14">
        <v>0</v>
      </c>
      <c r="AB1411" s="11">
        <v>0</v>
      </c>
      <c r="AC1411" s="14">
        <v>0</v>
      </c>
      <c r="AD1411" s="14">
        <v>30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4" t="s">
        <v>158</v>
      </c>
      <c r="AT1411" s="15" t="s">
        <v>159</v>
      </c>
      <c r="AU1411" s="14" t="s">
        <v>355</v>
      </c>
      <c r="AV1411" s="14">
        <v>10003002</v>
      </c>
      <c r="AW1411" s="14">
        <v>70405007</v>
      </c>
      <c r="AX1411" s="15" t="s">
        <v>379</v>
      </c>
      <c r="AY1411" s="15">
        <v>0</v>
      </c>
      <c r="AZ1411" s="13">
        <v>0</v>
      </c>
      <c r="BA1411" s="13">
        <v>0</v>
      </c>
      <c r="BB1411" s="68" t="s">
        <v>511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70501001</v>
      </c>
      <c r="D1412" s="12" t="s">
        <v>387</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15</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158</v>
      </c>
      <c r="AT1412" s="15" t="s">
        <v>159</v>
      </c>
      <c r="AU1412" s="11" t="s">
        <v>355</v>
      </c>
      <c r="AV1412" s="14">
        <v>0</v>
      </c>
      <c r="AW1412" s="14">
        <v>0</v>
      </c>
      <c r="AX1412" s="12" t="s">
        <v>343</v>
      </c>
      <c r="AY1412" s="11" t="s">
        <v>1838</v>
      </c>
      <c r="AZ1412" s="13">
        <v>0</v>
      </c>
      <c r="BA1412" s="13">
        <v>0</v>
      </c>
      <c r="BB1412" s="37" t="s">
        <v>1833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70501002</v>
      </c>
      <c r="D1413" s="15" t="s">
        <v>457</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425</v>
      </c>
      <c r="AT1413" s="15" t="s">
        <v>458</v>
      </c>
      <c r="AU1413" s="14">
        <v>0</v>
      </c>
      <c r="AV1413" s="14">
        <v>10007001</v>
      </c>
      <c r="AW1413" s="14">
        <v>0</v>
      </c>
      <c r="AX1413" s="15" t="s">
        <v>160</v>
      </c>
      <c r="AY1413" s="15" t="s">
        <v>158</v>
      </c>
      <c r="AZ1413" s="13">
        <v>0</v>
      </c>
      <c r="BA1413" s="13">
        <v>0</v>
      </c>
      <c r="BB1413" s="68" t="s">
        <v>459</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70501003</v>
      </c>
      <c r="D1414" s="15" t="s">
        <v>351</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246</v>
      </c>
      <c r="AV1414" s="14">
        <v>0</v>
      </c>
      <c r="AW1414" s="14">
        <v>40000003</v>
      </c>
      <c r="AX1414" s="15" t="s">
        <v>160</v>
      </c>
      <c r="AY1414" s="15" t="s">
        <v>158</v>
      </c>
      <c r="AZ1414" s="13">
        <v>0</v>
      </c>
      <c r="BA1414" s="13">
        <v>0</v>
      </c>
      <c r="BB1414" s="68" t="s">
        <v>509</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70501004</v>
      </c>
      <c r="D1415" s="15" t="s">
        <v>465</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90304001</v>
      </c>
      <c r="AS1415" s="14" t="s">
        <v>158</v>
      </c>
      <c r="AT1415" s="15" t="s">
        <v>213</v>
      </c>
      <c r="AU1415" s="14" t="s">
        <v>246</v>
      </c>
      <c r="AV1415" s="14">
        <v>0</v>
      </c>
      <c r="AW1415" s="14">
        <v>0</v>
      </c>
      <c r="AX1415" s="15" t="s">
        <v>160</v>
      </c>
      <c r="AY1415" s="15" t="s">
        <v>158</v>
      </c>
      <c r="AZ1415" s="13">
        <v>0</v>
      </c>
      <c r="BA1415" s="13">
        <v>0</v>
      </c>
      <c r="BB1415" s="68" t="s">
        <v>1839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70501005</v>
      </c>
      <c r="D1416" s="12" t="s">
        <v>1816</v>
      </c>
      <c r="E1416" s="14">
        <v>1</v>
      </c>
      <c r="F1416" s="11">
        <v>60010300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350</v>
      </c>
      <c r="Y1416" s="11">
        <v>0</v>
      </c>
      <c r="Z1416" s="11">
        <v>0</v>
      </c>
      <c r="AA1416" s="11">
        <v>0</v>
      </c>
      <c r="AB1416" s="11">
        <v>0</v>
      </c>
      <c r="AC1416" s="11">
        <v>0</v>
      </c>
      <c r="AD1416" s="11">
        <v>9</v>
      </c>
      <c r="AE1416" s="11">
        <v>2</v>
      </c>
      <c r="AF1416" s="11" t="s">
        <v>167</v>
      </c>
      <c r="AG1416" s="6">
        <v>0</v>
      </c>
      <c r="AH1416" s="6">
        <v>2</v>
      </c>
      <c r="AI1416" s="6">
        <v>0</v>
      </c>
      <c r="AJ1416" s="6">
        <v>1.5</v>
      </c>
      <c r="AK1416" s="11">
        <v>0</v>
      </c>
      <c r="AL1416" s="11">
        <v>0</v>
      </c>
      <c r="AM1416" s="11">
        <v>0</v>
      </c>
      <c r="AN1416" s="11">
        <v>1.5</v>
      </c>
      <c r="AO1416" s="11">
        <v>3000</v>
      </c>
      <c r="AP1416" s="11">
        <v>1</v>
      </c>
      <c r="AQ1416" s="11">
        <v>0</v>
      </c>
      <c r="AR1416" s="6">
        <v>0</v>
      </c>
      <c r="AS1416" s="11" t="s">
        <v>1817</v>
      </c>
      <c r="AT1416" s="15" t="s">
        <v>397</v>
      </c>
      <c r="AU1416" s="11" t="s">
        <v>355</v>
      </c>
      <c r="AV1416" s="14">
        <v>10000007</v>
      </c>
      <c r="AW1416" s="14">
        <v>70401006</v>
      </c>
      <c r="AX1416" s="12" t="s">
        <v>160</v>
      </c>
      <c r="AY1416" s="11">
        <v>0</v>
      </c>
      <c r="AZ1416" s="13">
        <v>0</v>
      </c>
      <c r="BA1416" s="13">
        <v>0</v>
      </c>
      <c r="BB1416" s="37" t="s">
        <v>1818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70501006</v>
      </c>
      <c r="D1417" s="15" t="s">
        <v>670</v>
      </c>
      <c r="E1417" s="14">
        <v>1</v>
      </c>
      <c r="F1417" s="14">
        <v>60010300</v>
      </c>
      <c r="G1417" s="14">
        <v>0</v>
      </c>
      <c r="H1417" s="13">
        <v>0</v>
      </c>
      <c r="I1417" s="14">
        <v>1</v>
      </c>
      <c r="J1417" s="14">
        <v>0</v>
      </c>
      <c r="K1417" s="14">
        <v>0</v>
      </c>
      <c r="L1417" s="14">
        <v>0</v>
      </c>
      <c r="M1417" s="14">
        <v>0</v>
      </c>
      <c r="N1417" s="11">
        <v>2</v>
      </c>
      <c r="O1417" s="14">
        <v>2</v>
      </c>
      <c r="P1417" s="14">
        <v>0.8</v>
      </c>
      <c r="Q1417" s="14">
        <v>0</v>
      </c>
      <c r="R1417" s="6">
        <v>0</v>
      </c>
      <c r="S1417" s="13">
        <v>0</v>
      </c>
      <c r="T1417" s="11">
        <v>1</v>
      </c>
      <c r="U1417" s="14">
        <v>2</v>
      </c>
      <c r="V1417" s="14">
        <v>0</v>
      </c>
      <c r="W1417" s="14">
        <v>5</v>
      </c>
      <c r="X1417" s="14">
        <v>0</v>
      </c>
      <c r="Y1417" s="14">
        <v>0</v>
      </c>
      <c r="Z1417" s="14">
        <v>0</v>
      </c>
      <c r="AA1417" s="14">
        <v>0</v>
      </c>
      <c r="AB1417" s="11">
        <v>0</v>
      </c>
      <c r="AC1417" s="14">
        <v>0</v>
      </c>
      <c r="AD1417" s="14">
        <v>30</v>
      </c>
      <c r="AE1417" s="14">
        <v>1</v>
      </c>
      <c r="AF1417" s="14">
        <v>1</v>
      </c>
      <c r="AG1417" s="6">
        <v>2</v>
      </c>
      <c r="AH1417" s="6">
        <v>2</v>
      </c>
      <c r="AI1417" s="6">
        <v>0</v>
      </c>
      <c r="AJ1417" s="6">
        <v>1.5</v>
      </c>
      <c r="AK1417" s="14">
        <v>0</v>
      </c>
      <c r="AL1417" s="14">
        <v>0</v>
      </c>
      <c r="AM1417" s="14">
        <v>0</v>
      </c>
      <c r="AN1417" s="14">
        <v>1</v>
      </c>
      <c r="AO1417" s="14">
        <v>30000</v>
      </c>
      <c r="AP1417" s="14">
        <v>0</v>
      </c>
      <c r="AQ1417" s="14">
        <v>4</v>
      </c>
      <c r="AR1417" s="6">
        <v>0</v>
      </c>
      <c r="AS1417" s="14" t="s">
        <v>158</v>
      </c>
      <c r="AT1417" s="15" t="s">
        <v>159</v>
      </c>
      <c r="AU1417" s="14" t="s">
        <v>355</v>
      </c>
      <c r="AV1417" s="14">
        <v>10003002</v>
      </c>
      <c r="AW1417" s="14">
        <v>70405007</v>
      </c>
      <c r="AX1417" s="15" t="s">
        <v>379</v>
      </c>
      <c r="AY1417" s="15">
        <v>0</v>
      </c>
      <c r="AZ1417" s="13">
        <v>0</v>
      </c>
      <c r="BA1417" s="13">
        <v>0</v>
      </c>
      <c r="BB1417" s="68" t="s">
        <v>511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70502001</v>
      </c>
      <c r="D1418" s="12" t="s">
        <v>390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1</v>
      </c>
      <c r="AF1418" s="11" t="s">
        <v>391</v>
      </c>
      <c r="AG1418" s="6">
        <v>1</v>
      </c>
      <c r="AH1418" s="6">
        <v>1</v>
      </c>
      <c r="AI1418" s="6">
        <v>0</v>
      </c>
      <c r="AJ1418" s="6">
        <v>3</v>
      </c>
      <c r="AK1418" s="11">
        <v>0</v>
      </c>
      <c r="AL1418" s="11">
        <v>0</v>
      </c>
      <c r="AM1418" s="11">
        <v>0</v>
      </c>
      <c r="AN1418" s="11">
        <v>3</v>
      </c>
      <c r="AO1418" s="11">
        <v>5000</v>
      </c>
      <c r="AP1418" s="11">
        <v>2.5</v>
      </c>
      <c r="AQ1418" s="11">
        <v>0</v>
      </c>
      <c r="AR1418" s="6">
        <v>0</v>
      </c>
      <c r="AS1418" s="11" t="s">
        <v>158</v>
      </c>
      <c r="AT1418" s="15" t="s">
        <v>213</v>
      </c>
      <c r="AU1418" s="11" t="s">
        <v>348</v>
      </c>
      <c r="AV1418" s="14">
        <v>10000007</v>
      </c>
      <c r="AW1418" s="14">
        <v>70107001</v>
      </c>
      <c r="AX1418" s="12" t="s">
        <v>160</v>
      </c>
      <c r="AY1418" s="11">
        <v>0</v>
      </c>
      <c r="AZ1418" s="13">
        <v>0</v>
      </c>
      <c r="BA1418" s="13">
        <v>0</v>
      </c>
      <c r="BB1418" s="37" t="s">
        <v>392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70502002</v>
      </c>
      <c r="D1419" s="12" t="s">
        <v>426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5000</v>
      </c>
      <c r="AP1419" s="11">
        <v>3</v>
      </c>
      <c r="AQ1419" s="11">
        <v>0</v>
      </c>
      <c r="AR1419" s="6">
        <v>0</v>
      </c>
      <c r="AS1419" s="11" t="s">
        <v>158</v>
      </c>
      <c r="AT1419" s="15" t="s">
        <v>159</v>
      </c>
      <c r="AU1419" s="11" t="s">
        <v>348</v>
      </c>
      <c r="AV1419" s="14">
        <v>10000007</v>
      </c>
      <c r="AW1419" s="14">
        <v>70103003</v>
      </c>
      <c r="AX1419" s="12" t="s">
        <v>160</v>
      </c>
      <c r="AY1419" s="11" t="s">
        <v>1840</v>
      </c>
      <c r="AZ1419" s="13">
        <v>0</v>
      </c>
      <c r="BA1419" s="13">
        <v>0</v>
      </c>
      <c r="BB1419" s="37" t="s">
        <v>428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70502003</v>
      </c>
      <c r="D1420" s="12" t="s">
        <v>429</v>
      </c>
      <c r="E1420" s="11">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0</v>
      </c>
      <c r="Z1420" s="11">
        <v>0</v>
      </c>
      <c r="AA1420" s="11">
        <v>0</v>
      </c>
      <c r="AB1420" s="11">
        <v>0</v>
      </c>
      <c r="AC1420" s="11">
        <v>0</v>
      </c>
      <c r="AD1420" s="11">
        <v>12</v>
      </c>
      <c r="AE1420" s="11">
        <v>1</v>
      </c>
      <c r="AF1420" s="11">
        <v>3</v>
      </c>
      <c r="AG1420" s="6">
        <v>6</v>
      </c>
      <c r="AH1420" s="6">
        <v>1</v>
      </c>
      <c r="AI1420" s="6">
        <v>0</v>
      </c>
      <c r="AJ1420" s="6">
        <v>1.5</v>
      </c>
      <c r="AK1420" s="11">
        <v>0</v>
      </c>
      <c r="AL1420" s="11">
        <v>0</v>
      </c>
      <c r="AM1420" s="11">
        <v>0</v>
      </c>
      <c r="AN1420" s="11">
        <v>3</v>
      </c>
      <c r="AO1420" s="11">
        <v>5000</v>
      </c>
      <c r="AP1420" s="11">
        <v>3</v>
      </c>
      <c r="AQ1420" s="11">
        <v>0</v>
      </c>
      <c r="AR1420" s="6">
        <v>0</v>
      </c>
      <c r="AS1420" s="11" t="s">
        <v>158</v>
      </c>
      <c r="AT1420" s="15" t="s">
        <v>196</v>
      </c>
      <c r="AU1420" s="11" t="s">
        <v>348</v>
      </c>
      <c r="AV1420" s="14">
        <v>10000007</v>
      </c>
      <c r="AW1420" s="14">
        <v>70103003</v>
      </c>
      <c r="AX1420" s="12" t="s">
        <v>160</v>
      </c>
      <c r="AY1420" s="11" t="s">
        <v>1841</v>
      </c>
      <c r="AZ1420" s="13">
        <v>0</v>
      </c>
      <c r="BA1420" s="13">
        <v>0</v>
      </c>
      <c r="BB1420" s="37" t="s">
        <v>431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70502004</v>
      </c>
      <c r="D1421" s="15" t="s">
        <v>432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4">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90102001</v>
      </c>
      <c r="AS1421" s="14" t="s">
        <v>158</v>
      </c>
      <c r="AT1421" s="15" t="s">
        <v>159</v>
      </c>
      <c r="AU1421" s="14" t="s">
        <v>246</v>
      </c>
      <c r="AV1421" s="14">
        <v>0</v>
      </c>
      <c r="AW1421" s="14">
        <v>40000003</v>
      </c>
      <c r="AX1421" s="15" t="s">
        <v>160</v>
      </c>
      <c r="AY1421" s="15" t="s">
        <v>158</v>
      </c>
      <c r="AZ1421" s="13">
        <v>0</v>
      </c>
      <c r="BA1421" s="13">
        <v>0</v>
      </c>
      <c r="BB1421" s="68" t="s">
        <v>433</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70502005</v>
      </c>
      <c r="D1422" s="15" t="s">
        <v>434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1">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158</v>
      </c>
      <c r="AT1422" s="15" t="s">
        <v>159</v>
      </c>
      <c r="AU1422" s="14" t="s">
        <v>246</v>
      </c>
      <c r="AV1422" s="14">
        <v>0</v>
      </c>
      <c r="AW1422" s="14">
        <v>0</v>
      </c>
      <c r="AX1422" s="15" t="s">
        <v>160</v>
      </c>
      <c r="AY1422" s="15" t="s">
        <v>158</v>
      </c>
      <c r="AZ1422" s="13">
        <v>0</v>
      </c>
      <c r="BA1422" s="13">
        <v>0</v>
      </c>
      <c r="BB1422" s="68" t="s">
        <v>435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70503001</v>
      </c>
      <c r="D1423" s="15" t="s">
        <v>467</v>
      </c>
      <c r="E1423" s="14">
        <v>1</v>
      </c>
      <c r="F1423" s="14">
        <v>60010300</v>
      </c>
      <c r="G1423" s="14">
        <v>0</v>
      </c>
      <c r="H1423" s="13">
        <v>0</v>
      </c>
      <c r="I1423" s="14">
        <v>1</v>
      </c>
      <c r="J1423" s="14">
        <v>0</v>
      </c>
      <c r="K1423" s="14">
        <v>0</v>
      </c>
      <c r="L1423" s="14">
        <v>0</v>
      </c>
      <c r="M1423" s="14">
        <v>0</v>
      </c>
      <c r="N1423" s="11">
        <v>2</v>
      </c>
      <c r="O1423" s="14">
        <v>0</v>
      </c>
      <c r="P1423" s="14">
        <v>0</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425</v>
      </c>
      <c r="AT1423" s="15" t="s">
        <v>159</v>
      </c>
      <c r="AU1423" s="14" t="s">
        <v>355</v>
      </c>
      <c r="AV1423" s="14">
        <v>10003002</v>
      </c>
      <c r="AW1423" s="14">
        <v>70106005</v>
      </c>
      <c r="AX1423" s="15" t="s">
        <v>379</v>
      </c>
      <c r="AY1423" s="15">
        <v>0</v>
      </c>
      <c r="AZ1423" s="13">
        <v>0</v>
      </c>
      <c r="BA1423" s="13">
        <v>0</v>
      </c>
      <c r="BB1423" s="68" t="s">
        <v>603</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70503002</v>
      </c>
      <c r="D1424" s="12" t="s">
        <v>604</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12</v>
      </c>
      <c r="AE1424" s="11">
        <v>1</v>
      </c>
      <c r="AF1424" s="11">
        <v>3</v>
      </c>
      <c r="AG1424" s="6">
        <v>4</v>
      </c>
      <c r="AH1424" s="6">
        <v>1</v>
      </c>
      <c r="AI1424" s="6">
        <v>0</v>
      </c>
      <c r="AJ1424" s="6">
        <v>1.5</v>
      </c>
      <c r="AK1424" s="11">
        <v>0</v>
      </c>
      <c r="AL1424" s="11">
        <v>0</v>
      </c>
      <c r="AM1424" s="11">
        <v>0</v>
      </c>
      <c r="AN1424" s="11">
        <v>2.5</v>
      </c>
      <c r="AO1424" s="11">
        <v>5000</v>
      </c>
      <c r="AP1424" s="11">
        <v>2</v>
      </c>
      <c r="AQ1424" s="11">
        <v>0</v>
      </c>
      <c r="AR1424" s="6">
        <v>0</v>
      </c>
      <c r="AS1424" s="11">
        <v>0</v>
      </c>
      <c r="AT1424" s="15" t="s">
        <v>397</v>
      </c>
      <c r="AU1424" s="11" t="s">
        <v>348</v>
      </c>
      <c r="AV1424" s="14">
        <v>10000007</v>
      </c>
      <c r="AW1424" s="14">
        <v>70404002</v>
      </c>
      <c r="AX1424" s="12" t="s">
        <v>160</v>
      </c>
      <c r="AY1424" s="11" t="s">
        <v>1842</v>
      </c>
      <c r="AZ1424" s="13">
        <v>0</v>
      </c>
      <c r="BA1424" s="13">
        <v>0</v>
      </c>
      <c r="BB1424" s="37" t="s">
        <v>1830</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70503003</v>
      </c>
      <c r="D1425" s="15" t="s">
        <v>351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158</v>
      </c>
      <c r="AU1425" s="14" t="s">
        <v>246</v>
      </c>
      <c r="AV1425" s="14">
        <v>0</v>
      </c>
      <c r="AW1425" s="14">
        <v>40000003</v>
      </c>
      <c r="AX1425" s="15" t="s">
        <v>160</v>
      </c>
      <c r="AY1425" s="15" t="s">
        <v>158</v>
      </c>
      <c r="AZ1425" s="13">
        <v>0</v>
      </c>
      <c r="BA1425" s="13">
        <v>0</v>
      </c>
      <c r="BB1425" s="68" t="s">
        <v>500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70503004</v>
      </c>
      <c r="D1426" s="15" t="s">
        <v>368</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158</v>
      </c>
      <c r="AT1426" s="15" t="s">
        <v>159</v>
      </c>
      <c r="AU1426" s="14" t="s">
        <v>246</v>
      </c>
      <c r="AV1426" s="14">
        <v>0</v>
      </c>
      <c r="AW1426" s="14">
        <v>0</v>
      </c>
      <c r="AX1426" s="15" t="s">
        <v>160</v>
      </c>
      <c r="AY1426" s="15" t="s">
        <v>158</v>
      </c>
      <c r="AZ1426" s="13">
        <v>0</v>
      </c>
      <c r="BA1426" s="13">
        <v>0</v>
      </c>
      <c r="BB1426" s="68" t="s">
        <v>464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70503005</v>
      </c>
      <c r="D1427" s="12" t="s">
        <v>709</v>
      </c>
      <c r="E1427" s="11">
        <v>2</v>
      </c>
      <c r="F1427" s="11">
        <v>61012301</v>
      </c>
      <c r="G1427" s="11">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3</v>
      </c>
      <c r="X1427" s="11">
        <v>0</v>
      </c>
      <c r="Y1427" s="11">
        <v>1</v>
      </c>
      <c r="Z1427" s="11">
        <v>0</v>
      </c>
      <c r="AA1427" s="11">
        <v>0</v>
      </c>
      <c r="AB1427" s="11">
        <v>0</v>
      </c>
      <c r="AC1427" s="11">
        <v>0</v>
      </c>
      <c r="AD1427" s="11">
        <v>12</v>
      </c>
      <c r="AE1427" s="11">
        <v>2</v>
      </c>
      <c r="AF1427" s="11" t="s">
        <v>167</v>
      </c>
      <c r="AG1427" s="6">
        <v>0</v>
      </c>
      <c r="AH1427" s="6">
        <v>2</v>
      </c>
      <c r="AI1427" s="6">
        <v>0</v>
      </c>
      <c r="AJ1427" s="6">
        <v>1.5</v>
      </c>
      <c r="AK1427" s="11">
        <v>0</v>
      </c>
      <c r="AL1427" s="11">
        <v>0</v>
      </c>
      <c r="AM1427" s="11">
        <v>0</v>
      </c>
      <c r="AN1427" s="11">
        <v>0.2</v>
      </c>
      <c r="AO1427" s="11">
        <v>200</v>
      </c>
      <c r="AP1427" s="11">
        <v>1</v>
      </c>
      <c r="AQ1427" s="11">
        <v>30</v>
      </c>
      <c r="AR1427" s="6">
        <v>0</v>
      </c>
      <c r="AS1427" s="11" t="s">
        <v>158</v>
      </c>
      <c r="AT1427" s="12" t="s">
        <v>196</v>
      </c>
      <c r="AU1427" s="11" t="s">
        <v>169</v>
      </c>
      <c r="AV1427" s="14">
        <v>10000011</v>
      </c>
      <c r="AW1427" s="14">
        <v>70404001</v>
      </c>
      <c r="AX1427" s="12" t="s">
        <v>170</v>
      </c>
      <c r="AY1427" s="11">
        <v>0</v>
      </c>
      <c r="AZ1427" s="13">
        <v>0</v>
      </c>
      <c r="BA1427" s="13">
        <v>0</v>
      </c>
      <c r="BB1427" s="37" t="s">
        <v>1832</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70503006</v>
      </c>
      <c r="D1428" s="12" t="s">
        <v>592</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3</v>
      </c>
      <c r="AO1428" s="11">
        <v>999999</v>
      </c>
      <c r="AP1428" s="11">
        <v>3</v>
      </c>
      <c r="AQ1428" s="11">
        <v>0</v>
      </c>
      <c r="AR1428" s="6">
        <v>0</v>
      </c>
      <c r="AS1428" s="11" t="s">
        <v>158</v>
      </c>
      <c r="AT1428" s="15" t="s">
        <v>213</v>
      </c>
      <c r="AU1428" s="11" t="s">
        <v>348</v>
      </c>
      <c r="AV1428" s="14">
        <v>10000007</v>
      </c>
      <c r="AW1428" s="14">
        <v>70302004</v>
      </c>
      <c r="AX1428" s="12" t="s">
        <v>160</v>
      </c>
      <c r="AY1428" s="11" t="s">
        <v>1843</v>
      </c>
      <c r="AZ1428" s="13">
        <v>0</v>
      </c>
      <c r="BA1428" s="13">
        <v>0</v>
      </c>
      <c r="BB1428" s="37" t="s">
        <v>1770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70504001</v>
      </c>
      <c r="D1429" s="12" t="s">
        <v>616</v>
      </c>
      <c r="E1429" s="11">
        <v>1</v>
      </c>
      <c r="F1429" s="11">
        <v>60010300</v>
      </c>
      <c r="G1429" s="14">
        <v>0</v>
      </c>
      <c r="H1429" s="13">
        <v>0</v>
      </c>
      <c r="I1429" s="14">
        <v>1</v>
      </c>
      <c r="J1429" s="14">
        <v>0</v>
      </c>
      <c r="K1429" s="14">
        <v>0</v>
      </c>
      <c r="L1429" s="11">
        <v>0</v>
      </c>
      <c r="M1429" s="11">
        <v>0</v>
      </c>
      <c r="N1429" s="11">
        <v>2</v>
      </c>
      <c r="O1429" s="11">
        <v>2</v>
      </c>
      <c r="P1429" s="11">
        <v>0.8</v>
      </c>
      <c r="Q1429" s="11">
        <v>1</v>
      </c>
      <c r="R1429" s="6">
        <v>0</v>
      </c>
      <c r="S1429" s="11">
        <v>0</v>
      </c>
      <c r="T1429" s="11">
        <v>1</v>
      </c>
      <c r="U1429" s="11">
        <v>2</v>
      </c>
      <c r="V1429" s="11">
        <v>0</v>
      </c>
      <c r="W1429" s="11">
        <v>0</v>
      </c>
      <c r="X1429" s="11">
        <v>0</v>
      </c>
      <c r="Y1429" s="11">
        <v>0</v>
      </c>
      <c r="Z1429" s="11">
        <v>0</v>
      </c>
      <c r="AA1429" s="11">
        <v>0</v>
      </c>
      <c r="AB1429" s="11">
        <v>0</v>
      </c>
      <c r="AC1429" s="11">
        <v>0</v>
      </c>
      <c r="AD1429" s="11">
        <v>99999</v>
      </c>
      <c r="AE1429" s="11">
        <v>0</v>
      </c>
      <c r="AF1429" s="11">
        <v>0</v>
      </c>
      <c r="AG1429" s="6">
        <v>2</v>
      </c>
      <c r="AH1429" s="6">
        <v>2</v>
      </c>
      <c r="AI1429" s="6">
        <v>0</v>
      </c>
      <c r="AJ1429" s="6">
        <v>1.5</v>
      </c>
      <c r="AK1429" s="11">
        <v>0</v>
      </c>
      <c r="AL1429" s="11">
        <v>0</v>
      </c>
      <c r="AM1429" s="11">
        <v>0</v>
      </c>
      <c r="AN1429" s="11">
        <v>1</v>
      </c>
      <c r="AO1429" s="11">
        <v>3000</v>
      </c>
      <c r="AP1429" s="11">
        <v>0.5</v>
      </c>
      <c r="AQ1429" s="11">
        <v>0</v>
      </c>
      <c r="AR1429" s="6">
        <v>0</v>
      </c>
      <c r="AS1429" s="11" t="s">
        <v>158</v>
      </c>
      <c r="AT1429" s="15" t="s">
        <v>159</v>
      </c>
      <c r="AU1429" s="11" t="s">
        <v>355</v>
      </c>
      <c r="AV1429" s="14">
        <v>0</v>
      </c>
      <c r="AW1429" s="14">
        <v>0</v>
      </c>
      <c r="AX1429" s="12" t="s">
        <v>343</v>
      </c>
      <c r="AY1429" s="11" t="s">
        <v>617</v>
      </c>
      <c r="AZ1429" s="13">
        <v>0</v>
      </c>
      <c r="BA1429" s="13">
        <v>0</v>
      </c>
      <c r="BB1429" s="37" t="s">
        <v>618</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70504002</v>
      </c>
      <c r="D1430" s="12" t="s">
        <v>619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16</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v>80001030</v>
      </c>
      <c r="AT1430" s="15" t="s">
        <v>213</v>
      </c>
      <c r="AU1430" s="11" t="s">
        <v>348</v>
      </c>
      <c r="AV1430" s="14">
        <v>10000007</v>
      </c>
      <c r="AW1430" s="14">
        <v>70204001</v>
      </c>
      <c r="AX1430" s="12" t="s">
        <v>160</v>
      </c>
      <c r="AY1430" s="11">
        <v>0</v>
      </c>
      <c r="AZ1430" s="13">
        <v>0</v>
      </c>
      <c r="BA1430" s="13">
        <v>0</v>
      </c>
      <c r="BB1430" s="37" t="s">
        <v>620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70504003</v>
      </c>
      <c r="D1431" s="12" t="s">
        <v>541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16</v>
      </c>
      <c r="AE1431" s="11">
        <v>1</v>
      </c>
      <c r="AF1431" s="11">
        <v>3</v>
      </c>
      <c r="AG1431" s="6">
        <v>4</v>
      </c>
      <c r="AH1431" s="6">
        <v>1</v>
      </c>
      <c r="AI1431" s="6">
        <v>0</v>
      </c>
      <c r="AJ1431" s="6">
        <v>1.5</v>
      </c>
      <c r="AK1431" s="11">
        <v>0</v>
      </c>
      <c r="AL1431" s="11">
        <v>0</v>
      </c>
      <c r="AM1431" s="11">
        <v>0</v>
      </c>
      <c r="AN1431" s="11">
        <v>3</v>
      </c>
      <c r="AO1431" s="11">
        <v>5000</v>
      </c>
      <c r="AP1431" s="11">
        <v>3</v>
      </c>
      <c r="AQ1431" s="11">
        <v>0</v>
      </c>
      <c r="AR1431" s="6">
        <v>0</v>
      </c>
      <c r="AS1431" s="11">
        <v>80001030</v>
      </c>
      <c r="AT1431" s="15" t="s">
        <v>196</v>
      </c>
      <c r="AU1431" s="11" t="s">
        <v>348</v>
      </c>
      <c r="AV1431" s="14">
        <v>10000007</v>
      </c>
      <c r="AW1431" s="14">
        <v>70204002</v>
      </c>
      <c r="AX1431" s="12" t="s">
        <v>160</v>
      </c>
      <c r="AY1431" s="11" t="s">
        <v>1844</v>
      </c>
      <c r="AZ1431" s="13">
        <v>0</v>
      </c>
      <c r="BA1431" s="13">
        <v>0</v>
      </c>
      <c r="BB1431" s="37" t="s">
        <v>622</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70504004</v>
      </c>
      <c r="D1432" s="12" t="s">
        <v>544</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v>3</v>
      </c>
      <c r="AG1432" s="6">
        <v>6</v>
      </c>
      <c r="AH1432" s="6">
        <v>1</v>
      </c>
      <c r="AI1432" s="6">
        <v>0</v>
      </c>
      <c r="AJ1432" s="6">
        <v>1.5</v>
      </c>
      <c r="AK1432" s="11">
        <v>0</v>
      </c>
      <c r="AL1432" s="11">
        <v>0</v>
      </c>
      <c r="AM1432" s="11">
        <v>0</v>
      </c>
      <c r="AN1432" s="11">
        <v>3</v>
      </c>
      <c r="AO1432" s="11">
        <v>5000</v>
      </c>
      <c r="AP1432" s="11">
        <v>3</v>
      </c>
      <c r="AQ1432" s="11">
        <v>0</v>
      </c>
      <c r="AR1432" s="6">
        <v>0</v>
      </c>
      <c r="AS1432" s="11">
        <v>80001030</v>
      </c>
      <c r="AT1432" s="15" t="s">
        <v>397</v>
      </c>
      <c r="AU1432" s="11" t="s">
        <v>348</v>
      </c>
      <c r="AV1432" s="14">
        <v>10000007</v>
      </c>
      <c r="AW1432" s="14">
        <v>70204003</v>
      </c>
      <c r="AX1432" s="12" t="s">
        <v>160</v>
      </c>
      <c r="AY1432" s="11" t="s">
        <v>1845</v>
      </c>
      <c r="AZ1432" s="13">
        <v>0</v>
      </c>
      <c r="BA1432" s="13">
        <v>0</v>
      </c>
      <c r="BB1432" s="37" t="s">
        <v>624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70504005</v>
      </c>
      <c r="D1433" s="12" t="s">
        <v>625</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16</v>
      </c>
      <c r="AE1433" s="11">
        <v>1</v>
      </c>
      <c r="AF1433" s="11" t="s">
        <v>391</v>
      </c>
      <c r="AG1433" s="6">
        <v>0</v>
      </c>
      <c r="AH1433" s="6">
        <v>1</v>
      </c>
      <c r="AI1433" s="6">
        <v>0</v>
      </c>
      <c r="AJ1433" s="6">
        <v>3</v>
      </c>
      <c r="AK1433" s="11">
        <v>0</v>
      </c>
      <c r="AL1433" s="11">
        <v>0</v>
      </c>
      <c r="AM1433" s="11">
        <v>0</v>
      </c>
      <c r="AN1433" s="11">
        <v>2.5</v>
      </c>
      <c r="AO1433" s="11">
        <v>5000</v>
      </c>
      <c r="AP1433" s="11">
        <v>2</v>
      </c>
      <c r="AQ1433" s="11">
        <v>0</v>
      </c>
      <c r="AR1433" s="6">
        <v>0</v>
      </c>
      <c r="AS1433" s="11">
        <v>80001030</v>
      </c>
      <c r="AT1433" s="15" t="s">
        <v>196</v>
      </c>
      <c r="AU1433" s="11" t="s">
        <v>348</v>
      </c>
      <c r="AV1433" s="14">
        <v>10000007</v>
      </c>
      <c r="AW1433" s="14">
        <v>70405001</v>
      </c>
      <c r="AX1433" s="12" t="s">
        <v>160</v>
      </c>
      <c r="AY1433" s="11">
        <v>0</v>
      </c>
      <c r="AZ1433" s="13">
        <v>0</v>
      </c>
      <c r="BA1433" s="13">
        <v>0</v>
      </c>
      <c r="BB1433" s="37" t="s">
        <v>626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70505001</v>
      </c>
      <c r="D1434" s="12" t="s">
        <v>633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v>80001030</v>
      </c>
      <c r="AT1434" s="15" t="s">
        <v>196</v>
      </c>
      <c r="AU1434" s="11" t="s">
        <v>348</v>
      </c>
      <c r="AV1434" s="14">
        <v>10000007</v>
      </c>
      <c r="AW1434" s="14">
        <v>70204002</v>
      </c>
      <c r="AX1434" s="12" t="s">
        <v>160</v>
      </c>
      <c r="AY1434" s="11" t="s">
        <v>1846</v>
      </c>
      <c r="AZ1434" s="13">
        <v>0</v>
      </c>
      <c r="BA1434" s="13">
        <v>0</v>
      </c>
      <c r="BB1434" s="37" t="s">
        <v>669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70505002</v>
      </c>
      <c r="D1435" s="12" t="s">
        <v>670</v>
      </c>
      <c r="E1435" s="14">
        <v>1</v>
      </c>
      <c r="F1435" s="11">
        <v>60010100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12</v>
      </c>
      <c r="AE1435" s="11">
        <v>2</v>
      </c>
      <c r="AF1435" s="11" t="s">
        <v>167</v>
      </c>
      <c r="AG1435" s="6">
        <v>0</v>
      </c>
      <c r="AH1435" s="6">
        <v>2</v>
      </c>
      <c r="AI1435" s="6">
        <v>0</v>
      </c>
      <c r="AJ1435" s="6">
        <v>1.5</v>
      </c>
      <c r="AK1435" s="11">
        <v>0</v>
      </c>
      <c r="AL1435" s="11">
        <v>0</v>
      </c>
      <c r="AM1435" s="11">
        <v>0</v>
      </c>
      <c r="AN1435" s="11">
        <v>1.5</v>
      </c>
      <c r="AO1435" s="11">
        <v>10000</v>
      </c>
      <c r="AP1435" s="11">
        <v>1</v>
      </c>
      <c r="AQ1435" s="11">
        <v>5</v>
      </c>
      <c r="AR1435" s="6">
        <v>0</v>
      </c>
      <c r="AS1435" s="11" t="s">
        <v>158</v>
      </c>
      <c r="AT1435" s="15" t="s">
        <v>397</v>
      </c>
      <c r="AU1435" s="11" t="s">
        <v>348</v>
      </c>
      <c r="AV1435" s="14">
        <v>10000007</v>
      </c>
      <c r="AW1435" s="14">
        <v>70302003</v>
      </c>
      <c r="AX1435" s="15" t="s">
        <v>379</v>
      </c>
      <c r="AY1435" s="11">
        <v>0</v>
      </c>
      <c r="AZ1435" s="13">
        <v>0</v>
      </c>
      <c r="BA1435" s="13">
        <v>0</v>
      </c>
      <c r="BB1435" s="37" t="s">
        <v>629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70505003</v>
      </c>
      <c r="D1436" s="15" t="s">
        <v>400</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12</v>
      </c>
      <c r="AE1436" s="14">
        <v>0</v>
      </c>
      <c r="AF1436" s="14">
        <v>0</v>
      </c>
      <c r="AG1436" s="6">
        <v>7</v>
      </c>
      <c r="AH1436" s="6">
        <v>0</v>
      </c>
      <c r="AI1436" s="6">
        <v>0</v>
      </c>
      <c r="AJ1436" s="6">
        <v>0</v>
      </c>
      <c r="AK1436" s="14">
        <v>0</v>
      </c>
      <c r="AL1436" s="14">
        <v>0</v>
      </c>
      <c r="AM1436" s="14">
        <v>0</v>
      </c>
      <c r="AN1436" s="14">
        <v>0</v>
      </c>
      <c r="AO1436" s="14">
        <v>1000</v>
      </c>
      <c r="AP1436" s="14">
        <v>0</v>
      </c>
      <c r="AQ1436" s="14">
        <v>0</v>
      </c>
      <c r="AR1436" s="6">
        <v>0</v>
      </c>
      <c r="AS1436" s="14">
        <v>90204004</v>
      </c>
      <c r="AT1436" s="15" t="s">
        <v>159</v>
      </c>
      <c r="AU1436" s="14" t="s">
        <v>246</v>
      </c>
      <c r="AV1436" s="14">
        <v>0</v>
      </c>
      <c r="AW1436" s="14">
        <v>0</v>
      </c>
      <c r="AX1436" s="15" t="s">
        <v>160</v>
      </c>
      <c r="AY1436" s="15" t="s">
        <v>158</v>
      </c>
      <c r="AZ1436" s="13">
        <v>0</v>
      </c>
      <c r="BA1436" s="13">
        <v>0</v>
      </c>
      <c r="BB1436" s="68" t="s">
        <v>401</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70505004</v>
      </c>
      <c r="D1437" s="15" t="s">
        <v>465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463</v>
      </c>
      <c r="AS1437" s="14" t="s">
        <v>158</v>
      </c>
      <c r="AT1437" s="15" t="s">
        <v>159</v>
      </c>
      <c r="AU1437" s="14" t="s">
        <v>246</v>
      </c>
      <c r="AV1437" s="14">
        <v>0</v>
      </c>
      <c r="AW1437" s="14">
        <v>0</v>
      </c>
      <c r="AX1437" s="15" t="s">
        <v>160</v>
      </c>
      <c r="AY1437" s="15" t="s">
        <v>158</v>
      </c>
      <c r="AZ1437" s="13">
        <v>0</v>
      </c>
      <c r="BA1437" s="13">
        <v>0</v>
      </c>
      <c r="BB1437" s="68" t="s">
        <v>635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70505005</v>
      </c>
      <c r="D1438" s="12" t="s">
        <v>671</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391</v>
      </c>
      <c r="AG1438" s="6">
        <v>0</v>
      </c>
      <c r="AH1438" s="6">
        <v>1</v>
      </c>
      <c r="AI1438" s="6">
        <v>0</v>
      </c>
      <c r="AJ1438" s="6">
        <v>3</v>
      </c>
      <c r="AK1438" s="11">
        <v>0</v>
      </c>
      <c r="AL1438" s="11">
        <v>0</v>
      </c>
      <c r="AM1438" s="11">
        <v>0</v>
      </c>
      <c r="AN1438" s="11">
        <v>3</v>
      </c>
      <c r="AO1438" s="11">
        <v>5000</v>
      </c>
      <c r="AP1438" s="11">
        <v>2.5</v>
      </c>
      <c r="AQ1438" s="11">
        <v>0</v>
      </c>
      <c r="AR1438" s="6">
        <v>0</v>
      </c>
      <c r="AS1438" s="11" t="s">
        <v>425</v>
      </c>
      <c r="AT1438" s="15" t="s">
        <v>213</v>
      </c>
      <c r="AU1438" s="11" t="s">
        <v>348</v>
      </c>
      <c r="AV1438" s="14">
        <v>10000007</v>
      </c>
      <c r="AW1438" s="14">
        <v>70305005</v>
      </c>
      <c r="AX1438" s="12" t="s">
        <v>160</v>
      </c>
      <c r="AY1438" s="11">
        <v>0</v>
      </c>
      <c r="AZ1438" s="13">
        <v>0</v>
      </c>
      <c r="BA1438" s="13">
        <v>0</v>
      </c>
      <c r="BB1438" s="37" t="s">
        <v>637</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70505006</v>
      </c>
      <c r="D1439" s="12" t="s">
        <v>1810</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3</v>
      </c>
      <c r="X1439" s="11">
        <v>0</v>
      </c>
      <c r="Y1439" s="11">
        <v>1</v>
      </c>
      <c r="Z1439" s="11">
        <v>0</v>
      </c>
      <c r="AA1439" s="11">
        <v>0</v>
      </c>
      <c r="AB1439" s="11">
        <v>0</v>
      </c>
      <c r="AC1439" s="11">
        <v>0</v>
      </c>
      <c r="AD1439" s="11">
        <v>7</v>
      </c>
      <c r="AE1439" s="11">
        <v>1</v>
      </c>
      <c r="AF1439" s="11" t="s">
        <v>391</v>
      </c>
      <c r="AG1439" s="6">
        <v>0</v>
      </c>
      <c r="AH1439" s="6">
        <v>1</v>
      </c>
      <c r="AI1439" s="6">
        <v>0</v>
      </c>
      <c r="AJ1439" s="6">
        <v>3</v>
      </c>
      <c r="AK1439" s="11">
        <v>0</v>
      </c>
      <c r="AL1439" s="11">
        <v>0</v>
      </c>
      <c r="AM1439" s="11">
        <v>0</v>
      </c>
      <c r="AN1439" s="11">
        <v>3</v>
      </c>
      <c r="AO1439" s="11">
        <v>5000</v>
      </c>
      <c r="AP1439" s="11">
        <v>2.5</v>
      </c>
      <c r="AQ1439" s="11">
        <v>0</v>
      </c>
      <c r="AR1439" s="6">
        <v>0</v>
      </c>
      <c r="AS1439" s="11" t="s">
        <v>158</v>
      </c>
      <c r="AT1439" s="15" t="s">
        <v>159</v>
      </c>
      <c r="AU1439" s="11" t="s">
        <v>348</v>
      </c>
      <c r="AV1439" s="14">
        <v>10000007</v>
      </c>
      <c r="AW1439" s="14">
        <v>70305007</v>
      </c>
      <c r="AX1439" s="12" t="s">
        <v>160</v>
      </c>
      <c r="AY1439" s="11">
        <v>0</v>
      </c>
      <c r="AZ1439" s="13">
        <v>0</v>
      </c>
      <c r="BA1439" s="13">
        <v>0</v>
      </c>
      <c r="BB1439" s="37" t="s">
        <v>377</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70505007</v>
      </c>
      <c r="D1440" s="12" t="s">
        <v>638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1</v>
      </c>
      <c r="X1440" s="11">
        <v>0</v>
      </c>
      <c r="Y1440" s="11">
        <v>1</v>
      </c>
      <c r="Z1440" s="11">
        <v>0</v>
      </c>
      <c r="AA1440" s="11">
        <v>0</v>
      </c>
      <c r="AB1440" s="11">
        <v>0</v>
      </c>
      <c r="AC1440" s="11">
        <v>0</v>
      </c>
      <c r="AD1440" s="11">
        <v>30</v>
      </c>
      <c r="AE1440" s="11">
        <v>1</v>
      </c>
      <c r="AF1440" s="11" t="s">
        <v>507</v>
      </c>
      <c r="AG1440" s="6">
        <v>0</v>
      </c>
      <c r="AH1440" s="6">
        <v>0</v>
      </c>
      <c r="AI1440" s="6">
        <v>0</v>
      </c>
      <c r="AJ1440" s="6">
        <v>0</v>
      </c>
      <c r="AK1440" s="11">
        <v>0</v>
      </c>
      <c r="AL1440" s="11">
        <v>0</v>
      </c>
      <c r="AM1440" s="11">
        <v>0</v>
      </c>
      <c r="AN1440" s="11">
        <v>0.5</v>
      </c>
      <c r="AO1440" s="11">
        <v>999999</v>
      </c>
      <c r="AP1440" s="11">
        <v>0.5</v>
      </c>
      <c r="AQ1440" s="11">
        <v>0</v>
      </c>
      <c r="AR1440" s="6">
        <v>0</v>
      </c>
      <c r="AS1440" s="178" t="s">
        <v>586</v>
      </c>
      <c r="AT1440" s="15" t="s">
        <v>213</v>
      </c>
      <c r="AU1440" s="11" t="s">
        <v>348</v>
      </c>
      <c r="AV1440" s="14">
        <v>10000007</v>
      </c>
      <c r="AW1440" s="14">
        <v>70202004</v>
      </c>
      <c r="AX1440" s="15" t="s">
        <v>229</v>
      </c>
      <c r="AY1440" s="15" t="s">
        <v>259</v>
      </c>
      <c r="AZ1440" s="13">
        <v>0</v>
      </c>
      <c r="BA1440" s="13">
        <v>0</v>
      </c>
      <c r="BB1440" s="37" t="s">
        <v>575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70505008</v>
      </c>
      <c r="D1441" s="12" t="s">
        <v>619</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391</v>
      </c>
      <c r="AG1441" s="6">
        <v>0</v>
      </c>
      <c r="AH1441" s="6">
        <v>1</v>
      </c>
      <c r="AI1441" s="6">
        <v>0</v>
      </c>
      <c r="AJ1441" s="6">
        <v>3</v>
      </c>
      <c r="AK1441" s="11">
        <v>0</v>
      </c>
      <c r="AL1441" s="11">
        <v>0</v>
      </c>
      <c r="AM1441" s="11">
        <v>0</v>
      </c>
      <c r="AN1441" s="11">
        <v>3</v>
      </c>
      <c r="AO1441" s="11">
        <v>5000</v>
      </c>
      <c r="AP1441" s="11">
        <v>2.5</v>
      </c>
      <c r="AQ1441" s="11">
        <v>0</v>
      </c>
      <c r="AR1441" s="6">
        <v>0</v>
      </c>
      <c r="AS1441" s="11" t="s">
        <v>425</v>
      </c>
      <c r="AT1441" s="15" t="s">
        <v>196</v>
      </c>
      <c r="AU1441" s="11" t="s">
        <v>348</v>
      </c>
      <c r="AV1441" s="14">
        <v>10000007</v>
      </c>
      <c r="AW1441" s="14">
        <v>70403003</v>
      </c>
      <c r="AX1441" s="12" t="s">
        <v>160</v>
      </c>
      <c r="AY1441" s="11">
        <v>0</v>
      </c>
      <c r="AZ1441" s="13">
        <v>0</v>
      </c>
      <c r="BA1441" s="13">
        <v>0</v>
      </c>
      <c r="BB1441" s="37" t="s">
        <v>637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71000001</v>
      </c>
      <c r="D1442" s="15" t="s">
        <v>1847</v>
      </c>
      <c r="E1442" s="14">
        <v>1</v>
      </c>
      <c r="F1442" s="14">
        <v>60010100</v>
      </c>
      <c r="G1442" s="14">
        <v>0</v>
      </c>
      <c r="H1442" s="13">
        <v>0</v>
      </c>
      <c r="I1442" s="14">
        <v>1</v>
      </c>
      <c r="J1442" s="14">
        <v>0</v>
      </c>
      <c r="K1442" s="14">
        <v>0</v>
      </c>
      <c r="L1442" s="14">
        <v>0</v>
      </c>
      <c r="M1442" s="14">
        <v>0</v>
      </c>
      <c r="N1442" s="11">
        <v>2</v>
      </c>
      <c r="O1442" s="14">
        <v>0</v>
      </c>
      <c r="P1442" s="14">
        <v>0</v>
      </c>
      <c r="Q1442" s="14">
        <v>0</v>
      </c>
      <c r="R1442" s="6">
        <v>0</v>
      </c>
      <c r="S1442" s="13">
        <v>0</v>
      </c>
      <c r="T1442" s="11">
        <v>1</v>
      </c>
      <c r="U1442" s="14">
        <v>2</v>
      </c>
      <c r="V1442" s="14">
        <v>0</v>
      </c>
      <c r="W1442" s="14">
        <v>0</v>
      </c>
      <c r="X1442" s="14">
        <v>0</v>
      </c>
      <c r="Y1442" s="14">
        <v>1</v>
      </c>
      <c r="Z1442" s="14">
        <v>0</v>
      </c>
      <c r="AA1442" s="14">
        <v>0</v>
      </c>
      <c r="AB1442" s="11">
        <v>0</v>
      </c>
      <c r="AC1442" s="14">
        <v>0</v>
      </c>
      <c r="AD1442" s="14">
        <v>5</v>
      </c>
      <c r="AE1442" s="14">
        <v>1</v>
      </c>
      <c r="AF1442" s="14">
        <v>3</v>
      </c>
      <c r="AG1442" s="6">
        <v>2</v>
      </c>
      <c r="AH1442" s="6">
        <v>0</v>
      </c>
      <c r="AI1442" s="6">
        <v>0</v>
      </c>
      <c r="AJ1442" s="6">
        <v>1.6</v>
      </c>
      <c r="AK1442" s="14">
        <v>0</v>
      </c>
      <c r="AL1442" s="14">
        <v>0</v>
      </c>
      <c r="AM1442" s="14">
        <v>0</v>
      </c>
      <c r="AN1442" s="14">
        <v>0.5</v>
      </c>
      <c r="AO1442" s="14">
        <v>3000</v>
      </c>
      <c r="AP1442" s="14">
        <v>0</v>
      </c>
      <c r="AQ1442" s="14">
        <v>0</v>
      </c>
      <c r="AR1442" s="6">
        <v>0</v>
      </c>
      <c r="AS1442" s="14" t="s">
        <v>1848</v>
      </c>
      <c r="AT1442" s="15" t="s">
        <v>196</v>
      </c>
      <c r="AU1442" s="14" t="s">
        <v>348</v>
      </c>
      <c r="AV1442" s="14" t="s">
        <v>158</v>
      </c>
      <c r="AW1442" s="14" t="s">
        <v>158</v>
      </c>
      <c r="AX1442" s="15" t="s">
        <v>160</v>
      </c>
      <c r="AY1442" s="15">
        <v>0</v>
      </c>
      <c r="AZ1442" s="13">
        <v>0</v>
      </c>
      <c r="BA1442" s="13">
        <v>0</v>
      </c>
      <c r="BB1442" s="68" t="s">
        <v>1849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73001101</v>
      </c>
      <c r="D1443" s="15" t="s">
        <v>747</v>
      </c>
      <c r="E1443" s="14">
        <v>1</v>
      </c>
      <c r="F1443" s="9">
        <v>0</v>
      </c>
      <c r="G1443" s="14">
        <v>0</v>
      </c>
      <c r="H1443" s="13">
        <v>0</v>
      </c>
      <c r="I1443" s="14">
        <v>1</v>
      </c>
      <c r="J1443" s="14">
        <v>0</v>
      </c>
      <c r="K1443" s="14">
        <v>0</v>
      </c>
      <c r="L1443" s="14">
        <v>0</v>
      </c>
      <c r="M1443" s="14">
        <v>0</v>
      </c>
      <c r="N1443" s="14">
        <v>2</v>
      </c>
      <c r="O1443" s="14">
        <v>1</v>
      </c>
      <c r="P1443" s="14">
        <v>0.1</v>
      </c>
      <c r="Q1443" s="14">
        <v>0</v>
      </c>
      <c r="R1443" s="6">
        <v>0</v>
      </c>
      <c r="S1443" s="13">
        <v>0</v>
      </c>
      <c r="T1443" s="11">
        <v>1</v>
      </c>
      <c r="U1443" s="14">
        <v>1</v>
      </c>
      <c r="V1443" s="14">
        <v>0</v>
      </c>
      <c r="W1443" s="14">
        <v>1.5</v>
      </c>
      <c r="X1443" s="14">
        <v>0</v>
      </c>
      <c r="Y1443" s="14">
        <v>0</v>
      </c>
      <c r="Z1443" s="14">
        <v>0</v>
      </c>
      <c r="AA1443" s="14">
        <v>0</v>
      </c>
      <c r="AB1443" s="14">
        <v>1</v>
      </c>
      <c r="AC1443" s="14">
        <v>0</v>
      </c>
      <c r="AD1443" s="14">
        <v>5</v>
      </c>
      <c r="AE1443" s="14">
        <v>1</v>
      </c>
      <c r="AF1443" s="14">
        <v>3</v>
      </c>
      <c r="AG1443" s="6">
        <v>2</v>
      </c>
      <c r="AH1443" s="6">
        <v>1</v>
      </c>
      <c r="AI1443" s="6">
        <v>0</v>
      </c>
      <c r="AJ1443" s="6">
        <v>6</v>
      </c>
      <c r="AK1443" s="14">
        <v>0</v>
      </c>
      <c r="AL1443" s="14">
        <v>0</v>
      </c>
      <c r="AM1443" s="14">
        <v>0</v>
      </c>
      <c r="AN1443" s="14">
        <v>0.5</v>
      </c>
      <c r="AO1443" s="14">
        <v>5000</v>
      </c>
      <c r="AP1443" s="14">
        <v>0.2</v>
      </c>
      <c r="AQ1443" s="14">
        <v>0</v>
      </c>
      <c r="AR1443" s="6">
        <v>0</v>
      </c>
      <c r="AS1443" s="14" t="s">
        <v>158</v>
      </c>
      <c r="AT1443" s="15" t="s">
        <v>159</v>
      </c>
      <c r="AU1443" s="14">
        <v>0</v>
      </c>
      <c r="AV1443" s="14">
        <v>10000006</v>
      </c>
      <c r="AW1443" s="10">
        <v>60000004</v>
      </c>
      <c r="AX1443" s="15" t="s">
        <v>748</v>
      </c>
      <c r="AY1443" s="15" t="s">
        <v>158</v>
      </c>
      <c r="AZ1443" s="13">
        <v>0</v>
      </c>
      <c r="BA1443" s="13">
        <v>0</v>
      </c>
      <c r="BB1443" s="68"/>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73001102</v>
      </c>
      <c r="D1444" s="12" t="s">
        <v>346</v>
      </c>
      <c r="E1444" s="14">
        <v>1</v>
      </c>
      <c r="F1444" s="11">
        <v>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6</v>
      </c>
      <c r="AE1444" s="11">
        <v>1</v>
      </c>
      <c r="AF1444" s="11">
        <v>3</v>
      </c>
      <c r="AG1444" s="6">
        <v>0</v>
      </c>
      <c r="AH1444" s="6">
        <v>0</v>
      </c>
      <c r="AI1444" s="6">
        <v>0</v>
      </c>
      <c r="AJ1444" s="6">
        <v>1.5</v>
      </c>
      <c r="AK1444" s="11">
        <v>0</v>
      </c>
      <c r="AL1444" s="11">
        <v>0</v>
      </c>
      <c r="AM1444" s="11">
        <v>0</v>
      </c>
      <c r="AN1444" s="11">
        <v>1</v>
      </c>
      <c r="AO1444" s="11">
        <v>5000</v>
      </c>
      <c r="AP1444" s="11">
        <v>0.5</v>
      </c>
      <c r="AQ1444" s="11">
        <v>0</v>
      </c>
      <c r="AR1444" s="6">
        <v>0</v>
      </c>
      <c r="AS1444" s="11" t="s">
        <v>158</v>
      </c>
      <c r="AT1444" s="15" t="s">
        <v>159</v>
      </c>
      <c r="AU1444" s="11" t="s">
        <v>348</v>
      </c>
      <c r="AV1444" s="14">
        <v>10000007</v>
      </c>
      <c r="AW1444" s="14">
        <v>70105001</v>
      </c>
      <c r="AX1444" s="12" t="s">
        <v>160</v>
      </c>
      <c r="AY1444" s="11" t="s">
        <v>1753</v>
      </c>
      <c r="AZ1444" s="13">
        <v>0</v>
      </c>
      <c r="BA1444" s="13">
        <v>0</v>
      </c>
      <c r="BB1444" s="37" t="s">
        <v>1754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1.75" customHeight="1">
      <c r="C1445" s="14">
        <v>73001103</v>
      </c>
      <c r="D1445" s="12" t="s">
        <v>346</v>
      </c>
      <c r="E1445" s="14">
        <v>1</v>
      </c>
      <c r="F1445" s="11">
        <v>0</v>
      </c>
      <c r="G1445" s="14">
        <v>0</v>
      </c>
      <c r="H1445" s="13">
        <v>0</v>
      </c>
      <c r="I1445" s="14">
        <v>1</v>
      </c>
      <c r="J1445" s="14">
        <v>0</v>
      </c>
      <c r="K1445" s="14">
        <v>0</v>
      </c>
      <c r="L1445" s="11">
        <v>0</v>
      </c>
      <c r="M1445" s="11">
        <v>0</v>
      </c>
      <c r="N1445" s="11">
        <v>2</v>
      </c>
      <c r="O1445" s="11">
        <v>3</v>
      </c>
      <c r="P1445" s="11">
        <v>1</v>
      </c>
      <c r="Q1445" s="11">
        <v>0</v>
      </c>
      <c r="R1445" s="6">
        <v>0</v>
      </c>
      <c r="S1445" s="11">
        <v>0</v>
      </c>
      <c r="T1445" s="11">
        <v>1</v>
      </c>
      <c r="U1445" s="11">
        <v>2</v>
      </c>
      <c r="V1445" s="11">
        <v>0</v>
      </c>
      <c r="W1445" s="11">
        <v>3</v>
      </c>
      <c r="X1445" s="11">
        <v>0</v>
      </c>
      <c r="Y1445" s="11">
        <v>1</v>
      </c>
      <c r="Z1445" s="11">
        <v>0</v>
      </c>
      <c r="AA1445" s="11">
        <v>0</v>
      </c>
      <c r="AB1445" s="11">
        <v>0</v>
      </c>
      <c r="AC1445" s="11">
        <v>0</v>
      </c>
      <c r="AD1445" s="11">
        <v>9</v>
      </c>
      <c r="AE1445" s="11">
        <v>1</v>
      </c>
      <c r="AF1445" s="11">
        <v>4</v>
      </c>
      <c r="AG1445" s="6">
        <v>0</v>
      </c>
      <c r="AH1445" s="6">
        <v>1</v>
      </c>
      <c r="AI1445" s="6">
        <v>0</v>
      </c>
      <c r="AJ1445" s="6">
        <v>2</v>
      </c>
      <c r="AK1445" s="11">
        <v>0</v>
      </c>
      <c r="AL1445" s="11">
        <v>0</v>
      </c>
      <c r="AM1445" s="11">
        <v>0</v>
      </c>
      <c r="AN1445" s="11">
        <v>3</v>
      </c>
      <c r="AO1445" s="11">
        <v>5000</v>
      </c>
      <c r="AP1445" s="11">
        <v>2.5</v>
      </c>
      <c r="AQ1445" s="11">
        <v>0</v>
      </c>
      <c r="AR1445" s="6">
        <v>0</v>
      </c>
      <c r="AS1445" s="11" t="s">
        <v>347</v>
      </c>
      <c r="AT1445" s="12" t="s">
        <v>213</v>
      </c>
      <c r="AU1445" s="11" t="s">
        <v>348</v>
      </c>
      <c r="AV1445" s="14">
        <v>10000007</v>
      </c>
      <c r="AW1445" s="14">
        <v>70102001</v>
      </c>
      <c r="AX1445" s="12" t="s">
        <v>160</v>
      </c>
      <c r="AY1445" s="11" t="s">
        <v>1749</v>
      </c>
      <c r="AZ1445" s="13">
        <v>0</v>
      </c>
      <c r="BA1445" s="13">
        <v>0</v>
      </c>
      <c r="BB1445" s="37" t="s">
        <v>350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73001201</v>
      </c>
      <c r="D1446" s="12" t="s">
        <v>1836</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v>
      </c>
      <c r="X1446" s="11">
        <v>0</v>
      </c>
      <c r="Y1446" s="11">
        <v>1</v>
      </c>
      <c r="Z1446" s="11">
        <v>0</v>
      </c>
      <c r="AA1446" s="11">
        <v>0</v>
      </c>
      <c r="AB1446" s="11">
        <v>0</v>
      </c>
      <c r="AC1446" s="11">
        <v>0</v>
      </c>
      <c r="AD1446" s="11">
        <v>20</v>
      </c>
      <c r="AE1446" s="11">
        <v>1</v>
      </c>
      <c r="AF1446" s="11" t="s">
        <v>507</v>
      </c>
      <c r="AG1446" s="6">
        <v>1</v>
      </c>
      <c r="AH1446" s="6">
        <v>0</v>
      </c>
      <c r="AI1446" s="6">
        <v>0</v>
      </c>
      <c r="AJ1446" s="6">
        <v>0</v>
      </c>
      <c r="AK1446" s="11">
        <v>0</v>
      </c>
      <c r="AL1446" s="11">
        <v>0</v>
      </c>
      <c r="AM1446" s="11">
        <v>0</v>
      </c>
      <c r="AN1446" s="11">
        <v>0.5</v>
      </c>
      <c r="AO1446" s="11">
        <v>999999</v>
      </c>
      <c r="AP1446" s="11">
        <v>2</v>
      </c>
      <c r="AQ1446" s="11">
        <v>0</v>
      </c>
      <c r="AR1446" s="6">
        <v>0</v>
      </c>
      <c r="AS1446" s="11" t="s">
        <v>502</v>
      </c>
      <c r="AT1446" s="15" t="s">
        <v>213</v>
      </c>
      <c r="AU1446" s="11" t="s">
        <v>348</v>
      </c>
      <c r="AV1446" s="14">
        <v>10000007</v>
      </c>
      <c r="AW1446" s="14">
        <v>70405007</v>
      </c>
      <c r="AX1446" s="15" t="s">
        <v>229</v>
      </c>
      <c r="AY1446" s="15" t="s">
        <v>259</v>
      </c>
      <c r="AZ1446" s="13">
        <v>0</v>
      </c>
      <c r="BA1446" s="13">
        <v>0</v>
      </c>
      <c r="BB1446" s="37" t="s">
        <v>1837</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73001203</v>
      </c>
      <c r="D1447" s="12" t="s">
        <v>1755</v>
      </c>
      <c r="E1447" s="14">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30</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355</v>
      </c>
      <c r="AV1447" s="14">
        <v>0</v>
      </c>
      <c r="AW1447" s="14">
        <v>0</v>
      </c>
      <c r="AX1447" s="12" t="s">
        <v>343</v>
      </c>
      <c r="AY1447" s="11" t="s">
        <v>1850</v>
      </c>
      <c r="AZ1447" s="13">
        <v>0</v>
      </c>
      <c r="BA1447" s="13">
        <v>0</v>
      </c>
      <c r="BB1447" s="37" t="s">
        <v>1757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73001204</v>
      </c>
      <c r="D1448" s="12" t="s">
        <v>1101</v>
      </c>
      <c r="E1448" s="14">
        <v>1</v>
      </c>
      <c r="F1448" s="11">
        <v>60010100</v>
      </c>
      <c r="G1448" s="14">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10</v>
      </c>
      <c r="AE1448" s="11">
        <v>1</v>
      </c>
      <c r="AF1448" s="11">
        <v>3</v>
      </c>
      <c r="AG1448" s="6">
        <v>1</v>
      </c>
      <c r="AH1448" s="6">
        <v>1</v>
      </c>
      <c r="AI1448" s="6">
        <v>0</v>
      </c>
      <c r="AJ1448" s="6">
        <v>1.5</v>
      </c>
      <c r="AK1448" s="11">
        <v>0</v>
      </c>
      <c r="AL1448" s="11">
        <v>0</v>
      </c>
      <c r="AM1448" s="11">
        <v>0</v>
      </c>
      <c r="AN1448" s="11">
        <v>0.5</v>
      </c>
      <c r="AO1448" s="11">
        <v>5000</v>
      </c>
      <c r="AP1448" s="11">
        <v>3</v>
      </c>
      <c r="AQ1448" s="11">
        <v>0</v>
      </c>
      <c r="AR1448" s="6">
        <v>0</v>
      </c>
      <c r="AS1448" s="11" t="s">
        <v>158</v>
      </c>
      <c r="AT1448" s="15" t="s">
        <v>159</v>
      </c>
      <c r="AU1448" s="11" t="s">
        <v>348</v>
      </c>
      <c r="AV1448" s="14">
        <v>10000007</v>
      </c>
      <c r="AW1448" s="14">
        <v>70103003</v>
      </c>
      <c r="AX1448" s="12" t="s">
        <v>160</v>
      </c>
      <c r="AY1448" s="11" t="s">
        <v>1851</v>
      </c>
      <c r="AZ1448" s="13">
        <v>0</v>
      </c>
      <c r="BA1448" s="13">
        <v>0</v>
      </c>
      <c r="BB1448" s="37" t="s">
        <v>1103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73001205</v>
      </c>
      <c r="D1449" s="15" t="s">
        <v>378</v>
      </c>
      <c r="E1449" s="14">
        <v>1</v>
      </c>
      <c r="F1449" s="14">
        <v>60010300</v>
      </c>
      <c r="G1449" s="14">
        <v>0</v>
      </c>
      <c r="H1449" s="13">
        <v>0</v>
      </c>
      <c r="I1449" s="14">
        <v>1</v>
      </c>
      <c r="J1449" s="14">
        <v>0</v>
      </c>
      <c r="K1449" s="14">
        <v>0</v>
      </c>
      <c r="L1449" s="14">
        <v>0</v>
      </c>
      <c r="M1449" s="14">
        <v>0</v>
      </c>
      <c r="N1449" s="11">
        <v>2</v>
      </c>
      <c r="O1449" s="14">
        <v>1</v>
      </c>
      <c r="P1449" s="14">
        <v>0.5</v>
      </c>
      <c r="Q1449" s="14">
        <v>0</v>
      </c>
      <c r="R1449" s="6">
        <v>0</v>
      </c>
      <c r="S1449" s="13">
        <v>0</v>
      </c>
      <c r="T1449" s="11">
        <v>1</v>
      </c>
      <c r="U1449" s="14">
        <v>2</v>
      </c>
      <c r="V1449" s="14">
        <v>0</v>
      </c>
      <c r="W1449" s="14">
        <v>3</v>
      </c>
      <c r="X1449" s="14">
        <v>0</v>
      </c>
      <c r="Y1449" s="14">
        <v>0</v>
      </c>
      <c r="Z1449" s="14">
        <v>0</v>
      </c>
      <c r="AA1449" s="14">
        <v>0</v>
      </c>
      <c r="AB1449" s="14">
        <v>0</v>
      </c>
      <c r="AC1449" s="14">
        <v>0</v>
      </c>
      <c r="AD1449" s="14">
        <v>15</v>
      </c>
      <c r="AE1449" s="14">
        <v>1</v>
      </c>
      <c r="AF1449" s="14">
        <v>2</v>
      </c>
      <c r="AG1449" s="6">
        <v>2</v>
      </c>
      <c r="AH1449" s="6">
        <v>2</v>
      </c>
      <c r="AI1449" s="6">
        <v>0</v>
      </c>
      <c r="AJ1449" s="6">
        <v>3</v>
      </c>
      <c r="AK1449" s="14">
        <v>0</v>
      </c>
      <c r="AL1449" s="14">
        <v>0</v>
      </c>
      <c r="AM1449" s="14">
        <v>0</v>
      </c>
      <c r="AN1449" s="14">
        <v>2</v>
      </c>
      <c r="AO1449" s="14">
        <v>30000</v>
      </c>
      <c r="AP1449" s="14">
        <v>2</v>
      </c>
      <c r="AQ1449" s="14">
        <v>4</v>
      </c>
      <c r="AR1449" s="6">
        <v>0</v>
      </c>
      <c r="AS1449" s="14" t="s">
        <v>158</v>
      </c>
      <c r="AT1449" s="15" t="s">
        <v>159</v>
      </c>
      <c r="AU1449" s="14" t="s">
        <v>355</v>
      </c>
      <c r="AV1449" s="14">
        <v>10003002</v>
      </c>
      <c r="AW1449" s="14">
        <v>70106005</v>
      </c>
      <c r="AX1449" s="15" t="s">
        <v>379</v>
      </c>
      <c r="AY1449" s="15">
        <v>0</v>
      </c>
      <c r="AZ1449" s="13">
        <v>0</v>
      </c>
      <c r="BA1449" s="13">
        <v>0</v>
      </c>
      <c r="BB1449" s="68" t="s">
        <v>374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73001301</v>
      </c>
      <c r="D1450" s="12" t="s">
        <v>467</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167</v>
      </c>
      <c r="AG1450" s="6">
        <v>0</v>
      </c>
      <c r="AH1450" s="6">
        <v>2</v>
      </c>
      <c r="AI1450" s="6">
        <v>0</v>
      </c>
      <c r="AJ1450" s="6">
        <v>1.5</v>
      </c>
      <c r="AK1450" s="11">
        <v>0</v>
      </c>
      <c r="AL1450" s="11">
        <v>0</v>
      </c>
      <c r="AM1450" s="11">
        <v>0</v>
      </c>
      <c r="AN1450" s="11">
        <v>1.5</v>
      </c>
      <c r="AO1450" s="11">
        <v>1200</v>
      </c>
      <c r="AP1450" s="11">
        <v>1</v>
      </c>
      <c r="AQ1450" s="11">
        <v>15</v>
      </c>
      <c r="AR1450" s="6">
        <v>0</v>
      </c>
      <c r="AS1450" s="11" t="s">
        <v>158</v>
      </c>
      <c r="AT1450" s="12" t="s">
        <v>196</v>
      </c>
      <c r="AU1450" s="11" t="s">
        <v>169</v>
      </c>
      <c r="AV1450" s="14">
        <v>10000011</v>
      </c>
      <c r="AW1450" s="14">
        <v>70404001</v>
      </c>
      <c r="AX1450" s="12" t="s">
        <v>170</v>
      </c>
      <c r="AY1450" s="11">
        <v>0</v>
      </c>
      <c r="AZ1450" s="13">
        <v>0</v>
      </c>
      <c r="BA1450" s="13">
        <v>0</v>
      </c>
      <c r="BB1450" s="37" t="s">
        <v>480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73001302</v>
      </c>
      <c r="D1451" s="12" t="s">
        <v>1755</v>
      </c>
      <c r="E1451" s="14">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20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158</v>
      </c>
      <c r="AT1451" s="15" t="s">
        <v>159</v>
      </c>
      <c r="AU1451" s="11" t="s">
        <v>355</v>
      </c>
      <c r="AV1451" s="14">
        <v>0</v>
      </c>
      <c r="AW1451" s="14">
        <v>0</v>
      </c>
      <c r="AX1451" s="12" t="s">
        <v>343</v>
      </c>
      <c r="AY1451" s="11" t="s">
        <v>1852</v>
      </c>
      <c r="AZ1451" s="13">
        <v>0</v>
      </c>
      <c r="BA1451" s="13">
        <v>0</v>
      </c>
      <c r="BB1451" s="37" t="s">
        <v>1757</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73001303</v>
      </c>
      <c r="D1452" s="12" t="s">
        <v>354</v>
      </c>
      <c r="E1452" s="14">
        <v>1</v>
      </c>
      <c r="F1452" s="11">
        <v>60010300</v>
      </c>
      <c r="G1452" s="14">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3</v>
      </c>
      <c r="X1452" s="11">
        <v>0</v>
      </c>
      <c r="Y1452" s="11">
        <v>0</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2.5</v>
      </c>
      <c r="AO1452" s="11">
        <v>4000</v>
      </c>
      <c r="AP1452" s="11">
        <v>2</v>
      </c>
      <c r="AQ1452" s="11">
        <v>0</v>
      </c>
      <c r="AR1452" s="6">
        <v>0</v>
      </c>
      <c r="AS1452" s="11" t="s">
        <v>158</v>
      </c>
      <c r="AT1452" s="15" t="s">
        <v>213</v>
      </c>
      <c r="AU1452" s="11" t="s">
        <v>355</v>
      </c>
      <c r="AV1452" s="14">
        <v>10001007</v>
      </c>
      <c r="AW1452" s="14">
        <v>70103001</v>
      </c>
      <c r="AX1452" s="12" t="s">
        <v>160</v>
      </c>
      <c r="AY1452" s="11">
        <v>0</v>
      </c>
      <c r="AZ1452" s="13">
        <v>0</v>
      </c>
      <c r="BA1452" s="13">
        <v>0</v>
      </c>
      <c r="BB1452" s="37" t="s">
        <v>356</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73001305</v>
      </c>
      <c r="D1453" s="15" t="s">
        <v>465</v>
      </c>
      <c r="E1453" s="14">
        <v>1</v>
      </c>
      <c r="F1453" s="14">
        <v>60010500</v>
      </c>
      <c r="G1453" s="14">
        <v>0</v>
      </c>
      <c r="H1453" s="13">
        <v>0</v>
      </c>
      <c r="I1453" s="14">
        <v>1</v>
      </c>
      <c r="J1453" s="14">
        <v>0</v>
      </c>
      <c r="K1453" s="14">
        <v>0</v>
      </c>
      <c r="L1453" s="14">
        <v>0</v>
      </c>
      <c r="M1453" s="14">
        <v>0</v>
      </c>
      <c r="N1453" s="11">
        <v>2</v>
      </c>
      <c r="O1453" s="14">
        <v>2</v>
      </c>
      <c r="P1453" s="14">
        <v>0.5</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t="s">
        <v>463</v>
      </c>
      <c r="AS1453" s="14" t="s">
        <v>158</v>
      </c>
      <c r="AT1453" s="15" t="s">
        <v>159</v>
      </c>
      <c r="AU1453" s="14" t="s">
        <v>246</v>
      </c>
      <c r="AV1453" s="14">
        <v>0</v>
      </c>
      <c r="AW1453" s="14">
        <v>0</v>
      </c>
      <c r="AX1453" s="15" t="s">
        <v>160</v>
      </c>
      <c r="AY1453" s="15" t="s">
        <v>158</v>
      </c>
      <c r="AZ1453" s="13">
        <v>0</v>
      </c>
      <c r="BA1453" s="13">
        <v>0</v>
      </c>
      <c r="BB1453" s="68" t="s">
        <v>635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25" customHeight="1">
      <c r="C1454" s="14">
        <v>73001306</v>
      </c>
      <c r="D1454" s="15" t="s">
        <v>996</v>
      </c>
      <c r="E1454" s="14">
        <v>1</v>
      </c>
      <c r="F1454" s="14">
        <v>62000101</v>
      </c>
      <c r="G1454" s="14">
        <v>0</v>
      </c>
      <c r="H1454" s="13">
        <v>0</v>
      </c>
      <c r="I1454" s="14">
        <v>1</v>
      </c>
      <c r="J1454" s="14">
        <v>0</v>
      </c>
      <c r="K1454" s="11">
        <v>0</v>
      </c>
      <c r="L1454" s="14">
        <v>0</v>
      </c>
      <c r="M1454" s="14">
        <v>0</v>
      </c>
      <c r="N1454" s="11">
        <v>2</v>
      </c>
      <c r="O1454" s="14">
        <v>1</v>
      </c>
      <c r="P1454" s="14">
        <v>0.3</v>
      </c>
      <c r="Q1454" s="14">
        <v>0</v>
      </c>
      <c r="R1454" s="6">
        <v>0</v>
      </c>
      <c r="S1454" s="13">
        <v>0</v>
      </c>
      <c r="T1454" s="11">
        <v>1</v>
      </c>
      <c r="U1454" s="14">
        <v>1</v>
      </c>
      <c r="V1454" s="14">
        <v>0</v>
      </c>
      <c r="W1454" s="14">
        <v>3</v>
      </c>
      <c r="X1454" s="14">
        <v>0</v>
      </c>
      <c r="Y1454" s="14">
        <v>0</v>
      </c>
      <c r="Z1454" s="14">
        <v>0</v>
      </c>
      <c r="AA1454" s="14">
        <v>0</v>
      </c>
      <c r="AB1454" s="14">
        <v>1</v>
      </c>
      <c r="AC1454" s="14">
        <v>12</v>
      </c>
      <c r="AD1454" s="14">
        <v>12</v>
      </c>
      <c r="AE1454" s="14">
        <v>0</v>
      </c>
      <c r="AF1454" s="14">
        <v>3</v>
      </c>
      <c r="AG1454" s="6">
        <v>7</v>
      </c>
      <c r="AH1454" s="6">
        <v>0</v>
      </c>
      <c r="AI1454" s="6">
        <v>0</v>
      </c>
      <c r="AJ1454" s="6">
        <v>10</v>
      </c>
      <c r="AK1454" s="14">
        <v>0</v>
      </c>
      <c r="AL1454" s="14">
        <v>0</v>
      </c>
      <c r="AM1454" s="14">
        <v>0</v>
      </c>
      <c r="AN1454" s="14">
        <v>0</v>
      </c>
      <c r="AO1454" s="14">
        <v>3000</v>
      </c>
      <c r="AP1454" s="14">
        <v>0.5</v>
      </c>
      <c r="AQ1454" s="14">
        <v>20</v>
      </c>
      <c r="AR1454" s="6">
        <v>0</v>
      </c>
      <c r="AS1454" s="14" t="s">
        <v>158</v>
      </c>
      <c r="AT1454" s="12" t="s">
        <v>186</v>
      </c>
      <c r="AU1454" s="14" t="s">
        <v>780</v>
      </c>
      <c r="AV1454" s="14">
        <v>10000011</v>
      </c>
      <c r="AW1454" s="14">
        <v>20001010</v>
      </c>
      <c r="AX1454" s="15" t="s">
        <v>193</v>
      </c>
      <c r="AY1454" s="15" t="s">
        <v>158</v>
      </c>
      <c r="AZ1454" s="13">
        <v>0</v>
      </c>
      <c r="BA1454" s="13">
        <v>0</v>
      </c>
      <c r="BB1454" s="37" t="s">
        <v>997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73002101</v>
      </c>
      <c r="D1455" s="12" t="s">
        <v>1755</v>
      </c>
      <c r="E1455" s="14">
        <v>1</v>
      </c>
      <c r="F1455" s="11">
        <v>60010300</v>
      </c>
      <c r="G1455" s="14">
        <v>0</v>
      </c>
      <c r="H1455" s="13">
        <v>0</v>
      </c>
      <c r="I1455" s="14">
        <v>1</v>
      </c>
      <c r="J1455" s="14">
        <v>0</v>
      </c>
      <c r="K1455" s="14">
        <v>0</v>
      </c>
      <c r="L1455" s="11">
        <v>0</v>
      </c>
      <c r="M1455" s="11">
        <v>0</v>
      </c>
      <c r="N1455" s="11">
        <v>2</v>
      </c>
      <c r="O1455" s="11">
        <v>2</v>
      </c>
      <c r="P1455" s="11">
        <v>0.8</v>
      </c>
      <c r="Q1455" s="11">
        <v>0</v>
      </c>
      <c r="R1455" s="6">
        <v>0</v>
      </c>
      <c r="S1455" s="11">
        <v>0</v>
      </c>
      <c r="T1455" s="11">
        <v>1</v>
      </c>
      <c r="U1455" s="11">
        <v>2</v>
      </c>
      <c r="V1455" s="11">
        <v>0</v>
      </c>
      <c r="W1455" s="11">
        <v>0</v>
      </c>
      <c r="X1455" s="11">
        <v>0</v>
      </c>
      <c r="Y1455" s="11">
        <v>0</v>
      </c>
      <c r="Z1455" s="11">
        <v>0</v>
      </c>
      <c r="AA1455" s="11">
        <v>0</v>
      </c>
      <c r="AB1455" s="11">
        <v>0</v>
      </c>
      <c r="AC1455" s="11">
        <v>0</v>
      </c>
      <c r="AD1455" s="11">
        <v>20</v>
      </c>
      <c r="AE1455" s="11">
        <v>0</v>
      </c>
      <c r="AF1455" s="11">
        <v>0</v>
      </c>
      <c r="AG1455" s="6">
        <v>2</v>
      </c>
      <c r="AH1455" s="6">
        <v>2</v>
      </c>
      <c r="AI1455" s="6">
        <v>0</v>
      </c>
      <c r="AJ1455" s="6">
        <v>1.5</v>
      </c>
      <c r="AK1455" s="11">
        <v>0</v>
      </c>
      <c r="AL1455" s="11">
        <v>0</v>
      </c>
      <c r="AM1455" s="11">
        <v>0</v>
      </c>
      <c r="AN1455" s="11">
        <v>1</v>
      </c>
      <c r="AO1455" s="11">
        <v>3000</v>
      </c>
      <c r="AP1455" s="11">
        <v>0.5</v>
      </c>
      <c r="AQ1455" s="11">
        <v>0</v>
      </c>
      <c r="AR1455" s="6">
        <v>0</v>
      </c>
      <c r="AS1455" s="11" t="s">
        <v>158</v>
      </c>
      <c r="AT1455" s="15" t="s">
        <v>159</v>
      </c>
      <c r="AU1455" s="11" t="s">
        <v>355</v>
      </c>
      <c r="AV1455" s="14">
        <v>0</v>
      </c>
      <c r="AW1455" s="14">
        <v>0</v>
      </c>
      <c r="AX1455" s="12" t="s">
        <v>343</v>
      </c>
      <c r="AY1455" s="11" t="s">
        <v>1853</v>
      </c>
      <c r="AZ1455" s="13">
        <v>0</v>
      </c>
      <c r="BA1455" s="13">
        <v>0</v>
      </c>
      <c r="BB1455" s="37" t="s">
        <v>1757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73002102</v>
      </c>
      <c r="D1456" s="15" t="s">
        <v>1854</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90401006</v>
      </c>
      <c r="AS1456" s="14" t="s">
        <v>158</v>
      </c>
      <c r="AT1456" s="15" t="s">
        <v>159</v>
      </c>
      <c r="AU1456" s="14" t="s">
        <v>246</v>
      </c>
      <c r="AV1456" s="14">
        <v>0</v>
      </c>
      <c r="AW1456" s="14">
        <v>40000003</v>
      </c>
      <c r="AX1456" s="15" t="s">
        <v>160</v>
      </c>
      <c r="AY1456" s="15" t="s">
        <v>158</v>
      </c>
      <c r="AZ1456" s="13">
        <v>0</v>
      </c>
      <c r="BA1456" s="13">
        <v>0</v>
      </c>
      <c r="BB1456" s="68" t="s">
        <v>1855</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73002103</v>
      </c>
      <c r="D1457" s="15" t="s">
        <v>1856</v>
      </c>
      <c r="E1457" s="14">
        <v>1</v>
      </c>
      <c r="F1457" s="14">
        <v>60010300</v>
      </c>
      <c r="G1457" s="14">
        <v>0</v>
      </c>
      <c r="H1457" s="13">
        <v>0</v>
      </c>
      <c r="I1457" s="14">
        <v>1</v>
      </c>
      <c r="J1457" s="14">
        <v>0</v>
      </c>
      <c r="K1457" s="14">
        <v>0</v>
      </c>
      <c r="L1457" s="14">
        <v>0</v>
      </c>
      <c r="M1457" s="14">
        <v>0</v>
      </c>
      <c r="N1457" s="11">
        <v>2</v>
      </c>
      <c r="O1457" s="14">
        <v>6</v>
      </c>
      <c r="P1457" s="14">
        <v>0</v>
      </c>
      <c r="Q1457" s="14">
        <v>0</v>
      </c>
      <c r="R1457" s="6">
        <v>0</v>
      </c>
      <c r="S1457" s="13">
        <v>0</v>
      </c>
      <c r="T1457" s="11">
        <v>1</v>
      </c>
      <c r="U1457" s="14">
        <v>2</v>
      </c>
      <c r="V1457" s="14">
        <v>0</v>
      </c>
      <c r="W1457" s="14">
        <v>10</v>
      </c>
      <c r="X1457" s="14">
        <v>0</v>
      </c>
      <c r="Y1457" s="14">
        <v>0</v>
      </c>
      <c r="Z1457" s="14">
        <v>0</v>
      </c>
      <c r="AA1457" s="14">
        <v>0</v>
      </c>
      <c r="AB1457" s="14">
        <v>0</v>
      </c>
      <c r="AC1457" s="14">
        <v>0</v>
      </c>
      <c r="AD1457" s="14">
        <v>15</v>
      </c>
      <c r="AE1457" s="14">
        <v>1</v>
      </c>
      <c r="AF1457" s="14">
        <v>3</v>
      </c>
      <c r="AG1457" s="6">
        <v>1</v>
      </c>
      <c r="AH1457" s="6">
        <v>0</v>
      </c>
      <c r="AI1457" s="6">
        <v>0</v>
      </c>
      <c r="AJ1457" s="6">
        <v>1.5</v>
      </c>
      <c r="AK1457" s="14">
        <v>0</v>
      </c>
      <c r="AL1457" s="14">
        <v>0</v>
      </c>
      <c r="AM1457" s="14">
        <v>0</v>
      </c>
      <c r="AN1457" s="14">
        <v>1</v>
      </c>
      <c r="AO1457" s="14">
        <v>1000</v>
      </c>
      <c r="AP1457" s="14">
        <v>0.5</v>
      </c>
      <c r="AQ1457" s="14">
        <v>0</v>
      </c>
      <c r="AR1457" s="6">
        <v>0</v>
      </c>
      <c r="AS1457" s="14" t="s">
        <v>372</v>
      </c>
      <c r="AT1457" s="15" t="s">
        <v>159</v>
      </c>
      <c r="AU1457" s="14" t="s">
        <v>355</v>
      </c>
      <c r="AV1457" s="14">
        <v>10002001</v>
      </c>
      <c r="AW1457" s="14">
        <v>70106001</v>
      </c>
      <c r="AX1457" s="15" t="s">
        <v>229</v>
      </c>
      <c r="AY1457" s="15" t="s">
        <v>373</v>
      </c>
      <c r="AZ1457" s="13">
        <v>0</v>
      </c>
      <c r="BA1457" s="13">
        <v>0</v>
      </c>
      <c r="BB1457" s="68" t="s">
        <v>374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73002104</v>
      </c>
      <c r="D1458" s="15" t="s">
        <v>1856</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90401004</v>
      </c>
      <c r="AS1458" s="14" t="s">
        <v>158</v>
      </c>
      <c r="AT1458" s="15" t="s">
        <v>159</v>
      </c>
      <c r="AU1458" s="14" t="s">
        <v>246</v>
      </c>
      <c r="AV1458" s="14">
        <v>0</v>
      </c>
      <c r="AW1458" s="14">
        <v>40000003</v>
      </c>
      <c r="AX1458" s="15" t="s">
        <v>160</v>
      </c>
      <c r="AY1458" s="15" t="s">
        <v>158</v>
      </c>
      <c r="AZ1458" s="13">
        <v>0</v>
      </c>
      <c r="BA1458" s="13">
        <v>0</v>
      </c>
      <c r="BB1458" s="68" t="s">
        <v>509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73002105</v>
      </c>
      <c r="D1459" s="12" t="s">
        <v>638</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1</v>
      </c>
      <c r="X1459" s="11">
        <v>0</v>
      </c>
      <c r="Y1459" s="11">
        <v>1</v>
      </c>
      <c r="Z1459" s="11">
        <v>0</v>
      </c>
      <c r="AA1459" s="11">
        <v>0</v>
      </c>
      <c r="AB1459" s="11">
        <v>0</v>
      </c>
      <c r="AC1459" s="11">
        <v>0</v>
      </c>
      <c r="AD1459" s="11">
        <v>30</v>
      </c>
      <c r="AE1459" s="11">
        <v>1</v>
      </c>
      <c r="AF1459" s="11" t="s">
        <v>507</v>
      </c>
      <c r="AG1459" s="6">
        <v>0</v>
      </c>
      <c r="AH1459" s="6">
        <v>0</v>
      </c>
      <c r="AI1459" s="6">
        <v>0</v>
      </c>
      <c r="AJ1459" s="6">
        <v>0</v>
      </c>
      <c r="AK1459" s="11">
        <v>0</v>
      </c>
      <c r="AL1459" s="11">
        <v>0</v>
      </c>
      <c r="AM1459" s="11">
        <v>0</v>
      </c>
      <c r="AN1459" s="11">
        <v>0.5</v>
      </c>
      <c r="AO1459" s="11">
        <v>999999</v>
      </c>
      <c r="AP1459" s="11">
        <v>0.5</v>
      </c>
      <c r="AQ1459" s="11">
        <v>0</v>
      </c>
      <c r="AR1459" s="6">
        <v>0</v>
      </c>
      <c r="AS1459" s="178" t="s">
        <v>586</v>
      </c>
      <c r="AT1459" s="15" t="s">
        <v>213</v>
      </c>
      <c r="AU1459" s="11" t="s">
        <v>348</v>
      </c>
      <c r="AV1459" s="14">
        <v>10000007</v>
      </c>
      <c r="AW1459" s="14">
        <v>70202004</v>
      </c>
      <c r="AX1459" s="15" t="s">
        <v>229</v>
      </c>
      <c r="AY1459" s="15" t="s">
        <v>259</v>
      </c>
      <c r="AZ1459" s="13">
        <v>0</v>
      </c>
      <c r="BA1459" s="13">
        <v>0</v>
      </c>
      <c r="BB1459" s="37" t="s">
        <v>1857</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73002201</v>
      </c>
      <c r="D1460" s="12" t="s">
        <v>390</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t="s">
        <v>391</v>
      </c>
      <c r="AG1460" s="6">
        <v>1</v>
      </c>
      <c r="AH1460" s="6">
        <v>1</v>
      </c>
      <c r="AI1460" s="6">
        <v>0</v>
      </c>
      <c r="AJ1460" s="6">
        <v>3</v>
      </c>
      <c r="AK1460" s="11">
        <v>0</v>
      </c>
      <c r="AL1460" s="11">
        <v>0</v>
      </c>
      <c r="AM1460" s="11">
        <v>0</v>
      </c>
      <c r="AN1460" s="11">
        <v>3</v>
      </c>
      <c r="AO1460" s="11">
        <v>5000</v>
      </c>
      <c r="AP1460" s="11">
        <v>2.5</v>
      </c>
      <c r="AQ1460" s="11">
        <v>0</v>
      </c>
      <c r="AR1460" s="6">
        <v>0</v>
      </c>
      <c r="AS1460" s="11" t="s">
        <v>158</v>
      </c>
      <c r="AT1460" s="15" t="s">
        <v>213</v>
      </c>
      <c r="AU1460" s="11" t="s">
        <v>348</v>
      </c>
      <c r="AV1460" s="14">
        <v>10000007</v>
      </c>
      <c r="AW1460" s="14">
        <v>70107001</v>
      </c>
      <c r="AX1460" s="12" t="s">
        <v>160</v>
      </c>
      <c r="AY1460" s="11">
        <v>0</v>
      </c>
      <c r="AZ1460" s="13">
        <v>0</v>
      </c>
      <c r="BA1460" s="13">
        <v>0</v>
      </c>
      <c r="BB1460" s="37" t="s">
        <v>392</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73002202</v>
      </c>
      <c r="D1461" s="12" t="s">
        <v>426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5000</v>
      </c>
      <c r="AP1461" s="11">
        <v>3</v>
      </c>
      <c r="AQ1461" s="11">
        <v>0</v>
      </c>
      <c r="AR1461" s="6">
        <v>0</v>
      </c>
      <c r="AS1461" s="11" t="s">
        <v>158</v>
      </c>
      <c r="AT1461" s="15" t="s">
        <v>159</v>
      </c>
      <c r="AU1461" s="11" t="s">
        <v>348</v>
      </c>
      <c r="AV1461" s="14">
        <v>10000007</v>
      </c>
      <c r="AW1461" s="14">
        <v>70103003</v>
      </c>
      <c r="AX1461" s="12" t="s">
        <v>160</v>
      </c>
      <c r="AY1461" s="11" t="s">
        <v>1858</v>
      </c>
      <c r="AZ1461" s="13">
        <v>0</v>
      </c>
      <c r="BA1461" s="13">
        <v>0</v>
      </c>
      <c r="BB1461" s="37" t="s">
        <v>428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73002203</v>
      </c>
      <c r="D1462" s="12" t="s">
        <v>429</v>
      </c>
      <c r="E1462" s="11">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0</v>
      </c>
      <c r="Z1462" s="11">
        <v>0</v>
      </c>
      <c r="AA1462" s="11">
        <v>0</v>
      </c>
      <c r="AB1462" s="11">
        <v>0</v>
      </c>
      <c r="AC1462" s="11">
        <v>0</v>
      </c>
      <c r="AD1462" s="11">
        <v>12</v>
      </c>
      <c r="AE1462" s="11">
        <v>1</v>
      </c>
      <c r="AF1462" s="11">
        <v>3</v>
      </c>
      <c r="AG1462" s="6">
        <v>6</v>
      </c>
      <c r="AH1462" s="6">
        <v>1</v>
      </c>
      <c r="AI1462" s="6">
        <v>0</v>
      </c>
      <c r="AJ1462" s="6">
        <v>1.5</v>
      </c>
      <c r="AK1462" s="11">
        <v>0</v>
      </c>
      <c r="AL1462" s="11">
        <v>0</v>
      </c>
      <c r="AM1462" s="11">
        <v>0</v>
      </c>
      <c r="AN1462" s="11">
        <v>3</v>
      </c>
      <c r="AO1462" s="11">
        <v>5000</v>
      </c>
      <c r="AP1462" s="11">
        <v>3</v>
      </c>
      <c r="AQ1462" s="11">
        <v>0</v>
      </c>
      <c r="AR1462" s="6">
        <v>0</v>
      </c>
      <c r="AS1462" s="11" t="s">
        <v>158</v>
      </c>
      <c r="AT1462" s="15" t="s">
        <v>196</v>
      </c>
      <c r="AU1462" s="11" t="s">
        <v>348</v>
      </c>
      <c r="AV1462" s="14">
        <v>10000007</v>
      </c>
      <c r="AW1462" s="14">
        <v>70103003</v>
      </c>
      <c r="AX1462" s="12" t="s">
        <v>160</v>
      </c>
      <c r="AY1462" s="11" t="s">
        <v>1859</v>
      </c>
      <c r="AZ1462" s="13">
        <v>0</v>
      </c>
      <c r="BA1462" s="13">
        <v>0</v>
      </c>
      <c r="BB1462" s="37" t="s">
        <v>431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73002204</v>
      </c>
      <c r="D1463" s="15" t="s">
        <v>432</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4">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90102001</v>
      </c>
      <c r="AS1463" s="14" t="s">
        <v>158</v>
      </c>
      <c r="AT1463" s="15" t="s">
        <v>159</v>
      </c>
      <c r="AU1463" s="14" t="s">
        <v>246</v>
      </c>
      <c r="AV1463" s="14">
        <v>0</v>
      </c>
      <c r="AW1463" s="14">
        <v>40000003</v>
      </c>
      <c r="AX1463" s="15" t="s">
        <v>160</v>
      </c>
      <c r="AY1463" s="15" t="s">
        <v>158</v>
      </c>
      <c r="AZ1463" s="13">
        <v>0</v>
      </c>
      <c r="BA1463" s="13">
        <v>0</v>
      </c>
      <c r="BB1463" s="68" t="s">
        <v>433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73002205</v>
      </c>
      <c r="D1464" s="15" t="s">
        <v>434</v>
      </c>
      <c r="E1464" s="14">
        <v>1</v>
      </c>
      <c r="F1464" s="14">
        <v>60010500</v>
      </c>
      <c r="G1464" s="14">
        <v>0</v>
      </c>
      <c r="H1464" s="13">
        <v>0</v>
      </c>
      <c r="I1464" s="14">
        <v>1</v>
      </c>
      <c r="J1464" s="14">
        <v>0</v>
      </c>
      <c r="K1464" s="14">
        <v>0</v>
      </c>
      <c r="L1464" s="14">
        <v>0</v>
      </c>
      <c r="M1464" s="14">
        <v>0</v>
      </c>
      <c r="N1464" s="11">
        <v>2</v>
      </c>
      <c r="O1464" s="14">
        <v>2</v>
      </c>
      <c r="P1464" s="14">
        <v>0.6</v>
      </c>
      <c r="Q1464" s="14">
        <v>0</v>
      </c>
      <c r="R1464" s="6">
        <v>0</v>
      </c>
      <c r="S1464" s="13">
        <v>0</v>
      </c>
      <c r="T1464" s="11">
        <v>1</v>
      </c>
      <c r="U1464" s="14">
        <v>2</v>
      </c>
      <c r="V1464" s="14">
        <v>0</v>
      </c>
      <c r="W1464" s="14">
        <v>0</v>
      </c>
      <c r="X1464" s="14">
        <v>0</v>
      </c>
      <c r="Y1464" s="14">
        <v>0</v>
      </c>
      <c r="Z1464" s="14">
        <v>0</v>
      </c>
      <c r="AA1464" s="14">
        <v>0</v>
      </c>
      <c r="AB1464" s="14">
        <v>0</v>
      </c>
      <c r="AC1464" s="14">
        <v>0</v>
      </c>
      <c r="AD1464" s="11">
        <v>99999</v>
      </c>
      <c r="AE1464" s="14">
        <v>0</v>
      </c>
      <c r="AF1464" s="14">
        <v>0</v>
      </c>
      <c r="AG1464" s="6">
        <v>2</v>
      </c>
      <c r="AH1464" s="6">
        <v>0</v>
      </c>
      <c r="AI1464" s="6">
        <v>0</v>
      </c>
      <c r="AJ1464" s="6">
        <v>0</v>
      </c>
      <c r="AK1464" s="14">
        <v>0</v>
      </c>
      <c r="AL1464" s="14">
        <v>0</v>
      </c>
      <c r="AM1464" s="14">
        <v>0</v>
      </c>
      <c r="AN1464" s="14">
        <v>0</v>
      </c>
      <c r="AO1464" s="14">
        <v>1000</v>
      </c>
      <c r="AP1464" s="14">
        <v>0</v>
      </c>
      <c r="AQ1464" s="14">
        <v>0</v>
      </c>
      <c r="AR1464" s="6">
        <v>90104002</v>
      </c>
      <c r="AS1464" s="14" t="s">
        <v>158</v>
      </c>
      <c r="AT1464" s="15" t="s">
        <v>159</v>
      </c>
      <c r="AU1464" s="14" t="s">
        <v>246</v>
      </c>
      <c r="AV1464" s="14">
        <v>0</v>
      </c>
      <c r="AW1464" s="14">
        <v>0</v>
      </c>
      <c r="AX1464" s="15" t="s">
        <v>160</v>
      </c>
      <c r="AY1464" s="15" t="s">
        <v>158</v>
      </c>
      <c r="AZ1464" s="13">
        <v>0</v>
      </c>
      <c r="BA1464" s="13">
        <v>0</v>
      </c>
      <c r="BB1464" s="68" t="s">
        <v>435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73002301</v>
      </c>
      <c r="D1465" s="12" t="s">
        <v>570</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15</v>
      </c>
      <c r="AE1465" s="11">
        <v>1</v>
      </c>
      <c r="AF1465" s="11">
        <v>3</v>
      </c>
      <c r="AG1465" s="6">
        <v>4</v>
      </c>
      <c r="AH1465" s="6">
        <v>1</v>
      </c>
      <c r="AI1465" s="6">
        <v>0</v>
      </c>
      <c r="AJ1465" s="6">
        <v>1.5</v>
      </c>
      <c r="AK1465" s="11">
        <v>0</v>
      </c>
      <c r="AL1465" s="11">
        <v>0</v>
      </c>
      <c r="AM1465" s="11">
        <v>0</v>
      </c>
      <c r="AN1465" s="11">
        <v>3</v>
      </c>
      <c r="AO1465" s="11">
        <v>999999</v>
      </c>
      <c r="AP1465" s="11">
        <v>3</v>
      </c>
      <c r="AQ1465" s="11">
        <v>0</v>
      </c>
      <c r="AR1465" s="6">
        <v>0</v>
      </c>
      <c r="AS1465" s="11" t="s">
        <v>158</v>
      </c>
      <c r="AT1465" s="15" t="s">
        <v>213</v>
      </c>
      <c r="AU1465" s="11" t="s">
        <v>348</v>
      </c>
      <c r="AV1465" s="14">
        <v>10000007</v>
      </c>
      <c r="AW1465" s="14">
        <v>70205001</v>
      </c>
      <c r="AX1465" s="12" t="s">
        <v>160</v>
      </c>
      <c r="AY1465" s="11" t="s">
        <v>1860</v>
      </c>
      <c r="AZ1465" s="13">
        <v>0</v>
      </c>
      <c r="BA1465" s="13">
        <v>0</v>
      </c>
      <c r="BB1465" s="37" t="s">
        <v>572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73002302</v>
      </c>
      <c r="D1466" s="12" t="s">
        <v>619</v>
      </c>
      <c r="E1466" s="14">
        <v>1</v>
      </c>
      <c r="F1466" s="11">
        <v>60010100</v>
      </c>
      <c r="G1466" s="14">
        <v>0</v>
      </c>
      <c r="H1466" s="13">
        <v>0</v>
      </c>
      <c r="I1466" s="14">
        <v>1</v>
      </c>
      <c r="J1466" s="14">
        <v>0</v>
      </c>
      <c r="K1466" s="14">
        <v>0</v>
      </c>
      <c r="L1466" s="11">
        <v>0</v>
      </c>
      <c r="M1466" s="11">
        <v>0</v>
      </c>
      <c r="N1466" s="11">
        <v>2</v>
      </c>
      <c r="O1466" s="11">
        <v>1</v>
      </c>
      <c r="P1466" s="11">
        <v>0.3</v>
      </c>
      <c r="Q1466" s="11">
        <v>0</v>
      </c>
      <c r="R1466" s="6">
        <v>1</v>
      </c>
      <c r="S1466" s="11">
        <v>0</v>
      </c>
      <c r="T1466" s="11">
        <v>1</v>
      </c>
      <c r="U1466" s="11">
        <v>2</v>
      </c>
      <c r="V1466" s="11">
        <v>0</v>
      </c>
      <c r="W1466" s="11">
        <v>3</v>
      </c>
      <c r="X1466" s="11">
        <v>0</v>
      </c>
      <c r="Y1466" s="11">
        <v>1</v>
      </c>
      <c r="Z1466" s="11">
        <v>0</v>
      </c>
      <c r="AA1466" s="11">
        <v>0</v>
      </c>
      <c r="AB1466" s="11">
        <v>0</v>
      </c>
      <c r="AC1466" s="11">
        <v>0</v>
      </c>
      <c r="AD1466" s="11">
        <v>15</v>
      </c>
      <c r="AE1466" s="11">
        <v>1</v>
      </c>
      <c r="AF1466" s="11" t="s">
        <v>391</v>
      </c>
      <c r="AG1466" s="6">
        <v>0</v>
      </c>
      <c r="AH1466" s="6">
        <v>1</v>
      </c>
      <c r="AI1466" s="6">
        <v>0</v>
      </c>
      <c r="AJ1466" s="6">
        <v>3</v>
      </c>
      <c r="AK1466" s="11">
        <v>0</v>
      </c>
      <c r="AL1466" s="11">
        <v>0</v>
      </c>
      <c r="AM1466" s="11">
        <v>0</v>
      </c>
      <c r="AN1466" s="11">
        <v>3</v>
      </c>
      <c r="AO1466" s="11">
        <v>5000</v>
      </c>
      <c r="AP1466" s="11">
        <v>2.5</v>
      </c>
      <c r="AQ1466" s="11">
        <v>0</v>
      </c>
      <c r="AR1466" s="6">
        <v>0</v>
      </c>
      <c r="AS1466" s="11" t="s">
        <v>425</v>
      </c>
      <c r="AT1466" s="15" t="s">
        <v>196</v>
      </c>
      <c r="AU1466" s="11" t="s">
        <v>348</v>
      </c>
      <c r="AV1466" s="14">
        <v>10000007</v>
      </c>
      <c r="AW1466" s="14">
        <v>70403003</v>
      </c>
      <c r="AX1466" s="12" t="s">
        <v>160</v>
      </c>
      <c r="AY1466" s="11">
        <v>0</v>
      </c>
      <c r="AZ1466" s="13">
        <v>0</v>
      </c>
      <c r="BA1466" s="13">
        <v>0</v>
      </c>
      <c r="BB1466" s="37" t="s">
        <v>1806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73002303</v>
      </c>
      <c r="D1467" s="12" t="s">
        <v>670</v>
      </c>
      <c r="E1467" s="14">
        <v>1</v>
      </c>
      <c r="F1467" s="11">
        <v>60010100</v>
      </c>
      <c r="G1467" s="14">
        <v>0</v>
      </c>
      <c r="H1467" s="13">
        <v>0</v>
      </c>
      <c r="I1467" s="14">
        <v>1</v>
      </c>
      <c r="J1467" s="14">
        <v>0</v>
      </c>
      <c r="K1467" s="14">
        <v>0</v>
      </c>
      <c r="L1467" s="11">
        <v>0</v>
      </c>
      <c r="M1467" s="11">
        <v>0</v>
      </c>
      <c r="N1467" s="11">
        <v>2</v>
      </c>
      <c r="O1467" s="11">
        <v>1</v>
      </c>
      <c r="P1467" s="11">
        <v>1</v>
      </c>
      <c r="Q1467" s="11">
        <v>0</v>
      </c>
      <c r="R1467" s="6">
        <v>0</v>
      </c>
      <c r="S1467" s="11">
        <v>0</v>
      </c>
      <c r="T1467" s="11">
        <v>1</v>
      </c>
      <c r="U1467" s="11">
        <v>2</v>
      </c>
      <c r="V1467" s="11">
        <v>0</v>
      </c>
      <c r="W1467" s="11">
        <v>2</v>
      </c>
      <c r="X1467" s="11">
        <v>0</v>
      </c>
      <c r="Y1467" s="11">
        <v>1</v>
      </c>
      <c r="Z1467" s="11">
        <v>0</v>
      </c>
      <c r="AA1467" s="11">
        <v>0</v>
      </c>
      <c r="AB1467" s="11">
        <v>0</v>
      </c>
      <c r="AC1467" s="11">
        <v>0</v>
      </c>
      <c r="AD1467" s="11">
        <v>10</v>
      </c>
      <c r="AE1467" s="11">
        <v>2</v>
      </c>
      <c r="AF1467" s="11" t="s">
        <v>167</v>
      </c>
      <c r="AG1467" s="6">
        <v>0</v>
      </c>
      <c r="AH1467" s="6">
        <v>2</v>
      </c>
      <c r="AI1467" s="6">
        <v>0</v>
      </c>
      <c r="AJ1467" s="6">
        <v>1.5</v>
      </c>
      <c r="AK1467" s="11">
        <v>0</v>
      </c>
      <c r="AL1467" s="11">
        <v>0</v>
      </c>
      <c r="AM1467" s="11">
        <v>0</v>
      </c>
      <c r="AN1467" s="11">
        <v>1.5</v>
      </c>
      <c r="AO1467" s="11">
        <v>10000</v>
      </c>
      <c r="AP1467" s="11">
        <v>1</v>
      </c>
      <c r="AQ1467" s="11">
        <v>5</v>
      </c>
      <c r="AR1467" s="6">
        <v>0</v>
      </c>
      <c r="AS1467" s="11" t="s">
        <v>158</v>
      </c>
      <c r="AT1467" s="15" t="s">
        <v>397</v>
      </c>
      <c r="AU1467" s="11" t="s">
        <v>348</v>
      </c>
      <c r="AV1467" s="14">
        <v>10000007</v>
      </c>
      <c r="AW1467" s="14">
        <v>70302003</v>
      </c>
      <c r="AX1467" s="15" t="s">
        <v>379</v>
      </c>
      <c r="AY1467" s="13" t="s">
        <v>1861</v>
      </c>
      <c r="AZ1467" s="13">
        <v>0</v>
      </c>
      <c r="BA1467" s="13">
        <v>0</v>
      </c>
      <c r="BB1467" s="37" t="s">
        <v>629</v>
      </c>
      <c r="BC1467" s="11">
        <v>1</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73002304</v>
      </c>
      <c r="D1468" s="15" t="s">
        <v>351</v>
      </c>
      <c r="E1468" s="14">
        <v>1</v>
      </c>
      <c r="F1468" s="14">
        <v>60010500</v>
      </c>
      <c r="G1468" s="14">
        <v>0</v>
      </c>
      <c r="H1468" s="13">
        <v>0</v>
      </c>
      <c r="I1468" s="14">
        <v>1</v>
      </c>
      <c r="J1468" s="14">
        <v>0</v>
      </c>
      <c r="K1468" s="14">
        <v>0</v>
      </c>
      <c r="L1468" s="14">
        <v>0</v>
      </c>
      <c r="M1468" s="14">
        <v>0</v>
      </c>
      <c r="N1468" s="11">
        <v>2</v>
      </c>
      <c r="O1468" s="14">
        <v>2</v>
      </c>
      <c r="P1468" s="14">
        <v>0.8</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159</v>
      </c>
      <c r="AU1468" s="14" t="s">
        <v>246</v>
      </c>
      <c r="AV1468" s="14">
        <v>0</v>
      </c>
      <c r="AW1468" s="14">
        <v>40000003</v>
      </c>
      <c r="AX1468" s="15" t="s">
        <v>160</v>
      </c>
      <c r="AY1468" s="15" t="s">
        <v>158</v>
      </c>
      <c r="AZ1468" s="13">
        <v>0</v>
      </c>
      <c r="BA1468" s="13">
        <v>0</v>
      </c>
      <c r="BB1468" s="68" t="s">
        <v>509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73002305</v>
      </c>
      <c r="D1469" s="15" t="s">
        <v>465</v>
      </c>
      <c r="E1469" s="14">
        <v>1</v>
      </c>
      <c r="F1469" s="14">
        <v>60010500</v>
      </c>
      <c r="G1469" s="14">
        <v>0</v>
      </c>
      <c r="H1469" s="13">
        <v>0</v>
      </c>
      <c r="I1469" s="14">
        <v>1</v>
      </c>
      <c r="J1469" s="14">
        <v>0</v>
      </c>
      <c r="K1469" s="14">
        <v>0</v>
      </c>
      <c r="L1469" s="14">
        <v>0</v>
      </c>
      <c r="M1469" s="14">
        <v>0</v>
      </c>
      <c r="N1469" s="11">
        <v>2</v>
      </c>
      <c r="O1469" s="14">
        <v>2</v>
      </c>
      <c r="P1469" s="14">
        <v>0.5</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463</v>
      </c>
      <c r="AS1469" s="14" t="s">
        <v>158</v>
      </c>
      <c r="AT1469" s="15" t="s">
        <v>159</v>
      </c>
      <c r="AU1469" s="14" t="s">
        <v>246</v>
      </c>
      <c r="AV1469" s="14">
        <v>0</v>
      </c>
      <c r="AW1469" s="14">
        <v>0</v>
      </c>
      <c r="AX1469" s="15" t="s">
        <v>160</v>
      </c>
      <c r="AY1469" s="15" t="s">
        <v>158</v>
      </c>
      <c r="AZ1469" s="13">
        <v>0</v>
      </c>
      <c r="BA1469" s="13">
        <v>0</v>
      </c>
      <c r="BB1469" s="68" t="s">
        <v>635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73002307</v>
      </c>
      <c r="D1470" s="12" t="s">
        <v>1862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15</v>
      </c>
      <c r="AE1470" s="11">
        <v>1</v>
      </c>
      <c r="AF1470" s="11" t="s">
        <v>507</v>
      </c>
      <c r="AG1470" s="6">
        <v>0</v>
      </c>
      <c r="AH1470" s="6">
        <v>0</v>
      </c>
      <c r="AI1470" s="6">
        <v>0</v>
      </c>
      <c r="AJ1470" s="6">
        <v>0</v>
      </c>
      <c r="AK1470" s="11">
        <v>0</v>
      </c>
      <c r="AL1470" s="11">
        <v>0</v>
      </c>
      <c r="AM1470" s="11">
        <v>0</v>
      </c>
      <c r="AN1470" s="11">
        <v>0.5</v>
      </c>
      <c r="AO1470" s="11">
        <v>999999</v>
      </c>
      <c r="AP1470" s="11">
        <v>0.5</v>
      </c>
      <c r="AQ1470" s="11">
        <v>0</v>
      </c>
      <c r="AR1470" s="6">
        <v>0</v>
      </c>
      <c r="AS1470" s="6">
        <v>90205007</v>
      </c>
      <c r="AT1470" s="15" t="s">
        <v>397</v>
      </c>
      <c r="AU1470" s="11" t="s">
        <v>348</v>
      </c>
      <c r="AV1470" s="14">
        <v>10000007</v>
      </c>
      <c r="AW1470" s="14">
        <v>70205001</v>
      </c>
      <c r="AX1470" s="15" t="s">
        <v>229</v>
      </c>
      <c r="AY1470" s="15" t="s">
        <v>259</v>
      </c>
      <c r="AZ1470" s="13">
        <v>0</v>
      </c>
      <c r="BA1470" s="13">
        <v>0</v>
      </c>
      <c r="BB1470" s="37"/>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66">
        <v>73003101</v>
      </c>
      <c r="D1471" s="54" t="s">
        <v>467</v>
      </c>
      <c r="E1471" s="55">
        <v>2</v>
      </c>
      <c r="F1471" s="55">
        <v>61012301</v>
      </c>
      <c r="G1471" s="55">
        <v>0</v>
      </c>
      <c r="H1471" s="73">
        <v>0</v>
      </c>
      <c r="I1471" s="66">
        <v>1</v>
      </c>
      <c r="J1471" s="66">
        <v>0</v>
      </c>
      <c r="K1471" s="66">
        <v>0</v>
      </c>
      <c r="L1471" s="55">
        <v>0</v>
      </c>
      <c r="M1471" s="55">
        <v>0</v>
      </c>
      <c r="N1471" s="11">
        <v>2</v>
      </c>
      <c r="O1471" s="55">
        <v>1</v>
      </c>
      <c r="P1471" s="55">
        <v>0.5</v>
      </c>
      <c r="Q1471" s="55">
        <v>0</v>
      </c>
      <c r="R1471" s="62">
        <v>1</v>
      </c>
      <c r="S1471" s="55">
        <v>0</v>
      </c>
      <c r="T1471" s="55">
        <v>1</v>
      </c>
      <c r="U1471" s="55">
        <v>2</v>
      </c>
      <c r="V1471" s="55">
        <v>0</v>
      </c>
      <c r="W1471" s="55">
        <v>1.4</v>
      </c>
      <c r="X1471" s="55">
        <v>150</v>
      </c>
      <c r="Y1471" s="55">
        <v>1</v>
      </c>
      <c r="Z1471" s="55">
        <v>0</v>
      </c>
      <c r="AA1471" s="55">
        <v>0</v>
      </c>
      <c r="AB1471" s="55">
        <v>0</v>
      </c>
      <c r="AC1471" s="55">
        <v>0</v>
      </c>
      <c r="AD1471" s="55">
        <v>12</v>
      </c>
      <c r="AE1471" s="55">
        <v>2</v>
      </c>
      <c r="AF1471" s="55" t="s">
        <v>167</v>
      </c>
      <c r="AG1471" s="62">
        <v>7</v>
      </c>
      <c r="AH1471" s="62">
        <v>2</v>
      </c>
      <c r="AI1471" s="6">
        <v>0</v>
      </c>
      <c r="AJ1471" s="62">
        <v>1.5</v>
      </c>
      <c r="AK1471" s="55">
        <v>0</v>
      </c>
      <c r="AL1471" s="55">
        <v>0</v>
      </c>
      <c r="AM1471" s="55">
        <v>0</v>
      </c>
      <c r="AN1471" s="55">
        <v>1.5</v>
      </c>
      <c r="AO1471" s="55">
        <v>1200</v>
      </c>
      <c r="AP1471" s="55">
        <v>1</v>
      </c>
      <c r="AQ1471" s="55">
        <v>15</v>
      </c>
      <c r="AR1471" s="62">
        <v>0</v>
      </c>
      <c r="AS1471" s="55" t="s">
        <v>158</v>
      </c>
      <c r="AT1471" s="54" t="s">
        <v>196</v>
      </c>
      <c r="AU1471" s="55" t="s">
        <v>169</v>
      </c>
      <c r="AV1471" s="66">
        <v>10000011</v>
      </c>
      <c r="AW1471" s="66">
        <v>70404001</v>
      </c>
      <c r="AX1471" s="54" t="s">
        <v>170</v>
      </c>
      <c r="AY1471" s="55">
        <v>0</v>
      </c>
      <c r="AZ1471" s="73">
        <v>0</v>
      </c>
      <c r="BA1471" s="73">
        <v>0</v>
      </c>
      <c r="BB1471" s="74" t="s">
        <v>480</v>
      </c>
      <c r="BC1471" s="55">
        <v>0</v>
      </c>
      <c r="BD1471" s="55">
        <v>0</v>
      </c>
      <c r="BE1471" s="55">
        <v>0</v>
      </c>
      <c r="BF1471" s="55">
        <v>0</v>
      </c>
      <c r="BG1471" s="55">
        <v>0</v>
      </c>
      <c r="BH1471" s="55">
        <v>0</v>
      </c>
      <c r="BI1471" s="85">
        <v>0</v>
      </c>
      <c r="BJ1471" s="6">
        <v>0</v>
      </c>
      <c r="BK1471" s="6">
        <v>0</v>
      </c>
      <c r="BL1471" s="6">
        <v>0</v>
      </c>
      <c r="BM1471" s="6">
        <v>0</v>
      </c>
      <c r="BN1471" s="6">
        <v>0</v>
      </c>
      <c r="BO1471" s="6">
        <v>0</v>
      </c>
    </row>
    <row r="1472" spans="3:67" ht="19.5" customHeight="1">
      <c r="C1472" s="14">
        <v>73003102</v>
      </c>
      <c r="D1472" s="12" t="s">
        <v>619</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12</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v>80001030</v>
      </c>
      <c r="AT1472" s="15" t="s">
        <v>213</v>
      </c>
      <c r="AU1472" s="11" t="s">
        <v>348</v>
      </c>
      <c r="AV1472" s="14">
        <v>10000007</v>
      </c>
      <c r="AW1472" s="14">
        <v>70204001</v>
      </c>
      <c r="AX1472" s="12" t="s">
        <v>160</v>
      </c>
      <c r="AY1472" s="11">
        <v>0</v>
      </c>
      <c r="AZ1472" s="13">
        <v>0</v>
      </c>
      <c r="BA1472" s="13">
        <v>0</v>
      </c>
      <c r="BB1472" s="37" t="s">
        <v>620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73003103</v>
      </c>
      <c r="D1473" s="12" t="s">
        <v>346</v>
      </c>
      <c r="E1473" s="14">
        <v>1</v>
      </c>
      <c r="F1473" s="11">
        <v>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6</v>
      </c>
      <c r="AE1473" s="11">
        <v>1</v>
      </c>
      <c r="AF1473" s="11">
        <v>3</v>
      </c>
      <c r="AG1473" s="6">
        <v>0</v>
      </c>
      <c r="AH1473" s="6">
        <v>0</v>
      </c>
      <c r="AI1473" s="6">
        <v>0</v>
      </c>
      <c r="AJ1473" s="6">
        <v>1.5</v>
      </c>
      <c r="AK1473" s="11">
        <v>0</v>
      </c>
      <c r="AL1473" s="11">
        <v>0</v>
      </c>
      <c r="AM1473" s="11">
        <v>0</v>
      </c>
      <c r="AN1473" s="11">
        <v>1</v>
      </c>
      <c r="AO1473" s="11">
        <v>5000</v>
      </c>
      <c r="AP1473" s="11">
        <v>0.5</v>
      </c>
      <c r="AQ1473" s="11">
        <v>0</v>
      </c>
      <c r="AR1473" s="6">
        <v>0</v>
      </c>
      <c r="AS1473" s="11" t="s">
        <v>158</v>
      </c>
      <c r="AT1473" s="15" t="s">
        <v>159</v>
      </c>
      <c r="AU1473" s="11" t="s">
        <v>348</v>
      </c>
      <c r="AV1473" s="14">
        <v>10000007</v>
      </c>
      <c r="AW1473" s="14">
        <v>70105001</v>
      </c>
      <c r="AX1473" s="12" t="s">
        <v>160</v>
      </c>
      <c r="AY1473" s="11" t="s">
        <v>1753</v>
      </c>
      <c r="AZ1473" s="13">
        <v>0</v>
      </c>
      <c r="BA1473" s="13">
        <v>0</v>
      </c>
      <c r="BB1473" s="37" t="s">
        <v>1754</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73003104</v>
      </c>
      <c r="D1474" s="12" t="s">
        <v>457</v>
      </c>
      <c r="E1474" s="14">
        <v>1</v>
      </c>
      <c r="F1474" s="14">
        <v>60010500</v>
      </c>
      <c r="G1474" s="14">
        <v>0</v>
      </c>
      <c r="H1474" s="13">
        <v>0</v>
      </c>
      <c r="I1474" s="14">
        <v>1</v>
      </c>
      <c r="J1474" s="14">
        <v>0</v>
      </c>
      <c r="K1474" s="14">
        <v>0</v>
      </c>
      <c r="L1474" s="14">
        <v>0</v>
      </c>
      <c r="M1474" s="14">
        <v>0</v>
      </c>
      <c r="N1474" s="11">
        <v>2</v>
      </c>
      <c r="O1474" s="14">
        <v>1</v>
      </c>
      <c r="P1474" s="14">
        <v>0.05</v>
      </c>
      <c r="Q1474" s="14">
        <v>0</v>
      </c>
      <c r="R1474" s="6">
        <v>0</v>
      </c>
      <c r="S1474" s="13">
        <v>0</v>
      </c>
      <c r="T1474" s="11">
        <v>1</v>
      </c>
      <c r="U1474" s="14">
        <v>1</v>
      </c>
      <c r="V1474" s="14">
        <v>0</v>
      </c>
      <c r="W1474" s="14">
        <v>2</v>
      </c>
      <c r="X1474" s="14">
        <v>0</v>
      </c>
      <c r="Y1474" s="14">
        <v>0</v>
      </c>
      <c r="Z1474" s="14">
        <v>0</v>
      </c>
      <c r="AA1474" s="14">
        <v>0</v>
      </c>
      <c r="AB1474" s="11">
        <v>0</v>
      </c>
      <c r="AC1474" s="14">
        <v>0</v>
      </c>
      <c r="AD1474" s="14">
        <v>10</v>
      </c>
      <c r="AE1474" s="14">
        <v>0</v>
      </c>
      <c r="AF1474" s="14">
        <v>0</v>
      </c>
      <c r="AG1474" s="6">
        <v>7</v>
      </c>
      <c r="AH1474" s="6">
        <v>0</v>
      </c>
      <c r="AI1474" s="6">
        <v>0</v>
      </c>
      <c r="AJ1474" s="6">
        <v>0</v>
      </c>
      <c r="AK1474" s="14">
        <v>0</v>
      </c>
      <c r="AL1474" s="14">
        <v>0</v>
      </c>
      <c r="AM1474" s="14">
        <v>0</v>
      </c>
      <c r="AN1474" s="14">
        <v>0</v>
      </c>
      <c r="AO1474" s="14">
        <v>1000</v>
      </c>
      <c r="AP1474" s="14">
        <v>0.5</v>
      </c>
      <c r="AQ1474" s="14">
        <v>0</v>
      </c>
      <c r="AR1474" s="6">
        <v>0</v>
      </c>
      <c r="AS1474" s="14" t="s">
        <v>425</v>
      </c>
      <c r="AT1474" s="15" t="s">
        <v>458</v>
      </c>
      <c r="AU1474" s="14">
        <v>0</v>
      </c>
      <c r="AV1474" s="14">
        <v>10007001</v>
      </c>
      <c r="AW1474" s="14">
        <v>0</v>
      </c>
      <c r="AX1474" s="15" t="s">
        <v>160</v>
      </c>
      <c r="AY1474" s="15" t="s">
        <v>158</v>
      </c>
      <c r="AZ1474" s="13">
        <v>0</v>
      </c>
      <c r="BA1474" s="13">
        <v>0</v>
      </c>
      <c r="BB1474" s="68" t="s">
        <v>1863</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73003201</v>
      </c>
      <c r="D1475" s="12" t="s">
        <v>429</v>
      </c>
      <c r="E1475" s="11">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0</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t="s">
        <v>158</v>
      </c>
      <c r="AT1475" s="15" t="s">
        <v>196</v>
      </c>
      <c r="AU1475" s="11" t="s">
        <v>348</v>
      </c>
      <c r="AV1475" s="14">
        <v>10000007</v>
      </c>
      <c r="AW1475" s="14">
        <v>70103003</v>
      </c>
      <c r="AX1475" s="12" t="s">
        <v>160</v>
      </c>
      <c r="AY1475" s="11" t="s">
        <v>1841</v>
      </c>
      <c r="AZ1475" s="13">
        <v>0</v>
      </c>
      <c r="BA1475" s="13">
        <v>0</v>
      </c>
      <c r="BB1475" s="37" t="s">
        <v>431</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73003202</v>
      </c>
      <c r="D1476" s="15" t="s">
        <v>1864</v>
      </c>
      <c r="E1476" s="14">
        <v>1</v>
      </c>
      <c r="F1476" s="14">
        <v>60010500</v>
      </c>
      <c r="G1476" s="14">
        <v>0</v>
      </c>
      <c r="H1476" s="13">
        <v>0</v>
      </c>
      <c r="I1476" s="14">
        <v>1</v>
      </c>
      <c r="J1476" s="14">
        <v>0</v>
      </c>
      <c r="K1476" s="14">
        <v>0</v>
      </c>
      <c r="L1476" s="14">
        <v>0</v>
      </c>
      <c r="M1476" s="14">
        <v>0</v>
      </c>
      <c r="N1476" s="11">
        <v>2</v>
      </c>
      <c r="O1476" s="14">
        <v>2</v>
      </c>
      <c r="P1476" s="14">
        <v>0.95</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83000001</v>
      </c>
      <c r="AT1476" s="15" t="s">
        <v>458</v>
      </c>
      <c r="AU1476" s="14">
        <v>0</v>
      </c>
      <c r="AV1476" s="14">
        <v>10007001</v>
      </c>
      <c r="AW1476" s="14">
        <v>0</v>
      </c>
      <c r="AX1476" s="15" t="s">
        <v>160</v>
      </c>
      <c r="AY1476" s="15" t="s">
        <v>158</v>
      </c>
      <c r="AZ1476" s="13">
        <v>0</v>
      </c>
      <c r="BA1476" s="13">
        <v>0</v>
      </c>
      <c r="BB1476" s="68" t="s">
        <v>1865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73003203</v>
      </c>
      <c r="D1477" s="12" t="s">
        <v>619</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391</v>
      </c>
      <c r="AG1477" s="6">
        <v>0</v>
      </c>
      <c r="AH1477" s="6">
        <v>1</v>
      </c>
      <c r="AI1477" s="6">
        <v>0</v>
      </c>
      <c r="AJ1477" s="6">
        <v>3</v>
      </c>
      <c r="AK1477" s="11">
        <v>0</v>
      </c>
      <c r="AL1477" s="11">
        <v>0</v>
      </c>
      <c r="AM1477" s="11">
        <v>0</v>
      </c>
      <c r="AN1477" s="11">
        <v>3</v>
      </c>
      <c r="AO1477" s="11">
        <v>5000</v>
      </c>
      <c r="AP1477" s="11">
        <v>2.5</v>
      </c>
      <c r="AQ1477" s="11">
        <v>0</v>
      </c>
      <c r="AR1477" s="6">
        <v>0</v>
      </c>
      <c r="AS1477" s="11" t="s">
        <v>425</v>
      </c>
      <c r="AT1477" s="15" t="s">
        <v>196</v>
      </c>
      <c r="AU1477" s="11" t="s">
        <v>348</v>
      </c>
      <c r="AV1477" s="14">
        <v>10000007</v>
      </c>
      <c r="AW1477" s="14">
        <v>70403003</v>
      </c>
      <c r="AX1477" s="12" t="s">
        <v>160</v>
      </c>
      <c r="AY1477" s="11">
        <v>0</v>
      </c>
      <c r="AZ1477" s="13">
        <v>0</v>
      </c>
      <c r="BA1477" s="13">
        <v>0</v>
      </c>
      <c r="BB1477" s="37" t="s">
        <v>1806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73003204</v>
      </c>
      <c r="D1478" s="9" t="s">
        <v>481</v>
      </c>
      <c r="E1478" s="9">
        <v>1</v>
      </c>
      <c r="F1478" s="11">
        <v>60010002</v>
      </c>
      <c r="G1478" s="9">
        <v>0</v>
      </c>
      <c r="H1478" s="10">
        <v>0</v>
      </c>
      <c r="I1478" s="9">
        <v>0</v>
      </c>
      <c r="J1478" s="9">
        <v>0</v>
      </c>
      <c r="K1478" s="10">
        <v>0</v>
      </c>
      <c r="L1478" s="10">
        <v>0</v>
      </c>
      <c r="M1478" s="9">
        <v>0</v>
      </c>
      <c r="N1478" s="9">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482</v>
      </c>
      <c r="AG1478" s="27">
        <v>0</v>
      </c>
      <c r="AH1478" s="27">
        <v>2</v>
      </c>
      <c r="AI1478" s="6">
        <v>0</v>
      </c>
      <c r="AJ1478" s="9">
        <v>4</v>
      </c>
      <c r="AK1478" s="28">
        <v>0</v>
      </c>
      <c r="AL1478" s="9">
        <v>0</v>
      </c>
      <c r="AM1478" s="9">
        <v>0</v>
      </c>
      <c r="AN1478" s="9">
        <v>2</v>
      </c>
      <c r="AO1478" s="11">
        <v>4000</v>
      </c>
      <c r="AP1478" s="9">
        <v>2</v>
      </c>
      <c r="AQ1478" s="9">
        <v>0</v>
      </c>
      <c r="AR1478" s="6">
        <v>0</v>
      </c>
      <c r="AS1478" s="11" t="s">
        <v>425</v>
      </c>
      <c r="AT1478" s="15" t="s">
        <v>213</v>
      </c>
      <c r="AU1478" s="10">
        <v>0</v>
      </c>
      <c r="AV1478" s="10">
        <v>0</v>
      </c>
      <c r="AW1478" s="10">
        <v>70205004</v>
      </c>
      <c r="AX1478" s="15" t="s">
        <v>160</v>
      </c>
      <c r="AY1478" s="15">
        <v>0</v>
      </c>
      <c r="AZ1478" s="15">
        <v>0</v>
      </c>
      <c r="BA1478" s="15">
        <v>0</v>
      </c>
      <c r="BB1478" s="37" t="s">
        <v>483</v>
      </c>
      <c r="BC1478" s="9">
        <v>2</v>
      </c>
      <c r="BD1478" s="9">
        <v>0</v>
      </c>
      <c r="BE1478" s="14">
        <v>0</v>
      </c>
      <c r="BF1478" s="9">
        <v>1</v>
      </c>
      <c r="BG1478" s="9">
        <v>2</v>
      </c>
      <c r="BH1478" s="28">
        <v>0</v>
      </c>
      <c r="BI1478" s="9">
        <v>0</v>
      </c>
      <c r="BJ1478" s="6">
        <v>0</v>
      </c>
      <c r="BK1478" s="6">
        <v>0</v>
      </c>
      <c r="BL1478" s="6">
        <v>0</v>
      </c>
      <c r="BM1478" s="6">
        <v>0</v>
      </c>
      <c r="BN1478" s="6">
        <v>0</v>
      </c>
      <c r="BO1478" s="6">
        <v>0</v>
      </c>
    </row>
    <row r="1479" spans="3:67" ht="20.100000000000001" customHeight="1">
      <c r="C1479" s="14">
        <v>73003301</v>
      </c>
      <c r="D1479" s="54" t="s">
        <v>402</v>
      </c>
      <c r="E1479" s="11">
        <v>1</v>
      </c>
      <c r="F1479" s="11">
        <v>90002001</v>
      </c>
      <c r="G1479" s="55">
        <v>0</v>
      </c>
      <c r="H1479" s="13">
        <v>0</v>
      </c>
      <c r="I1479" s="14">
        <v>1</v>
      </c>
      <c r="J1479" s="14">
        <v>0</v>
      </c>
      <c r="K1479" s="14">
        <v>0</v>
      </c>
      <c r="L1479" s="55">
        <v>0</v>
      </c>
      <c r="M1479" s="55">
        <v>0</v>
      </c>
      <c r="N1479" s="55">
        <v>2</v>
      </c>
      <c r="O1479" s="55">
        <v>2</v>
      </c>
      <c r="P1479" s="55">
        <v>0.9</v>
      </c>
      <c r="Q1479" s="55">
        <v>0</v>
      </c>
      <c r="R1479" s="6">
        <v>0</v>
      </c>
      <c r="S1479" s="55">
        <v>0</v>
      </c>
      <c r="T1479" s="11">
        <v>1</v>
      </c>
      <c r="U1479" s="55">
        <v>2</v>
      </c>
      <c r="V1479" s="55">
        <v>0</v>
      </c>
      <c r="W1479" s="55">
        <v>3</v>
      </c>
      <c r="X1479" s="55">
        <v>0</v>
      </c>
      <c r="Y1479" s="55">
        <v>0</v>
      </c>
      <c r="Z1479" s="55">
        <v>0</v>
      </c>
      <c r="AA1479" s="55">
        <v>0</v>
      </c>
      <c r="AB1479" s="55">
        <v>0</v>
      </c>
      <c r="AC1479" s="55">
        <v>0</v>
      </c>
      <c r="AD1479" s="55">
        <v>20</v>
      </c>
      <c r="AE1479" s="55">
        <v>2</v>
      </c>
      <c r="AF1479" s="55" t="s">
        <v>403</v>
      </c>
      <c r="AG1479" s="6">
        <v>0</v>
      </c>
      <c r="AH1479" s="6">
        <v>2</v>
      </c>
      <c r="AI1479" s="6">
        <v>0</v>
      </c>
      <c r="AJ1479" s="62">
        <v>0</v>
      </c>
      <c r="AK1479" s="55">
        <v>0</v>
      </c>
      <c r="AL1479" s="55">
        <v>0</v>
      </c>
      <c r="AM1479" s="55">
        <v>0</v>
      </c>
      <c r="AN1479" s="55">
        <v>5</v>
      </c>
      <c r="AO1479" s="55">
        <v>5000</v>
      </c>
      <c r="AP1479" s="55">
        <v>0</v>
      </c>
      <c r="AQ1479" s="55">
        <v>0</v>
      </c>
      <c r="AR1479" s="6">
        <v>0</v>
      </c>
      <c r="AS1479" s="55">
        <v>0</v>
      </c>
      <c r="AT1479" s="54" t="s">
        <v>213</v>
      </c>
      <c r="AU1479" s="11">
        <v>0</v>
      </c>
      <c r="AV1479" s="66">
        <v>0</v>
      </c>
      <c r="AW1479" s="14">
        <v>22000030</v>
      </c>
      <c r="AX1479" s="54" t="s">
        <v>404</v>
      </c>
      <c r="AY1479" s="55" t="s">
        <v>1866</v>
      </c>
      <c r="AZ1479" s="73">
        <v>0</v>
      </c>
      <c r="BA1479" s="73">
        <v>0</v>
      </c>
      <c r="BB1479" s="74" t="s">
        <v>1867</v>
      </c>
      <c r="BC1479" s="55">
        <v>0</v>
      </c>
      <c r="BD1479" s="11">
        <v>0</v>
      </c>
      <c r="BE1479" s="55">
        <v>0</v>
      </c>
      <c r="BF1479" s="55">
        <v>0</v>
      </c>
      <c r="BG1479" s="55">
        <v>0</v>
      </c>
      <c r="BH1479" s="55">
        <v>0</v>
      </c>
      <c r="BI1479" s="11">
        <v>0</v>
      </c>
      <c r="BJ1479" s="6">
        <v>0</v>
      </c>
      <c r="BK1479" s="6">
        <v>0</v>
      </c>
      <c r="BL1479" s="6">
        <v>0</v>
      </c>
      <c r="BM1479" s="6">
        <v>0</v>
      </c>
      <c r="BN1479" s="6">
        <v>0</v>
      </c>
      <c r="BO1479" s="6">
        <v>0</v>
      </c>
    </row>
    <row r="1480" spans="3:67" ht="20.100000000000001" customHeight="1">
      <c r="C1480" s="14">
        <v>73003302</v>
      </c>
      <c r="D1480" s="12" t="s">
        <v>387</v>
      </c>
      <c r="E1480" s="14">
        <v>1</v>
      </c>
      <c r="F1480" s="11">
        <v>60010300</v>
      </c>
      <c r="G1480" s="14">
        <v>0</v>
      </c>
      <c r="H1480" s="13">
        <v>0</v>
      </c>
      <c r="I1480" s="14">
        <v>1</v>
      </c>
      <c r="J1480" s="14">
        <v>0</v>
      </c>
      <c r="K1480" s="14">
        <v>0</v>
      </c>
      <c r="L1480" s="11">
        <v>0</v>
      </c>
      <c r="M1480" s="11">
        <v>0</v>
      </c>
      <c r="N1480" s="55">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30</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355</v>
      </c>
      <c r="AV1480" s="14">
        <v>0</v>
      </c>
      <c r="AW1480" s="14">
        <v>0</v>
      </c>
      <c r="AX1480" s="12" t="s">
        <v>343</v>
      </c>
      <c r="AY1480" s="11" t="s">
        <v>1868</v>
      </c>
      <c r="AZ1480" s="13">
        <v>0</v>
      </c>
      <c r="BA1480" s="13">
        <v>0</v>
      </c>
      <c r="BB1480" s="37" t="s">
        <v>1757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73003303</v>
      </c>
      <c r="D1481" s="12" t="s">
        <v>670</v>
      </c>
      <c r="E1481" s="14">
        <v>1</v>
      </c>
      <c r="F1481" s="11">
        <v>60010100</v>
      </c>
      <c r="G1481" s="14">
        <v>0</v>
      </c>
      <c r="H1481" s="13">
        <v>0</v>
      </c>
      <c r="I1481" s="14">
        <v>1</v>
      </c>
      <c r="J1481" s="14">
        <v>0</v>
      </c>
      <c r="K1481" s="14">
        <v>0</v>
      </c>
      <c r="L1481" s="11">
        <v>0</v>
      </c>
      <c r="M1481" s="11">
        <v>0</v>
      </c>
      <c r="N1481" s="55">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10</v>
      </c>
      <c r="AE1481" s="11">
        <v>2</v>
      </c>
      <c r="AF1481" s="11" t="s">
        <v>167</v>
      </c>
      <c r="AG1481" s="6">
        <v>0</v>
      </c>
      <c r="AH1481" s="6">
        <v>2</v>
      </c>
      <c r="AI1481" s="6">
        <v>0</v>
      </c>
      <c r="AJ1481" s="6">
        <v>1.5</v>
      </c>
      <c r="AK1481" s="11">
        <v>0</v>
      </c>
      <c r="AL1481" s="11">
        <v>0</v>
      </c>
      <c r="AM1481" s="11">
        <v>0</v>
      </c>
      <c r="AN1481" s="11">
        <v>1.5</v>
      </c>
      <c r="AO1481" s="11">
        <v>10000</v>
      </c>
      <c r="AP1481" s="11">
        <v>1</v>
      </c>
      <c r="AQ1481" s="11">
        <v>5</v>
      </c>
      <c r="AR1481" s="6">
        <v>0</v>
      </c>
      <c r="AS1481" s="11" t="s">
        <v>158</v>
      </c>
      <c r="AT1481" s="15" t="s">
        <v>397</v>
      </c>
      <c r="AU1481" s="11" t="s">
        <v>348</v>
      </c>
      <c r="AV1481" s="14">
        <v>10000007</v>
      </c>
      <c r="AW1481" s="14">
        <v>70302003</v>
      </c>
      <c r="AX1481" s="15" t="s">
        <v>379</v>
      </c>
      <c r="AY1481" s="13">
        <v>0</v>
      </c>
      <c r="AZ1481" s="13">
        <v>0</v>
      </c>
      <c r="BA1481" s="13">
        <v>0</v>
      </c>
      <c r="BB1481" s="37" t="s">
        <v>629</v>
      </c>
      <c r="BC1481" s="11">
        <v>1</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73003304</v>
      </c>
      <c r="D1482" s="54" t="s">
        <v>1869</v>
      </c>
      <c r="E1482" s="66">
        <v>1</v>
      </c>
      <c r="F1482" s="66">
        <v>60010500</v>
      </c>
      <c r="G1482" s="66">
        <v>0</v>
      </c>
      <c r="H1482" s="73">
        <v>0</v>
      </c>
      <c r="I1482" s="66">
        <v>1</v>
      </c>
      <c r="J1482" s="66">
        <v>0</v>
      </c>
      <c r="K1482" s="66">
        <v>0</v>
      </c>
      <c r="L1482" s="66">
        <v>0</v>
      </c>
      <c r="M1482" s="66">
        <v>0</v>
      </c>
      <c r="N1482" s="55">
        <v>2</v>
      </c>
      <c r="O1482" s="66">
        <v>2</v>
      </c>
      <c r="P1482" s="66">
        <v>0.95</v>
      </c>
      <c r="Q1482" s="66">
        <v>0</v>
      </c>
      <c r="R1482" s="62">
        <v>1</v>
      </c>
      <c r="S1482" s="73">
        <v>0</v>
      </c>
      <c r="T1482" s="55">
        <v>1</v>
      </c>
      <c r="U1482" s="66">
        <v>1</v>
      </c>
      <c r="V1482" s="66">
        <v>0</v>
      </c>
      <c r="W1482" s="66">
        <v>2</v>
      </c>
      <c r="X1482" s="66">
        <v>0</v>
      </c>
      <c r="Y1482" s="66">
        <v>0</v>
      </c>
      <c r="Z1482" s="66">
        <v>0</v>
      </c>
      <c r="AA1482" s="66">
        <v>0</v>
      </c>
      <c r="AB1482" s="55">
        <v>0</v>
      </c>
      <c r="AC1482" s="66">
        <v>0</v>
      </c>
      <c r="AD1482" s="66">
        <v>10</v>
      </c>
      <c r="AE1482" s="66">
        <v>0</v>
      </c>
      <c r="AF1482" s="66">
        <v>0</v>
      </c>
      <c r="AG1482" s="62">
        <v>7</v>
      </c>
      <c r="AH1482" s="62">
        <v>0</v>
      </c>
      <c r="AI1482" s="6">
        <v>0</v>
      </c>
      <c r="AJ1482" s="62">
        <v>0</v>
      </c>
      <c r="AK1482" s="66">
        <v>0</v>
      </c>
      <c r="AL1482" s="66">
        <v>0</v>
      </c>
      <c r="AM1482" s="66">
        <v>0</v>
      </c>
      <c r="AN1482" s="66">
        <v>0</v>
      </c>
      <c r="AO1482" s="66">
        <v>1000</v>
      </c>
      <c r="AP1482" s="66">
        <v>0.5</v>
      </c>
      <c r="AQ1482" s="66">
        <v>0</v>
      </c>
      <c r="AR1482" s="62">
        <v>0</v>
      </c>
      <c r="AS1482" s="66">
        <v>83000003</v>
      </c>
      <c r="AT1482" s="82" t="s">
        <v>458</v>
      </c>
      <c r="AU1482" s="66">
        <v>0</v>
      </c>
      <c r="AV1482" s="66">
        <v>10007001</v>
      </c>
      <c r="AW1482" s="66">
        <v>0</v>
      </c>
      <c r="AX1482" s="82" t="s">
        <v>160</v>
      </c>
      <c r="AY1482" s="82" t="s">
        <v>158</v>
      </c>
      <c r="AZ1482" s="73">
        <v>0</v>
      </c>
      <c r="BA1482" s="73">
        <v>0</v>
      </c>
      <c r="BB1482" s="84" t="s">
        <v>1863</v>
      </c>
      <c r="BC1482" s="66">
        <v>0</v>
      </c>
      <c r="BD1482" s="55">
        <v>0</v>
      </c>
      <c r="BE1482" s="66">
        <v>0</v>
      </c>
      <c r="BF1482" s="66">
        <v>0</v>
      </c>
      <c r="BG1482" s="66">
        <v>0</v>
      </c>
      <c r="BH1482" s="66">
        <v>0</v>
      </c>
      <c r="BI1482" s="85">
        <v>0</v>
      </c>
      <c r="BJ1482" s="6">
        <v>0</v>
      </c>
      <c r="BK1482" s="6">
        <v>0</v>
      </c>
      <c r="BL1482" s="6">
        <v>0</v>
      </c>
      <c r="BM1482" s="6">
        <v>0</v>
      </c>
      <c r="BN1482" s="6">
        <v>0</v>
      </c>
      <c r="BO1482" s="6">
        <v>0</v>
      </c>
    </row>
    <row r="1483" spans="3:67" ht="19.5" customHeight="1">
      <c r="C1483" s="14">
        <v>73003305</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0</v>
      </c>
      <c r="AH1483" s="6">
        <v>1</v>
      </c>
      <c r="AI1483" s="6">
        <v>0</v>
      </c>
      <c r="AJ1483" s="6">
        <v>3</v>
      </c>
      <c r="AK1483" s="11">
        <v>0</v>
      </c>
      <c r="AL1483" s="11">
        <v>0</v>
      </c>
      <c r="AM1483" s="11">
        <v>0</v>
      </c>
      <c r="AN1483" s="11">
        <v>3</v>
      </c>
      <c r="AO1483" s="11">
        <v>5000</v>
      </c>
      <c r="AP1483" s="11">
        <v>2.5</v>
      </c>
      <c r="AQ1483" s="11">
        <v>0</v>
      </c>
      <c r="AR1483" s="6">
        <v>0</v>
      </c>
      <c r="AS1483" s="11">
        <v>90001023</v>
      </c>
      <c r="AT1483" s="15" t="s">
        <v>196</v>
      </c>
      <c r="AU1483" s="11" t="s">
        <v>348</v>
      </c>
      <c r="AV1483" s="14">
        <v>10000007</v>
      </c>
      <c r="AW1483" s="14">
        <v>70403003</v>
      </c>
      <c r="AX1483" s="12" t="s">
        <v>160</v>
      </c>
      <c r="AY1483" s="11">
        <v>0</v>
      </c>
      <c r="AZ1483" s="13">
        <v>0</v>
      </c>
      <c r="BA1483" s="13">
        <v>0</v>
      </c>
      <c r="BB1483" s="37" t="s">
        <v>1806</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73003306</v>
      </c>
      <c r="D1484" s="15" t="s">
        <v>434</v>
      </c>
      <c r="E1484" s="14">
        <v>1</v>
      </c>
      <c r="F1484" s="14">
        <v>60010500</v>
      </c>
      <c r="G1484" s="14">
        <v>0</v>
      </c>
      <c r="H1484" s="13">
        <v>0</v>
      </c>
      <c r="I1484" s="14">
        <v>1</v>
      </c>
      <c r="J1484" s="14">
        <v>0</v>
      </c>
      <c r="K1484" s="14">
        <v>0</v>
      </c>
      <c r="L1484" s="14">
        <v>0</v>
      </c>
      <c r="M1484" s="14">
        <v>0</v>
      </c>
      <c r="N1484" s="55">
        <v>2</v>
      </c>
      <c r="O1484" s="14">
        <v>2</v>
      </c>
      <c r="P1484" s="14">
        <v>0.6</v>
      </c>
      <c r="Q1484" s="14">
        <v>0</v>
      </c>
      <c r="R1484" s="6">
        <v>0</v>
      </c>
      <c r="S1484" s="13">
        <v>0</v>
      </c>
      <c r="T1484" s="11">
        <v>1</v>
      </c>
      <c r="U1484" s="14">
        <v>2</v>
      </c>
      <c r="V1484" s="14">
        <v>0</v>
      </c>
      <c r="W1484" s="14">
        <v>0</v>
      </c>
      <c r="X1484" s="14">
        <v>0</v>
      </c>
      <c r="Y1484" s="14">
        <v>0</v>
      </c>
      <c r="Z1484" s="14">
        <v>0</v>
      </c>
      <c r="AA1484" s="14">
        <v>0</v>
      </c>
      <c r="AB1484" s="14">
        <v>0</v>
      </c>
      <c r="AC1484" s="14">
        <v>0</v>
      </c>
      <c r="AD1484" s="11">
        <v>99999</v>
      </c>
      <c r="AE1484" s="14">
        <v>0</v>
      </c>
      <c r="AF1484" s="14">
        <v>0</v>
      </c>
      <c r="AG1484" s="6">
        <v>2</v>
      </c>
      <c r="AH1484" s="6">
        <v>0</v>
      </c>
      <c r="AI1484" s="6">
        <v>0</v>
      </c>
      <c r="AJ1484" s="6">
        <v>0</v>
      </c>
      <c r="AK1484" s="14">
        <v>0</v>
      </c>
      <c r="AL1484" s="14">
        <v>0</v>
      </c>
      <c r="AM1484" s="14">
        <v>0</v>
      </c>
      <c r="AN1484" s="14">
        <v>0</v>
      </c>
      <c r="AO1484" s="14">
        <v>1000</v>
      </c>
      <c r="AP1484" s="14">
        <v>0</v>
      </c>
      <c r="AQ1484" s="14">
        <v>0</v>
      </c>
      <c r="AR1484" s="6">
        <v>90104002</v>
      </c>
      <c r="AS1484" s="14" t="s">
        <v>158</v>
      </c>
      <c r="AT1484" s="15" t="s">
        <v>159</v>
      </c>
      <c r="AU1484" s="14" t="s">
        <v>246</v>
      </c>
      <c r="AV1484" s="14">
        <v>0</v>
      </c>
      <c r="AW1484" s="14">
        <v>0</v>
      </c>
      <c r="AX1484" s="15" t="s">
        <v>160</v>
      </c>
      <c r="AY1484" s="15" t="s">
        <v>158</v>
      </c>
      <c r="AZ1484" s="13">
        <v>0</v>
      </c>
      <c r="BA1484" s="13">
        <v>0</v>
      </c>
      <c r="BB1484" s="68" t="s">
        <v>435</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73003307</v>
      </c>
      <c r="D1485" s="12" t="s">
        <v>1870</v>
      </c>
      <c r="E1485" s="14">
        <v>1</v>
      </c>
      <c r="F1485" s="11">
        <v>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1</v>
      </c>
      <c r="X1485" s="11">
        <v>0</v>
      </c>
      <c r="Y1485" s="11">
        <v>1</v>
      </c>
      <c r="Z1485" s="11">
        <v>0</v>
      </c>
      <c r="AA1485" s="11">
        <v>0</v>
      </c>
      <c r="AB1485" s="11">
        <v>0</v>
      </c>
      <c r="AC1485" s="11">
        <v>0</v>
      </c>
      <c r="AD1485" s="11">
        <v>3</v>
      </c>
      <c r="AE1485" s="11">
        <v>1</v>
      </c>
      <c r="AF1485" s="11">
        <v>3</v>
      </c>
      <c r="AG1485" s="6">
        <v>0</v>
      </c>
      <c r="AH1485" s="6">
        <v>0</v>
      </c>
      <c r="AI1485" s="6">
        <v>0</v>
      </c>
      <c r="AJ1485" s="6">
        <v>1.5</v>
      </c>
      <c r="AK1485" s="11">
        <v>0</v>
      </c>
      <c r="AL1485" s="11">
        <v>0</v>
      </c>
      <c r="AM1485" s="11">
        <v>0</v>
      </c>
      <c r="AN1485" s="11">
        <v>1</v>
      </c>
      <c r="AO1485" s="11">
        <v>1500</v>
      </c>
      <c r="AP1485" s="11">
        <v>0.5</v>
      </c>
      <c r="AQ1485" s="11">
        <v>0</v>
      </c>
      <c r="AR1485" s="6">
        <v>0</v>
      </c>
      <c r="AS1485" s="11">
        <v>83000002</v>
      </c>
      <c r="AT1485" s="15" t="s">
        <v>159</v>
      </c>
      <c r="AU1485" s="11" t="s">
        <v>348</v>
      </c>
      <c r="AV1485" s="14">
        <v>10000007</v>
      </c>
      <c r="AW1485" s="14">
        <v>70105001</v>
      </c>
      <c r="AX1485" s="12" t="s">
        <v>160</v>
      </c>
      <c r="AY1485" s="11" t="s">
        <v>1753</v>
      </c>
      <c r="AZ1485" s="13">
        <v>0</v>
      </c>
      <c r="BA1485" s="13">
        <v>0</v>
      </c>
      <c r="BB1485" s="37" t="s">
        <v>1754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73003308</v>
      </c>
      <c r="D1486" s="12" t="s">
        <v>670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1871</v>
      </c>
      <c r="AZ1486" s="13">
        <v>0</v>
      </c>
      <c r="BA1486" s="13">
        <v>0</v>
      </c>
      <c r="BB1486" s="37" t="s">
        <v>629</v>
      </c>
      <c r="BC1486" s="11">
        <v>1</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73004101</v>
      </c>
      <c r="D1487" s="12" t="s">
        <v>457</v>
      </c>
      <c r="E1487" s="14">
        <v>1</v>
      </c>
      <c r="F1487" s="14">
        <v>60010500</v>
      </c>
      <c r="G1487" s="14">
        <v>0</v>
      </c>
      <c r="H1487" s="13">
        <v>0</v>
      </c>
      <c r="I1487" s="14">
        <v>1</v>
      </c>
      <c r="J1487" s="14">
        <v>0</v>
      </c>
      <c r="K1487" s="14">
        <v>0</v>
      </c>
      <c r="L1487" s="14">
        <v>0</v>
      </c>
      <c r="M1487" s="14">
        <v>0</v>
      </c>
      <c r="N1487" s="55">
        <v>2</v>
      </c>
      <c r="O1487" s="14">
        <v>2</v>
      </c>
      <c r="P1487" s="14">
        <v>0.95</v>
      </c>
      <c r="Q1487" s="14">
        <v>0</v>
      </c>
      <c r="R1487" s="6">
        <v>0</v>
      </c>
      <c r="S1487" s="13">
        <v>0</v>
      </c>
      <c r="T1487" s="11">
        <v>1</v>
      </c>
      <c r="U1487" s="14">
        <v>1</v>
      </c>
      <c r="V1487" s="14">
        <v>0</v>
      </c>
      <c r="W1487" s="14">
        <v>3</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4">
        <v>0</v>
      </c>
      <c r="AT1487" s="15" t="s">
        <v>458</v>
      </c>
      <c r="AU1487" s="14">
        <v>0</v>
      </c>
      <c r="AV1487" s="14">
        <v>10007001</v>
      </c>
      <c r="AW1487" s="14">
        <v>0</v>
      </c>
      <c r="AX1487" s="15" t="s">
        <v>160</v>
      </c>
      <c r="AY1487" s="15" t="s">
        <v>158</v>
      </c>
      <c r="AZ1487" s="13">
        <v>0</v>
      </c>
      <c r="BA1487" s="13">
        <v>0</v>
      </c>
      <c r="BB1487" s="68" t="s">
        <v>1872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73004102</v>
      </c>
      <c r="D1488" s="12" t="s">
        <v>387</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355</v>
      </c>
      <c r="AV1488" s="14">
        <v>0</v>
      </c>
      <c r="AW1488" s="14">
        <v>0</v>
      </c>
      <c r="AX1488" s="12" t="s">
        <v>343</v>
      </c>
      <c r="AY1488" s="11" t="s">
        <v>1873</v>
      </c>
      <c r="AZ1488" s="13">
        <v>0</v>
      </c>
      <c r="BA1488" s="13">
        <v>0</v>
      </c>
      <c r="BB1488" s="37" t="s">
        <v>1874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73004103</v>
      </c>
      <c r="D1489" s="12" t="s">
        <v>670</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397</v>
      </c>
      <c r="AU1489" s="11" t="s">
        <v>348</v>
      </c>
      <c r="AV1489" s="14">
        <v>10000007</v>
      </c>
      <c r="AW1489" s="14">
        <v>70302003</v>
      </c>
      <c r="AX1489" s="15" t="s">
        <v>379</v>
      </c>
      <c r="AY1489" s="13">
        <v>0</v>
      </c>
      <c r="AZ1489" s="13">
        <v>0</v>
      </c>
      <c r="BA1489" s="13">
        <v>0</v>
      </c>
      <c r="BB1489" s="37" t="s">
        <v>629</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73004201</v>
      </c>
      <c r="D1490" s="12" t="s">
        <v>429</v>
      </c>
      <c r="E1490" s="11">
        <v>1</v>
      </c>
      <c r="F1490" s="11">
        <v>60010100</v>
      </c>
      <c r="G1490" s="14">
        <v>0</v>
      </c>
      <c r="H1490" s="13">
        <v>0</v>
      </c>
      <c r="I1490" s="14">
        <v>1</v>
      </c>
      <c r="J1490" s="14">
        <v>0</v>
      </c>
      <c r="K1490" s="14">
        <v>0</v>
      </c>
      <c r="L1490" s="11">
        <v>0</v>
      </c>
      <c r="M1490" s="11">
        <v>0</v>
      </c>
      <c r="N1490" s="55">
        <v>2</v>
      </c>
      <c r="O1490" s="11">
        <v>1</v>
      </c>
      <c r="P1490" s="11">
        <v>0.3</v>
      </c>
      <c r="Q1490" s="11">
        <v>0</v>
      </c>
      <c r="R1490" s="6">
        <v>101</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196</v>
      </c>
      <c r="AU1490" s="11" t="s">
        <v>348</v>
      </c>
      <c r="AV1490" s="14">
        <v>10000007</v>
      </c>
      <c r="AW1490" s="14">
        <v>70103003</v>
      </c>
      <c r="AX1490" s="12" t="s">
        <v>160</v>
      </c>
      <c r="AY1490" s="11" t="s">
        <v>1875</v>
      </c>
      <c r="AZ1490" s="13">
        <v>0</v>
      </c>
      <c r="BA1490" s="13">
        <v>0</v>
      </c>
      <c r="BB1490" s="37" t="s">
        <v>431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73004202</v>
      </c>
      <c r="D1491" s="12" t="s">
        <v>457</v>
      </c>
      <c r="E1491" s="14">
        <v>1</v>
      </c>
      <c r="F1491" s="14">
        <v>60010500</v>
      </c>
      <c r="G1491" s="14">
        <v>0</v>
      </c>
      <c r="H1491" s="13">
        <v>0</v>
      </c>
      <c r="I1491" s="14">
        <v>1</v>
      </c>
      <c r="J1491" s="14">
        <v>0</v>
      </c>
      <c r="K1491" s="14">
        <v>0</v>
      </c>
      <c r="L1491" s="14">
        <v>0</v>
      </c>
      <c r="M1491" s="14">
        <v>0</v>
      </c>
      <c r="N1491" s="55">
        <v>2</v>
      </c>
      <c r="O1491" s="14">
        <v>2</v>
      </c>
      <c r="P1491" s="14">
        <v>0.95</v>
      </c>
      <c r="Q1491" s="14">
        <v>0</v>
      </c>
      <c r="R1491" s="6">
        <v>0</v>
      </c>
      <c r="S1491" s="13">
        <v>0</v>
      </c>
      <c r="T1491" s="11">
        <v>1</v>
      </c>
      <c r="U1491" s="14">
        <v>1</v>
      </c>
      <c r="V1491" s="14">
        <v>0</v>
      </c>
      <c r="W1491" s="14">
        <v>3</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0</v>
      </c>
      <c r="AT1491" s="15" t="s">
        <v>458</v>
      </c>
      <c r="AU1491" s="14">
        <v>0</v>
      </c>
      <c r="AV1491" s="14">
        <v>10007001</v>
      </c>
      <c r="AW1491" s="14">
        <v>0</v>
      </c>
      <c r="AX1491" s="15" t="s">
        <v>160</v>
      </c>
      <c r="AY1491" s="15" t="s">
        <v>158</v>
      </c>
      <c r="AZ1491" s="13">
        <v>0</v>
      </c>
      <c r="BA1491" s="13">
        <v>0</v>
      </c>
      <c r="BB1491" s="68" t="s">
        <v>1872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73004203</v>
      </c>
      <c r="D1492" s="12" t="s">
        <v>619</v>
      </c>
      <c r="E1492" s="14">
        <v>1</v>
      </c>
      <c r="F1492" s="11">
        <v>60010100</v>
      </c>
      <c r="G1492" s="14">
        <v>0</v>
      </c>
      <c r="H1492" s="13">
        <v>0</v>
      </c>
      <c r="I1492" s="14">
        <v>1</v>
      </c>
      <c r="J1492" s="14">
        <v>0</v>
      </c>
      <c r="K1492" s="14">
        <v>0</v>
      </c>
      <c r="L1492" s="11">
        <v>0</v>
      </c>
      <c r="M1492" s="11">
        <v>0</v>
      </c>
      <c r="N1492" s="55">
        <v>2</v>
      </c>
      <c r="O1492" s="11">
        <v>2</v>
      </c>
      <c r="P1492" s="11">
        <v>0.9</v>
      </c>
      <c r="Q1492" s="11">
        <v>0</v>
      </c>
      <c r="R1492" s="6">
        <v>101</v>
      </c>
      <c r="S1492" s="11">
        <v>0</v>
      </c>
      <c r="T1492" s="11">
        <v>1</v>
      </c>
      <c r="U1492" s="11">
        <v>2</v>
      </c>
      <c r="V1492" s="11">
        <v>0</v>
      </c>
      <c r="W1492" s="11">
        <v>3</v>
      </c>
      <c r="X1492" s="11">
        <v>0</v>
      </c>
      <c r="Y1492" s="11">
        <v>1</v>
      </c>
      <c r="Z1492" s="11">
        <v>0</v>
      </c>
      <c r="AA1492" s="11">
        <v>0</v>
      </c>
      <c r="AB1492" s="11">
        <v>0</v>
      </c>
      <c r="AC1492" s="11">
        <v>0</v>
      </c>
      <c r="AD1492" s="11">
        <v>15</v>
      </c>
      <c r="AE1492" s="11">
        <v>1</v>
      </c>
      <c r="AF1492" s="11" t="s">
        <v>391</v>
      </c>
      <c r="AG1492" s="6">
        <v>1</v>
      </c>
      <c r="AH1492" s="6">
        <v>1</v>
      </c>
      <c r="AI1492" s="6">
        <v>0</v>
      </c>
      <c r="AJ1492" s="6">
        <v>3</v>
      </c>
      <c r="AK1492" s="11">
        <v>0</v>
      </c>
      <c r="AL1492" s="11">
        <v>0</v>
      </c>
      <c r="AM1492" s="11">
        <v>0</v>
      </c>
      <c r="AN1492" s="11">
        <v>3</v>
      </c>
      <c r="AO1492" s="11">
        <v>5000</v>
      </c>
      <c r="AP1492" s="11">
        <v>2.5</v>
      </c>
      <c r="AQ1492" s="11">
        <v>0</v>
      </c>
      <c r="AR1492" s="6">
        <v>0</v>
      </c>
      <c r="AS1492" s="11" t="s">
        <v>425</v>
      </c>
      <c r="AT1492" s="15" t="s">
        <v>196</v>
      </c>
      <c r="AU1492" s="11" t="s">
        <v>348</v>
      </c>
      <c r="AV1492" s="14">
        <v>10000007</v>
      </c>
      <c r="AW1492" s="14">
        <v>70403003</v>
      </c>
      <c r="AX1492" s="12" t="s">
        <v>160</v>
      </c>
      <c r="AY1492" s="11">
        <v>0</v>
      </c>
      <c r="AZ1492" s="13">
        <v>0</v>
      </c>
      <c r="BA1492" s="13">
        <v>0</v>
      </c>
      <c r="BB1492" s="37" t="s">
        <v>1806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73004204</v>
      </c>
      <c r="D1493" s="12" t="s">
        <v>638</v>
      </c>
      <c r="E1493" s="14">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1</v>
      </c>
      <c r="X1493" s="11">
        <v>0</v>
      </c>
      <c r="Y1493" s="11">
        <v>1</v>
      </c>
      <c r="Z1493" s="11">
        <v>0</v>
      </c>
      <c r="AA1493" s="11">
        <v>0</v>
      </c>
      <c r="AB1493" s="11">
        <v>0</v>
      </c>
      <c r="AC1493" s="11">
        <v>0</v>
      </c>
      <c r="AD1493" s="11">
        <v>30</v>
      </c>
      <c r="AE1493" s="11">
        <v>1</v>
      </c>
      <c r="AF1493" s="11" t="s">
        <v>507</v>
      </c>
      <c r="AG1493" s="6">
        <v>0</v>
      </c>
      <c r="AH1493" s="6">
        <v>0</v>
      </c>
      <c r="AI1493" s="6">
        <v>0</v>
      </c>
      <c r="AJ1493" s="6">
        <v>0</v>
      </c>
      <c r="AK1493" s="11">
        <v>0</v>
      </c>
      <c r="AL1493" s="11">
        <v>0</v>
      </c>
      <c r="AM1493" s="11">
        <v>0</v>
      </c>
      <c r="AN1493" s="11">
        <v>0.5</v>
      </c>
      <c r="AO1493" s="11">
        <v>999999</v>
      </c>
      <c r="AP1493" s="11">
        <v>0.5</v>
      </c>
      <c r="AQ1493" s="11">
        <v>0</v>
      </c>
      <c r="AR1493" s="6">
        <v>0</v>
      </c>
      <c r="AS1493" s="178" t="s">
        <v>586</v>
      </c>
      <c r="AT1493" s="15" t="s">
        <v>213</v>
      </c>
      <c r="AU1493" s="11" t="s">
        <v>348</v>
      </c>
      <c r="AV1493" s="14">
        <v>10000007</v>
      </c>
      <c r="AW1493" s="14">
        <v>70202004</v>
      </c>
      <c r="AX1493" s="15" t="s">
        <v>229</v>
      </c>
      <c r="AY1493" s="15" t="s">
        <v>259</v>
      </c>
      <c r="AZ1493" s="13">
        <v>0</v>
      </c>
      <c r="BA1493" s="13">
        <v>0</v>
      </c>
      <c r="BB1493" s="37" t="s">
        <v>1857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73004301</v>
      </c>
      <c r="D1494" s="12" t="s">
        <v>1876</v>
      </c>
      <c r="E1494" s="14">
        <v>1</v>
      </c>
      <c r="F1494" s="11">
        <v>60010100</v>
      </c>
      <c r="G1494" s="14">
        <v>0</v>
      </c>
      <c r="H1494" s="13">
        <v>0</v>
      </c>
      <c r="I1494" s="14">
        <v>1</v>
      </c>
      <c r="J1494" s="14">
        <v>0</v>
      </c>
      <c r="K1494" s="14">
        <v>0</v>
      </c>
      <c r="L1494" s="11">
        <v>0</v>
      </c>
      <c r="M1494" s="11">
        <v>0</v>
      </c>
      <c r="N1494" s="55">
        <v>2</v>
      </c>
      <c r="O1494" s="11">
        <v>1</v>
      </c>
      <c r="P1494" s="11">
        <v>1</v>
      </c>
      <c r="Q1494" s="11">
        <v>0</v>
      </c>
      <c r="R1494" s="6">
        <v>0</v>
      </c>
      <c r="S1494" s="11">
        <v>0</v>
      </c>
      <c r="T1494" s="11">
        <v>1</v>
      </c>
      <c r="U1494" s="11">
        <v>2</v>
      </c>
      <c r="V1494" s="11">
        <v>0</v>
      </c>
      <c r="W1494" s="11">
        <v>2</v>
      </c>
      <c r="X1494" s="11">
        <v>0</v>
      </c>
      <c r="Y1494" s="11">
        <v>1</v>
      </c>
      <c r="Z1494" s="11">
        <v>0</v>
      </c>
      <c r="AA1494" s="11">
        <v>0</v>
      </c>
      <c r="AB1494" s="11">
        <v>0</v>
      </c>
      <c r="AC1494" s="11">
        <v>0</v>
      </c>
      <c r="AD1494" s="11">
        <v>10</v>
      </c>
      <c r="AE1494" s="11">
        <v>2</v>
      </c>
      <c r="AF1494" s="11" t="s">
        <v>167</v>
      </c>
      <c r="AG1494" s="6">
        <v>0</v>
      </c>
      <c r="AH1494" s="6">
        <v>2</v>
      </c>
      <c r="AI1494" s="6">
        <v>0</v>
      </c>
      <c r="AJ1494" s="6">
        <v>1.5</v>
      </c>
      <c r="AK1494" s="11">
        <v>0</v>
      </c>
      <c r="AL1494" s="11">
        <v>0</v>
      </c>
      <c r="AM1494" s="11">
        <v>0</v>
      </c>
      <c r="AN1494" s="11">
        <v>1.5</v>
      </c>
      <c r="AO1494" s="11">
        <v>10000</v>
      </c>
      <c r="AP1494" s="11">
        <v>1</v>
      </c>
      <c r="AQ1494" s="11">
        <v>5</v>
      </c>
      <c r="AR1494" s="6">
        <v>0</v>
      </c>
      <c r="AS1494" s="11" t="s">
        <v>158</v>
      </c>
      <c r="AT1494" s="15" t="s">
        <v>397</v>
      </c>
      <c r="AU1494" s="11" t="s">
        <v>348</v>
      </c>
      <c r="AV1494" s="14">
        <v>10000007</v>
      </c>
      <c r="AW1494" s="14">
        <v>70302003</v>
      </c>
      <c r="AX1494" s="15" t="s">
        <v>379</v>
      </c>
      <c r="AY1494" s="13">
        <v>0</v>
      </c>
      <c r="AZ1494" s="13">
        <v>0</v>
      </c>
      <c r="BA1494" s="13">
        <v>0</v>
      </c>
      <c r="BB1494" s="37" t="s">
        <v>629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73004302</v>
      </c>
      <c r="D1495" s="12" t="s">
        <v>1876</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1877</v>
      </c>
      <c r="AZ1495" s="13">
        <v>0</v>
      </c>
      <c r="BA1495" s="13">
        <v>0</v>
      </c>
      <c r="BB1495" s="37" t="s">
        <v>629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73004303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101</v>
      </c>
      <c r="S1496" s="11">
        <v>0</v>
      </c>
      <c r="T1496" s="11">
        <v>1</v>
      </c>
      <c r="U1496" s="11">
        <v>2</v>
      </c>
      <c r="V1496" s="11">
        <v>0</v>
      </c>
      <c r="W1496" s="11">
        <v>3</v>
      </c>
      <c r="X1496" s="11">
        <v>0</v>
      </c>
      <c r="Y1496" s="11">
        <v>1</v>
      </c>
      <c r="Z1496" s="11">
        <v>0</v>
      </c>
      <c r="AA1496" s="11">
        <v>0</v>
      </c>
      <c r="AB1496" s="11">
        <v>0</v>
      </c>
      <c r="AC1496" s="11">
        <v>0</v>
      </c>
      <c r="AD1496" s="11">
        <v>15</v>
      </c>
      <c r="AE1496" s="11">
        <v>1</v>
      </c>
      <c r="AF1496" s="11" t="s">
        <v>391</v>
      </c>
      <c r="AG1496" s="6">
        <v>1</v>
      </c>
      <c r="AH1496" s="6">
        <v>1</v>
      </c>
      <c r="AI1496" s="6">
        <v>0</v>
      </c>
      <c r="AJ1496" s="6">
        <v>3</v>
      </c>
      <c r="AK1496" s="11">
        <v>0</v>
      </c>
      <c r="AL1496" s="11">
        <v>0</v>
      </c>
      <c r="AM1496" s="11">
        <v>0</v>
      </c>
      <c r="AN1496" s="11">
        <v>3</v>
      </c>
      <c r="AO1496" s="11">
        <v>5000</v>
      </c>
      <c r="AP1496" s="11">
        <v>2.5</v>
      </c>
      <c r="AQ1496" s="11">
        <v>0</v>
      </c>
      <c r="AR1496" s="6">
        <v>0</v>
      </c>
      <c r="AS1496" s="11" t="s">
        <v>425</v>
      </c>
      <c r="AT1496" s="15" t="s">
        <v>196</v>
      </c>
      <c r="AU1496" s="11" t="s">
        <v>348</v>
      </c>
      <c r="AV1496" s="14">
        <v>10000007</v>
      </c>
      <c r="AW1496" s="14">
        <v>70403003</v>
      </c>
      <c r="AX1496" s="12" t="s">
        <v>160</v>
      </c>
      <c r="AY1496" s="11">
        <v>0</v>
      </c>
      <c r="AZ1496" s="13">
        <v>0</v>
      </c>
      <c r="BA1496" s="13">
        <v>0</v>
      </c>
      <c r="BB1496" s="37" t="s">
        <v>1806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73004304</v>
      </c>
      <c r="D1497" s="15" t="s">
        <v>434</v>
      </c>
      <c r="E1497" s="14">
        <v>1</v>
      </c>
      <c r="F1497" s="14">
        <v>60010500</v>
      </c>
      <c r="G1497" s="14">
        <v>0</v>
      </c>
      <c r="H1497" s="13">
        <v>0</v>
      </c>
      <c r="I1497" s="14">
        <v>1</v>
      </c>
      <c r="J1497" s="14">
        <v>0</v>
      </c>
      <c r="K1497" s="14">
        <v>0</v>
      </c>
      <c r="L1497" s="14">
        <v>0</v>
      </c>
      <c r="M1497" s="14">
        <v>0</v>
      </c>
      <c r="N1497" s="55">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1">
        <v>99999</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90104002</v>
      </c>
      <c r="AS1497" s="14" t="s">
        <v>158</v>
      </c>
      <c r="AT1497" s="15" t="s">
        <v>159</v>
      </c>
      <c r="AU1497" s="14" t="s">
        <v>246</v>
      </c>
      <c r="AV1497" s="14">
        <v>0</v>
      </c>
      <c r="AW1497" s="14">
        <v>0</v>
      </c>
      <c r="AX1497" s="15" t="s">
        <v>160</v>
      </c>
      <c r="AY1497" s="15" t="s">
        <v>158</v>
      </c>
      <c r="AZ1497" s="13">
        <v>0</v>
      </c>
      <c r="BA1497" s="13">
        <v>0</v>
      </c>
      <c r="BB1497" s="68" t="s">
        <v>435</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73004305</v>
      </c>
      <c r="D1498" s="15" t="s">
        <v>1864</v>
      </c>
      <c r="E1498" s="14">
        <v>1</v>
      </c>
      <c r="F1498" s="14">
        <v>60010500</v>
      </c>
      <c r="G1498" s="14">
        <v>0</v>
      </c>
      <c r="H1498" s="13">
        <v>0</v>
      </c>
      <c r="I1498" s="14">
        <v>1</v>
      </c>
      <c r="J1498" s="14">
        <v>0</v>
      </c>
      <c r="K1498" s="14">
        <v>0</v>
      </c>
      <c r="L1498" s="14">
        <v>0</v>
      </c>
      <c r="M1498" s="14">
        <v>0</v>
      </c>
      <c r="N1498" s="55">
        <v>2</v>
      </c>
      <c r="O1498" s="14">
        <v>2</v>
      </c>
      <c r="P1498" s="14">
        <v>0.95</v>
      </c>
      <c r="Q1498" s="14">
        <v>0</v>
      </c>
      <c r="R1498" s="6">
        <v>101</v>
      </c>
      <c r="S1498" s="13">
        <v>0</v>
      </c>
      <c r="T1498" s="11">
        <v>1</v>
      </c>
      <c r="U1498" s="14">
        <v>2</v>
      </c>
      <c r="V1498" s="14">
        <v>0</v>
      </c>
      <c r="W1498" s="14">
        <v>0</v>
      </c>
      <c r="X1498" s="14">
        <v>0</v>
      </c>
      <c r="Y1498" s="14">
        <v>0</v>
      </c>
      <c r="Z1498" s="14">
        <v>0</v>
      </c>
      <c r="AA1498" s="14">
        <v>0</v>
      </c>
      <c r="AB1498" s="11">
        <v>0</v>
      </c>
      <c r="AC1498" s="14">
        <v>0</v>
      </c>
      <c r="AD1498" s="14">
        <v>10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82" t="s">
        <v>1878</v>
      </c>
      <c r="AT1498" s="15" t="s">
        <v>458</v>
      </c>
      <c r="AU1498" s="14">
        <v>0</v>
      </c>
      <c r="AV1498" s="14">
        <v>10007001</v>
      </c>
      <c r="AW1498" s="14">
        <v>0</v>
      </c>
      <c r="AX1498" s="15" t="s">
        <v>160</v>
      </c>
      <c r="AY1498" s="15" t="s">
        <v>158</v>
      </c>
      <c r="AZ1498" s="13">
        <v>0</v>
      </c>
      <c r="BA1498" s="13">
        <v>0</v>
      </c>
      <c r="BB1498" s="68" t="s">
        <v>1865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73004306</v>
      </c>
      <c r="D1499" s="12" t="s">
        <v>387</v>
      </c>
      <c r="E1499" s="14">
        <v>1</v>
      </c>
      <c r="F1499" s="11">
        <v>60010300</v>
      </c>
      <c r="G1499" s="14">
        <v>0</v>
      </c>
      <c r="H1499" s="13">
        <v>0</v>
      </c>
      <c r="I1499" s="14">
        <v>1</v>
      </c>
      <c r="J1499" s="14">
        <v>0</v>
      </c>
      <c r="K1499" s="14">
        <v>0</v>
      </c>
      <c r="L1499" s="11">
        <v>0</v>
      </c>
      <c r="M1499" s="11">
        <v>0</v>
      </c>
      <c r="N1499" s="55">
        <v>2</v>
      </c>
      <c r="O1499" s="11">
        <v>2</v>
      </c>
      <c r="P1499" s="11">
        <v>0.9</v>
      </c>
      <c r="Q1499" s="11">
        <v>0</v>
      </c>
      <c r="R1499" s="6">
        <v>0</v>
      </c>
      <c r="S1499" s="11">
        <v>0</v>
      </c>
      <c r="T1499" s="11">
        <v>1</v>
      </c>
      <c r="U1499" s="11">
        <v>2</v>
      </c>
      <c r="V1499" s="11">
        <v>0</v>
      </c>
      <c r="W1499" s="11">
        <v>0</v>
      </c>
      <c r="X1499" s="11">
        <v>0</v>
      </c>
      <c r="Y1499" s="11">
        <v>0</v>
      </c>
      <c r="Z1499" s="11">
        <v>0</v>
      </c>
      <c r="AA1499" s="11">
        <v>0</v>
      </c>
      <c r="AB1499" s="11">
        <v>0</v>
      </c>
      <c r="AC1499" s="11">
        <v>0</v>
      </c>
      <c r="AD1499" s="11">
        <v>30</v>
      </c>
      <c r="AE1499" s="11">
        <v>0</v>
      </c>
      <c r="AF1499" s="11">
        <v>0</v>
      </c>
      <c r="AG1499" s="6">
        <v>2</v>
      </c>
      <c r="AH1499" s="6">
        <v>2</v>
      </c>
      <c r="AI1499" s="6">
        <v>0</v>
      </c>
      <c r="AJ1499" s="6">
        <v>1.5</v>
      </c>
      <c r="AK1499" s="11">
        <v>0</v>
      </c>
      <c r="AL1499" s="11">
        <v>0</v>
      </c>
      <c r="AM1499" s="11">
        <v>0</v>
      </c>
      <c r="AN1499" s="11">
        <v>1</v>
      </c>
      <c r="AO1499" s="11">
        <v>3000</v>
      </c>
      <c r="AP1499" s="11">
        <v>0.5</v>
      </c>
      <c r="AQ1499" s="11">
        <v>0</v>
      </c>
      <c r="AR1499" s="6">
        <v>0</v>
      </c>
      <c r="AS1499" s="11" t="s">
        <v>158</v>
      </c>
      <c r="AT1499" s="15" t="s">
        <v>159</v>
      </c>
      <c r="AU1499" s="11" t="s">
        <v>355</v>
      </c>
      <c r="AV1499" s="14">
        <v>0</v>
      </c>
      <c r="AW1499" s="14">
        <v>0</v>
      </c>
      <c r="AX1499" s="12" t="s">
        <v>343</v>
      </c>
      <c r="AY1499" s="11" t="s">
        <v>1873</v>
      </c>
      <c r="AZ1499" s="13">
        <v>0</v>
      </c>
      <c r="BA1499" s="13">
        <v>0</v>
      </c>
      <c r="BB1499" s="37" t="s">
        <v>1874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66">
        <v>74001001</v>
      </c>
      <c r="D1500" s="54" t="s">
        <v>467</v>
      </c>
      <c r="E1500" s="55">
        <v>2</v>
      </c>
      <c r="F1500" s="55">
        <v>61012301</v>
      </c>
      <c r="G1500" s="55">
        <v>0</v>
      </c>
      <c r="H1500" s="73">
        <v>0</v>
      </c>
      <c r="I1500" s="66">
        <v>1</v>
      </c>
      <c r="J1500" s="66">
        <v>0</v>
      </c>
      <c r="K1500" s="66">
        <v>0</v>
      </c>
      <c r="L1500" s="55">
        <v>0</v>
      </c>
      <c r="M1500" s="55">
        <v>0</v>
      </c>
      <c r="N1500" s="55">
        <v>1</v>
      </c>
      <c r="O1500" s="55">
        <v>1</v>
      </c>
      <c r="P1500" s="55">
        <v>0.5</v>
      </c>
      <c r="Q1500" s="55">
        <v>0</v>
      </c>
      <c r="R1500" s="62">
        <v>1</v>
      </c>
      <c r="S1500" s="55">
        <v>0</v>
      </c>
      <c r="T1500" s="55">
        <v>1</v>
      </c>
      <c r="U1500" s="55">
        <v>2</v>
      </c>
      <c r="V1500" s="55">
        <v>0</v>
      </c>
      <c r="W1500" s="55">
        <v>1.4</v>
      </c>
      <c r="X1500" s="55">
        <v>150</v>
      </c>
      <c r="Y1500" s="55">
        <v>1</v>
      </c>
      <c r="Z1500" s="55">
        <v>0</v>
      </c>
      <c r="AA1500" s="55">
        <v>0</v>
      </c>
      <c r="AB1500" s="55">
        <v>0</v>
      </c>
      <c r="AC1500" s="55">
        <v>0</v>
      </c>
      <c r="AD1500" s="55">
        <v>12</v>
      </c>
      <c r="AE1500" s="55">
        <v>2</v>
      </c>
      <c r="AF1500" s="55" t="s">
        <v>167</v>
      </c>
      <c r="AG1500" s="62">
        <v>7</v>
      </c>
      <c r="AH1500" s="62">
        <v>2</v>
      </c>
      <c r="AI1500" s="6">
        <v>0</v>
      </c>
      <c r="AJ1500" s="62">
        <v>1.5</v>
      </c>
      <c r="AK1500" s="55">
        <v>0</v>
      </c>
      <c r="AL1500" s="55">
        <v>0</v>
      </c>
      <c r="AM1500" s="55">
        <v>0</v>
      </c>
      <c r="AN1500" s="55">
        <v>1.5</v>
      </c>
      <c r="AO1500" s="55">
        <v>1200</v>
      </c>
      <c r="AP1500" s="55">
        <v>1</v>
      </c>
      <c r="AQ1500" s="55">
        <v>15</v>
      </c>
      <c r="AR1500" s="62">
        <v>0</v>
      </c>
      <c r="AS1500" s="55" t="s">
        <v>158</v>
      </c>
      <c r="AT1500" s="54" t="s">
        <v>196</v>
      </c>
      <c r="AU1500" s="55" t="s">
        <v>169</v>
      </c>
      <c r="AV1500" s="66">
        <v>10000011</v>
      </c>
      <c r="AW1500" s="66">
        <v>70404001</v>
      </c>
      <c r="AX1500" s="54" t="s">
        <v>170</v>
      </c>
      <c r="AY1500" s="55">
        <v>0</v>
      </c>
      <c r="AZ1500" s="73">
        <v>0</v>
      </c>
      <c r="BA1500" s="73">
        <v>0</v>
      </c>
      <c r="BB1500" s="74" t="s">
        <v>480</v>
      </c>
      <c r="BC1500" s="55">
        <v>0</v>
      </c>
      <c r="BD1500" s="55">
        <v>0</v>
      </c>
      <c r="BE1500" s="55">
        <v>0</v>
      </c>
      <c r="BF1500" s="55">
        <v>0</v>
      </c>
      <c r="BG1500" s="55">
        <v>0</v>
      </c>
      <c r="BH1500" s="55">
        <v>0</v>
      </c>
      <c r="BI1500" s="85">
        <v>0</v>
      </c>
      <c r="BJ1500" s="6">
        <v>0</v>
      </c>
      <c r="BK1500" s="6">
        <v>0</v>
      </c>
      <c r="BL1500" s="6">
        <v>0</v>
      </c>
      <c r="BM1500" s="6">
        <v>0</v>
      </c>
      <c r="BN1500" s="6">
        <v>0</v>
      </c>
      <c r="BO1500" s="6">
        <v>0</v>
      </c>
    </row>
    <row r="1501" spans="3:67" ht="20.100000000000001" customHeight="1">
      <c r="C1501" s="66">
        <v>75001001</v>
      </c>
      <c r="D1501" s="15" t="s">
        <v>1879</v>
      </c>
      <c r="E1501" s="14">
        <v>1</v>
      </c>
      <c r="F1501" s="14">
        <v>60010500</v>
      </c>
      <c r="G1501" s="14">
        <v>0</v>
      </c>
      <c r="H1501" s="13">
        <v>0</v>
      </c>
      <c r="I1501" s="14">
        <v>1</v>
      </c>
      <c r="J1501" s="14">
        <v>0</v>
      </c>
      <c r="K1501" s="14">
        <v>0</v>
      </c>
      <c r="L1501" s="14">
        <v>0</v>
      </c>
      <c r="M1501" s="14">
        <v>0</v>
      </c>
      <c r="N1501" s="14">
        <v>1</v>
      </c>
      <c r="O1501" s="14">
        <v>2</v>
      </c>
      <c r="P1501" s="14">
        <v>1</v>
      </c>
      <c r="Q1501" s="14">
        <v>0</v>
      </c>
      <c r="R1501" s="6">
        <v>0</v>
      </c>
      <c r="S1501" s="13">
        <v>0</v>
      </c>
      <c r="T1501" s="11">
        <v>1</v>
      </c>
      <c r="U1501" s="14">
        <v>2</v>
      </c>
      <c r="V1501" s="14">
        <v>0</v>
      </c>
      <c r="W1501" s="14">
        <v>0</v>
      </c>
      <c r="X1501" s="14">
        <v>0</v>
      </c>
      <c r="Y1501" s="14">
        <v>0</v>
      </c>
      <c r="Z1501" s="14">
        <v>0</v>
      </c>
      <c r="AA1501" s="14">
        <v>0</v>
      </c>
      <c r="AB1501" s="14">
        <v>0</v>
      </c>
      <c r="AC1501" s="14">
        <v>0</v>
      </c>
      <c r="AD1501" s="14">
        <v>30</v>
      </c>
      <c r="AE1501" s="14">
        <v>0</v>
      </c>
      <c r="AF1501" s="14">
        <v>0</v>
      </c>
      <c r="AG1501" s="6">
        <v>2</v>
      </c>
      <c r="AH1501" s="6">
        <v>0</v>
      </c>
      <c r="AI1501" s="6">
        <v>0</v>
      </c>
      <c r="AJ1501" s="6">
        <v>0</v>
      </c>
      <c r="AK1501" s="14">
        <v>0</v>
      </c>
      <c r="AL1501" s="14">
        <v>0</v>
      </c>
      <c r="AM1501" s="14">
        <v>0</v>
      </c>
      <c r="AN1501" s="14">
        <v>0</v>
      </c>
      <c r="AO1501" s="14">
        <v>1000</v>
      </c>
      <c r="AP1501" s="14">
        <v>0</v>
      </c>
      <c r="AQ1501" s="14">
        <v>0</v>
      </c>
      <c r="AR1501" s="6">
        <v>69000131</v>
      </c>
      <c r="AS1501" s="14" t="s">
        <v>158</v>
      </c>
      <c r="AT1501" s="15" t="s">
        <v>159</v>
      </c>
      <c r="AU1501" s="14" t="s">
        <v>246</v>
      </c>
      <c r="AV1501" s="14">
        <v>0</v>
      </c>
      <c r="AW1501" s="14">
        <v>40000003</v>
      </c>
      <c r="AX1501" s="15" t="s">
        <v>160</v>
      </c>
      <c r="AY1501" s="15" t="s">
        <v>158</v>
      </c>
      <c r="AZ1501" s="13">
        <v>0</v>
      </c>
      <c r="BA1501" s="13">
        <v>0</v>
      </c>
      <c r="BB1501" s="68" t="s">
        <v>352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66">
        <v>76001001</v>
      </c>
      <c r="D1502" s="12" t="s">
        <v>1880</v>
      </c>
      <c r="E1502" s="14">
        <v>1</v>
      </c>
      <c r="F1502" s="11">
        <v>60010100</v>
      </c>
      <c r="G1502" s="14">
        <v>0</v>
      </c>
      <c r="H1502" s="13">
        <v>0</v>
      </c>
      <c r="I1502" s="14">
        <v>1</v>
      </c>
      <c r="J1502" s="14">
        <v>0</v>
      </c>
      <c r="K1502" s="14">
        <v>0</v>
      </c>
      <c r="L1502" s="11">
        <v>0</v>
      </c>
      <c r="M1502" s="11">
        <v>0</v>
      </c>
      <c r="N1502" s="11">
        <v>1</v>
      </c>
      <c r="O1502" s="11">
        <v>0</v>
      </c>
      <c r="P1502" s="11">
        <v>0</v>
      </c>
      <c r="Q1502" s="11">
        <v>0</v>
      </c>
      <c r="R1502" s="6">
        <v>0</v>
      </c>
      <c r="S1502" s="11">
        <v>0</v>
      </c>
      <c r="T1502" s="11">
        <v>1</v>
      </c>
      <c r="U1502" s="11">
        <v>2</v>
      </c>
      <c r="V1502" s="11">
        <v>0</v>
      </c>
      <c r="W1502" s="11">
        <v>0</v>
      </c>
      <c r="X1502" s="11">
        <v>2000</v>
      </c>
      <c r="Y1502" s="11">
        <v>1</v>
      </c>
      <c r="Z1502" s="11">
        <v>0</v>
      </c>
      <c r="AA1502" s="11">
        <v>0</v>
      </c>
      <c r="AB1502" s="11">
        <v>0</v>
      </c>
      <c r="AC1502" s="11">
        <v>0</v>
      </c>
      <c r="AD1502" s="11">
        <v>5</v>
      </c>
      <c r="AE1502" s="11">
        <v>1</v>
      </c>
      <c r="AF1502" s="11">
        <v>3</v>
      </c>
      <c r="AG1502" s="6">
        <v>2</v>
      </c>
      <c r="AH1502" s="6">
        <v>1</v>
      </c>
      <c r="AI1502" s="6">
        <v>0</v>
      </c>
      <c r="AJ1502" s="6">
        <v>6</v>
      </c>
      <c r="AK1502" s="11">
        <v>0</v>
      </c>
      <c r="AL1502" s="11">
        <v>0</v>
      </c>
      <c r="AM1502" s="11">
        <v>0</v>
      </c>
      <c r="AN1502" s="11">
        <v>0</v>
      </c>
      <c r="AO1502" s="11">
        <v>1000</v>
      </c>
      <c r="AP1502" s="11">
        <v>0</v>
      </c>
      <c r="AQ1502" s="11">
        <v>0</v>
      </c>
      <c r="AR1502" s="6">
        <v>0</v>
      </c>
      <c r="AS1502" s="11">
        <v>0</v>
      </c>
      <c r="AT1502" s="15" t="s">
        <v>159</v>
      </c>
      <c r="AU1502" s="55" t="s">
        <v>169</v>
      </c>
      <c r="AV1502" s="14">
        <v>10000007</v>
      </c>
      <c r="AW1502" s="14">
        <v>70203005</v>
      </c>
      <c r="AX1502" s="12" t="s">
        <v>160</v>
      </c>
      <c r="AY1502" s="11">
        <v>0</v>
      </c>
      <c r="AZ1502" s="13">
        <v>0</v>
      </c>
      <c r="BA1502" s="13">
        <v>0</v>
      </c>
      <c r="BB1502" s="37" t="s">
        <v>1881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79000001</v>
      </c>
      <c r="D1503" s="15" t="s">
        <v>457</v>
      </c>
      <c r="E1503" s="14">
        <v>1</v>
      </c>
      <c r="F1503" s="14">
        <v>60010500</v>
      </c>
      <c r="G1503" s="14">
        <v>0</v>
      </c>
      <c r="H1503" s="13">
        <v>0</v>
      </c>
      <c r="I1503" s="14">
        <v>1</v>
      </c>
      <c r="J1503" s="14">
        <v>0</v>
      </c>
      <c r="K1503" s="14">
        <v>0</v>
      </c>
      <c r="L1503" s="14">
        <v>0</v>
      </c>
      <c r="M1503" s="14">
        <v>0</v>
      </c>
      <c r="N1503" s="11">
        <v>2</v>
      </c>
      <c r="O1503" s="14">
        <v>1</v>
      </c>
      <c r="P1503" s="14">
        <v>0.1</v>
      </c>
      <c r="Q1503" s="14">
        <v>0</v>
      </c>
      <c r="R1503" s="6">
        <v>0</v>
      </c>
      <c r="S1503" s="13">
        <v>0</v>
      </c>
      <c r="T1503" s="11">
        <v>1</v>
      </c>
      <c r="U1503" s="14">
        <v>1</v>
      </c>
      <c r="V1503" s="14">
        <v>0</v>
      </c>
      <c r="W1503" s="14">
        <v>2</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t="s">
        <v>425</v>
      </c>
      <c r="AT1503" s="15" t="s">
        <v>458</v>
      </c>
      <c r="AU1503" s="14">
        <v>0</v>
      </c>
      <c r="AV1503" s="14">
        <v>10007001</v>
      </c>
      <c r="AW1503" s="14">
        <v>0</v>
      </c>
      <c r="AX1503" s="15" t="s">
        <v>160</v>
      </c>
      <c r="AY1503" s="15" t="s">
        <v>158</v>
      </c>
      <c r="AZ1503" s="13">
        <v>0</v>
      </c>
      <c r="BA1503" s="13">
        <v>0</v>
      </c>
      <c r="BB1503" s="68" t="s">
        <v>459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79000002</v>
      </c>
      <c r="D1504" s="12" t="s">
        <v>670</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397</v>
      </c>
      <c r="AU1504" s="11" t="s">
        <v>348</v>
      </c>
      <c r="AV1504" s="14">
        <v>10000007</v>
      </c>
      <c r="AW1504" s="14">
        <v>70302003</v>
      </c>
      <c r="AX1504" s="15" t="s">
        <v>379</v>
      </c>
      <c r="AY1504" s="13" t="s">
        <v>1871</v>
      </c>
      <c r="AZ1504" s="13">
        <v>0</v>
      </c>
      <c r="BA1504" s="13">
        <v>0</v>
      </c>
      <c r="BB1504" s="37" t="s">
        <v>629</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79000003</v>
      </c>
      <c r="D1505" s="12" t="s">
        <v>619</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2</v>
      </c>
      <c r="X1505" s="11">
        <v>0</v>
      </c>
      <c r="Y1505" s="11">
        <v>1</v>
      </c>
      <c r="Z1505" s="11">
        <v>0</v>
      </c>
      <c r="AA1505" s="11">
        <v>0</v>
      </c>
      <c r="AB1505" s="11">
        <v>0</v>
      </c>
      <c r="AC1505" s="11">
        <v>0</v>
      </c>
      <c r="AD1505" s="11">
        <v>15</v>
      </c>
      <c r="AE1505" s="11">
        <v>1</v>
      </c>
      <c r="AF1505" s="11" t="s">
        <v>391</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196</v>
      </c>
      <c r="AU1505" s="11" t="s">
        <v>348</v>
      </c>
      <c r="AV1505" s="14">
        <v>10000007</v>
      </c>
      <c r="AW1505" s="14">
        <v>70403003</v>
      </c>
      <c r="AX1505" s="12" t="s">
        <v>160</v>
      </c>
      <c r="AY1505" s="11">
        <v>0</v>
      </c>
      <c r="AZ1505" s="13">
        <v>0</v>
      </c>
      <c r="BA1505" s="13">
        <v>0</v>
      </c>
      <c r="BB1505" s="37" t="s">
        <v>1806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19.5" customHeight="1">
      <c r="C1506" s="14">
        <v>79000004</v>
      </c>
      <c r="D1506" s="12" t="s">
        <v>619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v>80001030</v>
      </c>
      <c r="AT1506" s="15" t="s">
        <v>213</v>
      </c>
      <c r="AU1506" s="11" t="s">
        <v>348</v>
      </c>
      <c r="AV1506" s="14">
        <v>10000007</v>
      </c>
      <c r="AW1506" s="14">
        <v>70204001</v>
      </c>
      <c r="AX1506" s="12" t="s">
        <v>160</v>
      </c>
      <c r="AY1506" s="11">
        <v>0</v>
      </c>
      <c r="AZ1506" s="13">
        <v>0</v>
      </c>
      <c r="BA1506" s="13">
        <v>0</v>
      </c>
      <c r="BB1506" s="37" t="s">
        <v>620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79000005</v>
      </c>
      <c r="D1507" s="15" t="s">
        <v>434</v>
      </c>
      <c r="E1507" s="14">
        <v>1</v>
      </c>
      <c r="F1507" s="14">
        <v>60010500</v>
      </c>
      <c r="G1507" s="14">
        <v>0</v>
      </c>
      <c r="H1507" s="13">
        <v>0</v>
      </c>
      <c r="I1507" s="14">
        <v>1</v>
      </c>
      <c r="J1507" s="14">
        <v>0</v>
      </c>
      <c r="K1507" s="14">
        <v>0</v>
      </c>
      <c r="L1507" s="14">
        <v>0</v>
      </c>
      <c r="M1507" s="14">
        <v>0</v>
      </c>
      <c r="N1507" s="55">
        <v>2</v>
      </c>
      <c r="O1507" s="14">
        <v>2</v>
      </c>
      <c r="P1507" s="14">
        <v>0.6</v>
      </c>
      <c r="Q1507" s="14">
        <v>0</v>
      </c>
      <c r="R1507" s="6">
        <v>0</v>
      </c>
      <c r="S1507" s="13">
        <v>0</v>
      </c>
      <c r="T1507" s="11">
        <v>1</v>
      </c>
      <c r="U1507" s="14">
        <v>2</v>
      </c>
      <c r="V1507" s="14">
        <v>0</v>
      </c>
      <c r="W1507" s="14">
        <v>0</v>
      </c>
      <c r="X1507" s="14">
        <v>0</v>
      </c>
      <c r="Y1507" s="14">
        <v>0</v>
      </c>
      <c r="Z1507" s="14">
        <v>0</v>
      </c>
      <c r="AA1507" s="14">
        <v>0</v>
      </c>
      <c r="AB1507" s="14">
        <v>0</v>
      </c>
      <c r="AC1507" s="14">
        <v>0</v>
      </c>
      <c r="AD1507" s="11">
        <v>99999</v>
      </c>
      <c r="AE1507" s="14">
        <v>0</v>
      </c>
      <c r="AF1507" s="14">
        <v>0</v>
      </c>
      <c r="AG1507" s="6">
        <v>2</v>
      </c>
      <c r="AH1507" s="6">
        <v>0</v>
      </c>
      <c r="AI1507" s="6">
        <v>0</v>
      </c>
      <c r="AJ1507" s="6">
        <v>0</v>
      </c>
      <c r="AK1507" s="14">
        <v>0</v>
      </c>
      <c r="AL1507" s="14">
        <v>0</v>
      </c>
      <c r="AM1507" s="14">
        <v>0</v>
      </c>
      <c r="AN1507" s="14">
        <v>0</v>
      </c>
      <c r="AO1507" s="14">
        <v>1000</v>
      </c>
      <c r="AP1507" s="14">
        <v>0</v>
      </c>
      <c r="AQ1507" s="14">
        <v>0</v>
      </c>
      <c r="AR1507" s="6">
        <v>90104002</v>
      </c>
      <c r="AS1507" s="14" t="s">
        <v>158</v>
      </c>
      <c r="AT1507" s="15" t="s">
        <v>159</v>
      </c>
      <c r="AU1507" s="14" t="s">
        <v>246</v>
      </c>
      <c r="AV1507" s="14">
        <v>0</v>
      </c>
      <c r="AW1507" s="14">
        <v>0</v>
      </c>
      <c r="AX1507" s="15" t="s">
        <v>160</v>
      </c>
      <c r="AY1507" s="15" t="s">
        <v>158</v>
      </c>
      <c r="AZ1507" s="13">
        <v>0</v>
      </c>
      <c r="BA1507" s="13">
        <v>0</v>
      </c>
      <c r="BB1507" s="68" t="s">
        <v>435</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20.100000000000001" customHeight="1">
      <c r="C1508" s="14">
        <v>79000006</v>
      </c>
      <c r="D1508" s="12" t="s">
        <v>346</v>
      </c>
      <c r="E1508" s="14">
        <v>1</v>
      </c>
      <c r="F1508" s="11">
        <v>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6</v>
      </c>
      <c r="AE1508" s="11">
        <v>1</v>
      </c>
      <c r="AF1508" s="11">
        <v>3</v>
      </c>
      <c r="AG1508" s="6">
        <v>0</v>
      </c>
      <c r="AH1508" s="6">
        <v>0</v>
      </c>
      <c r="AI1508" s="6">
        <v>0</v>
      </c>
      <c r="AJ1508" s="6">
        <v>1.5</v>
      </c>
      <c r="AK1508" s="11">
        <v>0</v>
      </c>
      <c r="AL1508" s="11">
        <v>0</v>
      </c>
      <c r="AM1508" s="11">
        <v>0</v>
      </c>
      <c r="AN1508" s="11">
        <v>1</v>
      </c>
      <c r="AO1508" s="11">
        <v>5000</v>
      </c>
      <c r="AP1508" s="11">
        <v>0.5</v>
      </c>
      <c r="AQ1508" s="11">
        <v>0</v>
      </c>
      <c r="AR1508" s="6">
        <v>0</v>
      </c>
      <c r="AS1508" s="11" t="s">
        <v>158</v>
      </c>
      <c r="AT1508" s="15" t="s">
        <v>159</v>
      </c>
      <c r="AU1508" s="11" t="s">
        <v>348</v>
      </c>
      <c r="AV1508" s="14">
        <v>10000007</v>
      </c>
      <c r="AW1508" s="14">
        <v>70105001</v>
      </c>
      <c r="AX1508" s="12" t="s">
        <v>160</v>
      </c>
      <c r="AY1508" s="11" t="s">
        <v>1753</v>
      </c>
      <c r="AZ1508" s="13">
        <v>0</v>
      </c>
      <c r="BA1508" s="13">
        <v>0</v>
      </c>
      <c r="BB1508" s="37" t="s">
        <v>1754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79000007</v>
      </c>
      <c r="D1509" s="15" t="s">
        <v>351</v>
      </c>
      <c r="E1509" s="14">
        <v>1</v>
      </c>
      <c r="F1509" s="14">
        <v>60010500</v>
      </c>
      <c r="G1509" s="14">
        <v>0</v>
      </c>
      <c r="H1509" s="13">
        <v>0</v>
      </c>
      <c r="I1509" s="14">
        <v>1</v>
      </c>
      <c r="J1509" s="14">
        <v>0</v>
      </c>
      <c r="K1509" s="14">
        <v>0</v>
      </c>
      <c r="L1509" s="14">
        <v>0</v>
      </c>
      <c r="M1509" s="14">
        <v>0</v>
      </c>
      <c r="N1509" s="11">
        <v>2</v>
      </c>
      <c r="O1509" s="14">
        <v>2</v>
      </c>
      <c r="P1509" s="14">
        <v>0.8</v>
      </c>
      <c r="Q1509" s="14">
        <v>0</v>
      </c>
      <c r="R1509" s="6">
        <v>0</v>
      </c>
      <c r="S1509" s="13">
        <v>0</v>
      </c>
      <c r="T1509" s="11">
        <v>1</v>
      </c>
      <c r="U1509" s="14">
        <v>2</v>
      </c>
      <c r="V1509" s="14">
        <v>0</v>
      </c>
      <c r="W1509" s="14">
        <v>0</v>
      </c>
      <c r="X1509" s="14">
        <v>0</v>
      </c>
      <c r="Y1509" s="14">
        <v>0</v>
      </c>
      <c r="Z1509" s="14">
        <v>0</v>
      </c>
      <c r="AA1509" s="14">
        <v>0</v>
      </c>
      <c r="AB1509" s="11">
        <v>0</v>
      </c>
      <c r="AC1509" s="14">
        <v>0</v>
      </c>
      <c r="AD1509" s="14">
        <v>20</v>
      </c>
      <c r="AE1509" s="14">
        <v>0</v>
      </c>
      <c r="AF1509" s="14">
        <v>0</v>
      </c>
      <c r="AG1509" s="6">
        <v>2</v>
      </c>
      <c r="AH1509" s="6">
        <v>0</v>
      </c>
      <c r="AI1509" s="6">
        <v>0</v>
      </c>
      <c r="AJ1509" s="6">
        <v>0</v>
      </c>
      <c r="AK1509" s="14">
        <v>0</v>
      </c>
      <c r="AL1509" s="14">
        <v>0</v>
      </c>
      <c r="AM1509" s="14">
        <v>0</v>
      </c>
      <c r="AN1509" s="14">
        <v>0</v>
      </c>
      <c r="AO1509" s="14">
        <v>1000</v>
      </c>
      <c r="AP1509" s="14">
        <v>0</v>
      </c>
      <c r="AQ1509" s="14">
        <v>0</v>
      </c>
      <c r="AR1509" s="6">
        <v>90401004</v>
      </c>
      <c r="AS1509" s="14" t="s">
        <v>158</v>
      </c>
      <c r="AT1509" s="15" t="s">
        <v>159</v>
      </c>
      <c r="AU1509" s="14" t="s">
        <v>246</v>
      </c>
      <c r="AV1509" s="14">
        <v>0</v>
      </c>
      <c r="AW1509" s="14">
        <v>40000003</v>
      </c>
      <c r="AX1509" s="15" t="s">
        <v>160</v>
      </c>
      <c r="AY1509" s="15" t="s">
        <v>158</v>
      </c>
      <c r="AZ1509" s="13">
        <v>0</v>
      </c>
      <c r="BA1509" s="13">
        <v>0</v>
      </c>
      <c r="BB1509" s="68" t="s">
        <v>509</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79000008</v>
      </c>
      <c r="D1510" s="12" t="s">
        <v>638</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1</v>
      </c>
      <c r="X1510" s="11">
        <v>0</v>
      </c>
      <c r="Y1510" s="11">
        <v>1</v>
      </c>
      <c r="Z1510" s="11">
        <v>0</v>
      </c>
      <c r="AA1510" s="11">
        <v>0</v>
      </c>
      <c r="AB1510" s="11">
        <v>0</v>
      </c>
      <c r="AC1510" s="11">
        <v>0</v>
      </c>
      <c r="AD1510" s="11">
        <v>30</v>
      </c>
      <c r="AE1510" s="11">
        <v>1</v>
      </c>
      <c r="AF1510" s="11" t="s">
        <v>507</v>
      </c>
      <c r="AG1510" s="6">
        <v>0</v>
      </c>
      <c r="AH1510" s="6">
        <v>0</v>
      </c>
      <c r="AI1510" s="6">
        <v>0</v>
      </c>
      <c r="AJ1510" s="6">
        <v>0</v>
      </c>
      <c r="AK1510" s="11">
        <v>0</v>
      </c>
      <c r="AL1510" s="11">
        <v>0</v>
      </c>
      <c r="AM1510" s="11">
        <v>0</v>
      </c>
      <c r="AN1510" s="11">
        <v>0.5</v>
      </c>
      <c r="AO1510" s="11">
        <v>999999</v>
      </c>
      <c r="AP1510" s="11">
        <v>0.5</v>
      </c>
      <c r="AQ1510" s="11">
        <v>0</v>
      </c>
      <c r="AR1510" s="6">
        <v>0</v>
      </c>
      <c r="AS1510" s="178" t="s">
        <v>586</v>
      </c>
      <c r="AT1510" s="15" t="s">
        <v>213</v>
      </c>
      <c r="AU1510" s="11" t="s">
        <v>348</v>
      </c>
      <c r="AV1510" s="14">
        <v>10000007</v>
      </c>
      <c r="AW1510" s="14">
        <v>70202004</v>
      </c>
      <c r="AX1510" s="15" t="s">
        <v>229</v>
      </c>
      <c r="AY1510" s="15" t="s">
        <v>259</v>
      </c>
      <c r="AZ1510" s="13">
        <v>0</v>
      </c>
      <c r="BA1510" s="13">
        <v>0</v>
      </c>
      <c r="BB1510" s="37" t="s">
        <v>1857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79000009</v>
      </c>
      <c r="D1511" s="12" t="s">
        <v>354</v>
      </c>
      <c r="E1511" s="14">
        <v>1</v>
      </c>
      <c r="F1511" s="11">
        <v>60010300</v>
      </c>
      <c r="G1511" s="14">
        <v>0</v>
      </c>
      <c r="H1511" s="13">
        <v>0</v>
      </c>
      <c r="I1511" s="14">
        <v>1</v>
      </c>
      <c r="J1511" s="14">
        <v>0</v>
      </c>
      <c r="K1511" s="14">
        <v>0</v>
      </c>
      <c r="L1511" s="11">
        <v>0</v>
      </c>
      <c r="M1511" s="11">
        <v>0</v>
      </c>
      <c r="N1511" s="11">
        <v>2</v>
      </c>
      <c r="O1511" s="11">
        <v>1</v>
      </c>
      <c r="P1511" s="11">
        <v>0.5</v>
      </c>
      <c r="Q1511" s="11">
        <v>0</v>
      </c>
      <c r="R1511" s="6">
        <v>0</v>
      </c>
      <c r="S1511" s="11">
        <v>0</v>
      </c>
      <c r="T1511" s="11">
        <v>1</v>
      </c>
      <c r="U1511" s="11">
        <v>2</v>
      </c>
      <c r="V1511" s="11">
        <v>0</v>
      </c>
      <c r="W1511" s="11">
        <v>2</v>
      </c>
      <c r="X1511" s="11">
        <v>0</v>
      </c>
      <c r="Y1511" s="11">
        <v>0</v>
      </c>
      <c r="Z1511" s="11">
        <v>0</v>
      </c>
      <c r="AA1511" s="11">
        <v>0</v>
      </c>
      <c r="AB1511" s="11">
        <v>0</v>
      </c>
      <c r="AC1511" s="11">
        <v>0</v>
      </c>
      <c r="AD1511" s="11">
        <v>12</v>
      </c>
      <c r="AE1511" s="11">
        <v>2</v>
      </c>
      <c r="AF1511" s="11" t="s">
        <v>167</v>
      </c>
      <c r="AG1511" s="6">
        <v>0</v>
      </c>
      <c r="AH1511" s="6">
        <v>2</v>
      </c>
      <c r="AI1511" s="6">
        <v>0</v>
      </c>
      <c r="AJ1511" s="6">
        <v>1.5</v>
      </c>
      <c r="AK1511" s="11">
        <v>0</v>
      </c>
      <c r="AL1511" s="11">
        <v>0</v>
      </c>
      <c r="AM1511" s="11">
        <v>0</v>
      </c>
      <c r="AN1511" s="11">
        <v>2.5</v>
      </c>
      <c r="AO1511" s="11">
        <v>4000</v>
      </c>
      <c r="AP1511" s="11">
        <v>2</v>
      </c>
      <c r="AQ1511" s="11">
        <v>0</v>
      </c>
      <c r="AR1511" s="6">
        <v>0</v>
      </c>
      <c r="AS1511" s="11" t="s">
        <v>158</v>
      </c>
      <c r="AT1511" s="15" t="s">
        <v>213</v>
      </c>
      <c r="AU1511" s="11" t="s">
        <v>355</v>
      </c>
      <c r="AV1511" s="14">
        <v>10001007</v>
      </c>
      <c r="AW1511" s="14">
        <v>70103001</v>
      </c>
      <c r="AX1511" s="12" t="s">
        <v>160</v>
      </c>
      <c r="AY1511" s="11">
        <v>0</v>
      </c>
      <c r="AZ1511" s="13">
        <v>0</v>
      </c>
      <c r="BA1511" s="13">
        <v>0</v>
      </c>
      <c r="BB1511" s="37" t="s">
        <v>356</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79000010</v>
      </c>
      <c r="D1512" s="12" t="s">
        <v>1836</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20</v>
      </c>
      <c r="AE1512" s="11">
        <v>1</v>
      </c>
      <c r="AF1512" s="11" t="s">
        <v>507</v>
      </c>
      <c r="AG1512" s="6">
        <v>1</v>
      </c>
      <c r="AH1512" s="6">
        <v>0</v>
      </c>
      <c r="AI1512" s="6">
        <v>0</v>
      </c>
      <c r="AJ1512" s="6">
        <v>0</v>
      </c>
      <c r="AK1512" s="11">
        <v>0</v>
      </c>
      <c r="AL1512" s="11">
        <v>0</v>
      </c>
      <c r="AM1512" s="11">
        <v>0</v>
      </c>
      <c r="AN1512" s="11">
        <v>0.5</v>
      </c>
      <c r="AO1512" s="11">
        <v>999999</v>
      </c>
      <c r="AP1512" s="11">
        <v>2</v>
      </c>
      <c r="AQ1512" s="11">
        <v>0</v>
      </c>
      <c r="AR1512" s="6">
        <v>0</v>
      </c>
      <c r="AS1512" s="11" t="s">
        <v>502</v>
      </c>
      <c r="AT1512" s="15" t="s">
        <v>213</v>
      </c>
      <c r="AU1512" s="11" t="s">
        <v>348</v>
      </c>
      <c r="AV1512" s="14">
        <v>10000007</v>
      </c>
      <c r="AW1512" s="14">
        <v>70405007</v>
      </c>
      <c r="AX1512" s="15" t="s">
        <v>229</v>
      </c>
      <c r="AY1512" s="15" t="s">
        <v>259</v>
      </c>
      <c r="AZ1512" s="13">
        <v>0</v>
      </c>
      <c r="BA1512" s="13">
        <v>0</v>
      </c>
      <c r="BB1512" s="37" t="s">
        <v>1837</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79000011</v>
      </c>
      <c r="D1513" s="15" t="s">
        <v>1864</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458</v>
      </c>
      <c r="AU1513" s="14">
        <v>0</v>
      </c>
      <c r="AV1513" s="14">
        <v>10007001</v>
      </c>
      <c r="AW1513" s="14">
        <v>0</v>
      </c>
      <c r="AX1513" s="15" t="s">
        <v>160</v>
      </c>
      <c r="AY1513" s="15" t="s">
        <v>158</v>
      </c>
      <c r="AZ1513" s="13">
        <v>0</v>
      </c>
      <c r="BA1513" s="13">
        <v>0</v>
      </c>
      <c r="BB1513" s="68" t="s">
        <v>1865</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79000012</v>
      </c>
      <c r="D1514" s="12" t="s">
        <v>467</v>
      </c>
      <c r="E1514" s="11">
        <v>2</v>
      </c>
      <c r="F1514" s="11">
        <v>61012301</v>
      </c>
      <c r="G1514" s="11">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1.4</v>
      </c>
      <c r="X1514" s="11">
        <v>150</v>
      </c>
      <c r="Y1514" s="11">
        <v>1</v>
      </c>
      <c r="Z1514" s="11">
        <v>0</v>
      </c>
      <c r="AA1514" s="11">
        <v>0</v>
      </c>
      <c r="AB1514" s="11">
        <v>0</v>
      </c>
      <c r="AC1514" s="11">
        <v>0</v>
      </c>
      <c r="AD1514" s="11">
        <v>12</v>
      </c>
      <c r="AE1514" s="11">
        <v>2</v>
      </c>
      <c r="AF1514" s="11" t="s">
        <v>167</v>
      </c>
      <c r="AG1514" s="6">
        <v>0</v>
      </c>
      <c r="AH1514" s="6">
        <v>2</v>
      </c>
      <c r="AI1514" s="6">
        <v>0</v>
      </c>
      <c r="AJ1514" s="6">
        <v>1.5</v>
      </c>
      <c r="AK1514" s="11">
        <v>0</v>
      </c>
      <c r="AL1514" s="11">
        <v>0</v>
      </c>
      <c r="AM1514" s="11">
        <v>0</v>
      </c>
      <c r="AN1514" s="11">
        <v>1.5</v>
      </c>
      <c r="AO1514" s="11">
        <v>1200</v>
      </c>
      <c r="AP1514" s="11">
        <v>1</v>
      </c>
      <c r="AQ1514" s="11">
        <v>15</v>
      </c>
      <c r="AR1514" s="6">
        <v>0</v>
      </c>
      <c r="AS1514" s="11" t="s">
        <v>158</v>
      </c>
      <c r="AT1514" s="12" t="s">
        <v>196</v>
      </c>
      <c r="AU1514" s="11" t="s">
        <v>169</v>
      </c>
      <c r="AV1514" s="14">
        <v>10000011</v>
      </c>
      <c r="AW1514" s="14">
        <v>70404001</v>
      </c>
      <c r="AX1514" s="12" t="s">
        <v>170</v>
      </c>
      <c r="AY1514" s="11">
        <v>0</v>
      </c>
      <c r="AZ1514" s="13">
        <v>0</v>
      </c>
      <c r="BA1514" s="13">
        <v>0</v>
      </c>
      <c r="BB1514" s="37" t="s">
        <v>480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79001001</v>
      </c>
      <c r="D1515" s="12" t="s">
        <v>670</v>
      </c>
      <c r="E1515" s="14">
        <v>1</v>
      </c>
      <c r="F1515" s="11">
        <v>60010100</v>
      </c>
      <c r="G1515" s="14">
        <v>0</v>
      </c>
      <c r="H1515" s="13">
        <v>0</v>
      </c>
      <c r="I1515" s="14">
        <v>1</v>
      </c>
      <c r="J1515" s="14">
        <v>0</v>
      </c>
      <c r="K1515" s="14">
        <v>0</v>
      </c>
      <c r="L1515" s="11">
        <v>0</v>
      </c>
      <c r="M1515" s="11">
        <v>0</v>
      </c>
      <c r="N1515" s="55">
        <v>2</v>
      </c>
      <c r="O1515" s="11">
        <v>1</v>
      </c>
      <c r="P1515" s="11">
        <v>1</v>
      </c>
      <c r="Q1515" s="11">
        <v>0</v>
      </c>
      <c r="R1515" s="6">
        <v>0</v>
      </c>
      <c r="S1515" s="11">
        <v>0</v>
      </c>
      <c r="T1515" s="11">
        <v>1</v>
      </c>
      <c r="U1515" s="11">
        <v>2</v>
      </c>
      <c r="V1515" s="11">
        <v>0</v>
      </c>
      <c r="W1515" s="11">
        <v>2</v>
      </c>
      <c r="X1515" s="11">
        <v>0</v>
      </c>
      <c r="Y1515" s="11">
        <v>1</v>
      </c>
      <c r="Z1515" s="11">
        <v>0</v>
      </c>
      <c r="AA1515" s="11">
        <v>0</v>
      </c>
      <c r="AB1515" s="11">
        <v>0</v>
      </c>
      <c r="AC1515" s="11">
        <v>0</v>
      </c>
      <c r="AD1515" s="11">
        <v>3</v>
      </c>
      <c r="AE1515" s="11">
        <v>2</v>
      </c>
      <c r="AF1515" s="11" t="s">
        <v>167</v>
      </c>
      <c r="AG1515" s="6">
        <v>0</v>
      </c>
      <c r="AH1515" s="6">
        <v>2</v>
      </c>
      <c r="AI1515" s="6">
        <v>0</v>
      </c>
      <c r="AJ1515" s="6">
        <v>1.5</v>
      </c>
      <c r="AK1515" s="11">
        <v>0</v>
      </c>
      <c r="AL1515" s="11">
        <v>0</v>
      </c>
      <c r="AM1515" s="11">
        <v>0</v>
      </c>
      <c r="AN1515" s="11">
        <v>1.5</v>
      </c>
      <c r="AO1515" s="11">
        <v>10000</v>
      </c>
      <c r="AP1515" s="11">
        <v>1</v>
      </c>
      <c r="AQ1515" s="11">
        <v>5</v>
      </c>
      <c r="AR1515" s="6">
        <v>0</v>
      </c>
      <c r="AS1515" s="11" t="s">
        <v>158</v>
      </c>
      <c r="AT1515" s="15" t="s">
        <v>397</v>
      </c>
      <c r="AU1515" s="11" t="s">
        <v>348</v>
      </c>
      <c r="AV1515" s="14">
        <v>10000007</v>
      </c>
      <c r="AW1515" s="14">
        <v>70302003</v>
      </c>
      <c r="AX1515" s="15" t="s">
        <v>379</v>
      </c>
      <c r="AY1515" s="13">
        <v>0</v>
      </c>
      <c r="AZ1515" s="13">
        <v>0</v>
      </c>
      <c r="BA1515" s="13">
        <v>0</v>
      </c>
      <c r="BB1515" s="37" t="s">
        <v>629</v>
      </c>
      <c r="BC1515" s="11">
        <v>1</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79002001</v>
      </c>
      <c r="D1516" s="12" t="s">
        <v>619</v>
      </c>
      <c r="E1516" s="14">
        <v>1</v>
      </c>
      <c r="F1516" s="11">
        <v>60010100</v>
      </c>
      <c r="G1516" s="14">
        <v>0</v>
      </c>
      <c r="H1516" s="13">
        <v>0</v>
      </c>
      <c r="I1516" s="14">
        <v>1</v>
      </c>
      <c r="J1516" s="14">
        <v>0</v>
      </c>
      <c r="K1516" s="14">
        <v>0</v>
      </c>
      <c r="L1516" s="11">
        <v>0</v>
      </c>
      <c r="M1516" s="11">
        <v>0</v>
      </c>
      <c r="N1516" s="55">
        <v>2</v>
      </c>
      <c r="O1516" s="11">
        <v>2</v>
      </c>
      <c r="P1516" s="11">
        <v>0.9</v>
      </c>
      <c r="Q1516" s="11">
        <v>0</v>
      </c>
      <c r="R1516" s="6">
        <v>101</v>
      </c>
      <c r="S1516" s="11">
        <v>0</v>
      </c>
      <c r="T1516" s="11">
        <v>1</v>
      </c>
      <c r="U1516" s="11">
        <v>2</v>
      </c>
      <c r="V1516" s="11">
        <v>0</v>
      </c>
      <c r="W1516" s="11">
        <v>3</v>
      </c>
      <c r="X1516" s="11">
        <v>0</v>
      </c>
      <c r="Y1516" s="11">
        <v>1</v>
      </c>
      <c r="Z1516" s="11">
        <v>0</v>
      </c>
      <c r="AA1516" s="11">
        <v>0</v>
      </c>
      <c r="AB1516" s="11">
        <v>0</v>
      </c>
      <c r="AC1516" s="11">
        <v>0</v>
      </c>
      <c r="AD1516" s="11">
        <v>10</v>
      </c>
      <c r="AE1516" s="11">
        <v>1</v>
      </c>
      <c r="AF1516" s="11" t="s">
        <v>391</v>
      </c>
      <c r="AG1516" s="6">
        <v>1</v>
      </c>
      <c r="AH1516" s="6">
        <v>1</v>
      </c>
      <c r="AI1516" s="6">
        <v>0</v>
      </c>
      <c r="AJ1516" s="6">
        <v>3</v>
      </c>
      <c r="AK1516" s="11">
        <v>0</v>
      </c>
      <c r="AL1516" s="11">
        <v>0</v>
      </c>
      <c r="AM1516" s="11">
        <v>0</v>
      </c>
      <c r="AN1516" s="11">
        <v>3</v>
      </c>
      <c r="AO1516" s="11">
        <v>5000</v>
      </c>
      <c r="AP1516" s="11">
        <v>2.5</v>
      </c>
      <c r="AQ1516" s="11">
        <v>0</v>
      </c>
      <c r="AR1516" s="6">
        <v>0</v>
      </c>
      <c r="AS1516" s="11" t="s">
        <v>425</v>
      </c>
      <c r="AT1516" s="15" t="s">
        <v>196</v>
      </c>
      <c r="AU1516" s="11" t="s">
        <v>348</v>
      </c>
      <c r="AV1516" s="14">
        <v>10000007</v>
      </c>
      <c r="AW1516" s="14">
        <v>70403003</v>
      </c>
      <c r="AX1516" s="12" t="s">
        <v>160</v>
      </c>
      <c r="AY1516" s="11">
        <v>0</v>
      </c>
      <c r="AZ1516" s="13">
        <v>0</v>
      </c>
      <c r="BA1516" s="13">
        <v>0</v>
      </c>
      <c r="BB1516" s="37" t="s">
        <v>1806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79003001</v>
      </c>
      <c r="D1517" s="12" t="s">
        <v>429</v>
      </c>
      <c r="E1517" s="11">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0</v>
      </c>
      <c r="Z1517" s="11">
        <v>0</v>
      </c>
      <c r="AA1517" s="11">
        <v>0</v>
      </c>
      <c r="AB1517" s="11">
        <v>0</v>
      </c>
      <c r="AC1517" s="11">
        <v>0</v>
      </c>
      <c r="AD1517" s="11">
        <v>10</v>
      </c>
      <c r="AE1517" s="11">
        <v>1</v>
      </c>
      <c r="AF1517" s="11">
        <v>3</v>
      </c>
      <c r="AG1517" s="6">
        <v>6</v>
      </c>
      <c r="AH1517" s="6">
        <v>1</v>
      </c>
      <c r="AI1517" s="6">
        <v>0</v>
      </c>
      <c r="AJ1517" s="6">
        <v>1.5</v>
      </c>
      <c r="AK1517" s="11">
        <v>0</v>
      </c>
      <c r="AL1517" s="11">
        <v>0</v>
      </c>
      <c r="AM1517" s="11">
        <v>0</v>
      </c>
      <c r="AN1517" s="11">
        <v>3</v>
      </c>
      <c r="AO1517" s="11">
        <v>5000</v>
      </c>
      <c r="AP1517" s="11">
        <v>3</v>
      </c>
      <c r="AQ1517" s="11">
        <v>0</v>
      </c>
      <c r="AR1517" s="6">
        <v>0</v>
      </c>
      <c r="AS1517" s="11" t="s">
        <v>158</v>
      </c>
      <c r="AT1517" s="15" t="s">
        <v>196</v>
      </c>
      <c r="AU1517" s="11" t="s">
        <v>348</v>
      </c>
      <c r="AV1517" s="14">
        <v>10000007</v>
      </c>
      <c r="AW1517" s="14">
        <v>70103003</v>
      </c>
      <c r="AX1517" s="12" t="s">
        <v>160</v>
      </c>
      <c r="AY1517" s="11" t="s">
        <v>1859</v>
      </c>
      <c r="AZ1517" s="13">
        <v>0</v>
      </c>
      <c r="BA1517" s="13">
        <v>0</v>
      </c>
      <c r="BB1517" s="37" t="s">
        <v>431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79003002</v>
      </c>
      <c r="D1518" s="12" t="s">
        <v>638</v>
      </c>
      <c r="E1518" s="14">
        <v>1</v>
      </c>
      <c r="F1518" s="11">
        <v>60010100</v>
      </c>
      <c r="G1518" s="14">
        <v>0</v>
      </c>
      <c r="H1518" s="13">
        <v>0</v>
      </c>
      <c r="I1518" s="14">
        <v>1</v>
      </c>
      <c r="J1518" s="14">
        <v>0</v>
      </c>
      <c r="K1518" s="14">
        <v>0</v>
      </c>
      <c r="L1518" s="11">
        <v>0</v>
      </c>
      <c r="M1518" s="11">
        <v>0</v>
      </c>
      <c r="N1518" s="55">
        <v>2</v>
      </c>
      <c r="O1518" s="11">
        <v>1</v>
      </c>
      <c r="P1518" s="11">
        <v>0.5</v>
      </c>
      <c r="Q1518" s="11">
        <v>0</v>
      </c>
      <c r="R1518" s="6">
        <v>101</v>
      </c>
      <c r="S1518" s="11">
        <v>0</v>
      </c>
      <c r="T1518" s="11">
        <v>1</v>
      </c>
      <c r="U1518" s="11">
        <v>2</v>
      </c>
      <c r="V1518" s="11">
        <v>0</v>
      </c>
      <c r="W1518" s="11">
        <v>1</v>
      </c>
      <c r="X1518" s="11">
        <v>0</v>
      </c>
      <c r="Y1518" s="11">
        <v>1</v>
      </c>
      <c r="Z1518" s="11">
        <v>0</v>
      </c>
      <c r="AA1518" s="11">
        <v>0</v>
      </c>
      <c r="AB1518" s="11">
        <v>0</v>
      </c>
      <c r="AC1518" s="11">
        <v>0</v>
      </c>
      <c r="AD1518" s="11">
        <v>15</v>
      </c>
      <c r="AE1518" s="11">
        <v>1</v>
      </c>
      <c r="AF1518" s="11" t="s">
        <v>507</v>
      </c>
      <c r="AG1518" s="6">
        <v>0</v>
      </c>
      <c r="AH1518" s="6">
        <v>0</v>
      </c>
      <c r="AI1518" s="6">
        <v>0</v>
      </c>
      <c r="AJ1518" s="6">
        <v>0</v>
      </c>
      <c r="AK1518" s="11">
        <v>0</v>
      </c>
      <c r="AL1518" s="11">
        <v>0</v>
      </c>
      <c r="AM1518" s="11">
        <v>0</v>
      </c>
      <c r="AN1518" s="11">
        <v>0.5</v>
      </c>
      <c r="AO1518" s="11">
        <v>999999</v>
      </c>
      <c r="AP1518" s="11">
        <v>0.5</v>
      </c>
      <c r="AQ1518" s="11">
        <v>0</v>
      </c>
      <c r="AR1518" s="6">
        <v>0</v>
      </c>
      <c r="AS1518" s="178" t="s">
        <v>586</v>
      </c>
      <c r="AT1518" s="15" t="s">
        <v>213</v>
      </c>
      <c r="AU1518" s="11" t="s">
        <v>348</v>
      </c>
      <c r="AV1518" s="14">
        <v>10000007</v>
      </c>
      <c r="AW1518" s="14">
        <v>70202004</v>
      </c>
      <c r="AX1518" s="15" t="s">
        <v>229</v>
      </c>
      <c r="AY1518" s="15" t="s">
        <v>259</v>
      </c>
      <c r="AZ1518" s="13">
        <v>0</v>
      </c>
      <c r="BA1518" s="13">
        <v>0</v>
      </c>
      <c r="BB1518" s="37" t="s">
        <v>1857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80000001</v>
      </c>
      <c r="D1519" s="12" t="s">
        <v>1882</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1883</v>
      </c>
      <c r="AZ1519" s="13">
        <v>0</v>
      </c>
      <c r="BA1519" s="13">
        <v>0</v>
      </c>
      <c r="BB1519" s="37" t="s">
        <v>1884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80000002</v>
      </c>
      <c r="D1520" s="12" t="s">
        <v>1885</v>
      </c>
      <c r="E1520" s="11">
        <v>1</v>
      </c>
      <c r="F1520" s="11">
        <v>80000001</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1.2</v>
      </c>
      <c r="X1520" s="11">
        <v>100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1883</v>
      </c>
      <c r="AZ1520" s="13">
        <v>0</v>
      </c>
      <c r="BA1520" s="13">
        <v>0</v>
      </c>
      <c r="BB1520" s="37" t="s">
        <v>351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80000003</v>
      </c>
      <c r="D1521" s="12" t="s">
        <v>1886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1883</v>
      </c>
      <c r="AZ1521" s="13">
        <v>0</v>
      </c>
      <c r="BA1521" s="13">
        <v>0</v>
      </c>
      <c r="BB1521" s="37" t="s">
        <v>1887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80000004</v>
      </c>
      <c r="D1522" s="12" t="s">
        <v>1888</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1883</v>
      </c>
      <c r="AZ1522" s="13">
        <v>0</v>
      </c>
      <c r="BA1522" s="13">
        <v>0</v>
      </c>
      <c r="BB1522" s="37" t="s">
        <v>1889</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80000005</v>
      </c>
      <c r="D1523" s="12" t="s">
        <v>1890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1883</v>
      </c>
      <c r="AZ1523" s="13">
        <v>0</v>
      </c>
      <c r="BA1523" s="13">
        <v>0</v>
      </c>
      <c r="BB1523" s="37" t="s">
        <v>1891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80000006</v>
      </c>
      <c r="D1524" s="12" t="s">
        <v>1892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1883</v>
      </c>
      <c r="AZ1524" s="13">
        <v>0</v>
      </c>
      <c r="BA1524" s="13">
        <v>0</v>
      </c>
      <c r="BB1524" s="37" t="s">
        <v>1893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80000007</v>
      </c>
      <c r="D1525" s="12" t="s">
        <v>1894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1883</v>
      </c>
      <c r="AZ1525" s="13">
        <v>0</v>
      </c>
      <c r="BA1525" s="13">
        <v>0</v>
      </c>
      <c r="BB1525" s="37" t="s">
        <v>1895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80000008</v>
      </c>
      <c r="D1526" s="12" t="s">
        <v>1896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1883</v>
      </c>
      <c r="AZ1526" s="13">
        <v>0</v>
      </c>
      <c r="BA1526" s="13">
        <v>0</v>
      </c>
      <c r="BB1526" s="37" t="s">
        <v>747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80001001</v>
      </c>
      <c r="D1527" s="12" t="s">
        <v>1897</v>
      </c>
      <c r="E1527" s="11">
        <v>1</v>
      </c>
      <c r="F1527" s="11">
        <v>80001001</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1898</v>
      </c>
      <c r="AZ1527" s="13">
        <v>0</v>
      </c>
      <c r="BA1527" s="13">
        <v>0</v>
      </c>
      <c r="BB1527" s="37" t="s">
        <v>1899</v>
      </c>
      <c r="BC1527" s="11">
        <v>0</v>
      </c>
      <c r="BD1527" s="11">
        <v>0</v>
      </c>
      <c r="BE1527" s="11"/>
      <c r="BF1527" s="11"/>
      <c r="BG1527" s="11"/>
      <c r="BH1527" s="11">
        <v>80002001</v>
      </c>
      <c r="BI1527" s="9">
        <v>0</v>
      </c>
      <c r="BJ1527" s="6">
        <v>0</v>
      </c>
      <c r="BK1527" s="6">
        <v>0</v>
      </c>
      <c r="BL1527" s="6">
        <v>0</v>
      </c>
      <c r="BM1527" s="6">
        <v>0</v>
      </c>
      <c r="BN1527" s="6">
        <v>0</v>
      </c>
      <c r="BO1527" s="6">
        <v>0</v>
      </c>
    </row>
    <row r="1528" spans="3:67" ht="20.100000000000001" customHeight="1">
      <c r="C1528" s="14">
        <v>80001002</v>
      </c>
      <c r="D1528" s="12" t="s">
        <v>1900</v>
      </c>
      <c r="E1528" s="11">
        <v>1</v>
      </c>
      <c r="F1528" s="11">
        <v>80001002</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1901</v>
      </c>
      <c r="AZ1528" s="13">
        <v>0</v>
      </c>
      <c r="BA1528" s="13">
        <v>0</v>
      </c>
      <c r="BB1528" s="37" t="s">
        <v>1902</v>
      </c>
      <c r="BC1528" s="11"/>
      <c r="BD1528" s="11">
        <v>0</v>
      </c>
      <c r="BE1528" s="11"/>
      <c r="BF1528" s="11"/>
      <c r="BG1528" s="11"/>
      <c r="BH1528" s="11">
        <v>80002002</v>
      </c>
      <c r="BI1528" s="11">
        <v>0</v>
      </c>
      <c r="BJ1528" s="6">
        <v>0</v>
      </c>
      <c r="BK1528" s="6">
        <v>0</v>
      </c>
      <c r="BL1528" s="6">
        <v>0</v>
      </c>
      <c r="BM1528" s="6">
        <v>0</v>
      </c>
      <c r="BN1528" s="6">
        <v>0</v>
      </c>
      <c r="BO1528" s="6">
        <v>0</v>
      </c>
    </row>
    <row r="1529" spans="3:67" ht="20.100000000000001" customHeight="1">
      <c r="C1529" s="14">
        <v>80001003</v>
      </c>
      <c r="D1529" s="12" t="s">
        <v>1903</v>
      </c>
      <c r="E1529" s="11">
        <v>1</v>
      </c>
      <c r="F1529" s="11">
        <v>80001003</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1904</v>
      </c>
      <c r="AZ1529" s="13">
        <v>0</v>
      </c>
      <c r="BA1529" s="13">
        <v>0</v>
      </c>
      <c r="BB1529" s="37" t="s">
        <v>1905</v>
      </c>
      <c r="BC1529" s="11"/>
      <c r="BD1529" s="11">
        <v>0</v>
      </c>
      <c r="BE1529" s="11"/>
      <c r="BF1529" s="11"/>
      <c r="BG1529" s="11"/>
      <c r="BH1529" s="11">
        <v>80002003</v>
      </c>
      <c r="BI1529" s="11">
        <v>0</v>
      </c>
      <c r="BJ1529" s="6">
        <v>0</v>
      </c>
      <c r="BK1529" s="6">
        <v>0</v>
      </c>
      <c r="BL1529" s="6">
        <v>0</v>
      </c>
      <c r="BM1529" s="6">
        <v>0</v>
      </c>
      <c r="BN1529" s="6">
        <v>0</v>
      </c>
      <c r="BO1529" s="6">
        <v>0</v>
      </c>
    </row>
    <row r="1530" spans="3:67" ht="20.100000000000001" customHeight="1">
      <c r="C1530" s="14">
        <v>80001004</v>
      </c>
      <c r="D1530" s="12" t="s">
        <v>1906</v>
      </c>
      <c r="E1530" s="11">
        <v>1</v>
      </c>
      <c r="F1530" s="11">
        <v>80001004</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1907</v>
      </c>
      <c r="AZ1530" s="13">
        <v>0</v>
      </c>
      <c r="BA1530" s="13">
        <v>0</v>
      </c>
      <c r="BB1530" s="37" t="s">
        <v>1908</v>
      </c>
      <c r="BC1530" s="11"/>
      <c r="BD1530" s="11">
        <v>0</v>
      </c>
      <c r="BE1530" s="11"/>
      <c r="BF1530" s="11"/>
      <c r="BG1530" s="11"/>
      <c r="BH1530" s="11">
        <v>80002004</v>
      </c>
      <c r="BI1530" s="11">
        <v>0</v>
      </c>
      <c r="BJ1530" s="6">
        <v>0</v>
      </c>
      <c r="BK1530" s="6">
        <v>0</v>
      </c>
      <c r="BL1530" s="6">
        <v>0</v>
      </c>
      <c r="BM1530" s="6">
        <v>0</v>
      </c>
      <c r="BN1530" s="6">
        <v>0</v>
      </c>
      <c r="BO1530" s="6">
        <v>0</v>
      </c>
    </row>
    <row r="1531" spans="3:67" ht="20.100000000000001" customHeight="1">
      <c r="C1531" s="14">
        <v>80001005</v>
      </c>
      <c r="D1531" s="12" t="s">
        <v>1909</v>
      </c>
      <c r="E1531" s="11">
        <v>1</v>
      </c>
      <c r="F1531" s="11">
        <v>80001005</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1015</v>
      </c>
      <c r="AZ1531" s="13">
        <v>0</v>
      </c>
      <c r="BA1531" s="13">
        <v>0</v>
      </c>
      <c r="BB1531" s="37" t="s">
        <v>1016</v>
      </c>
      <c r="BC1531" s="11"/>
      <c r="BD1531" s="11">
        <v>0</v>
      </c>
      <c r="BE1531" s="11"/>
      <c r="BF1531" s="11"/>
      <c r="BG1531" s="11"/>
      <c r="BH1531" s="11">
        <v>80002005</v>
      </c>
      <c r="BI1531" s="11">
        <v>0</v>
      </c>
      <c r="BJ1531" s="6">
        <v>0</v>
      </c>
      <c r="BK1531" s="6">
        <v>0</v>
      </c>
      <c r="BL1531" s="6">
        <v>0</v>
      </c>
      <c r="BM1531" s="6">
        <v>0</v>
      </c>
      <c r="BN1531" s="6">
        <v>0</v>
      </c>
      <c r="BO1531" s="6">
        <v>0</v>
      </c>
    </row>
    <row r="1532" spans="3:67" ht="20.100000000000001" customHeight="1">
      <c r="C1532" s="106">
        <v>80001006</v>
      </c>
      <c r="D1532" s="135" t="s">
        <v>851</v>
      </c>
      <c r="E1532" s="106">
        <v>1</v>
      </c>
      <c r="F1532" s="106">
        <v>80001006</v>
      </c>
      <c r="G1532" s="106">
        <v>0</v>
      </c>
      <c r="H1532" s="106">
        <v>0</v>
      </c>
      <c r="I1532" s="14">
        <v>1</v>
      </c>
      <c r="J1532" s="14">
        <v>0</v>
      </c>
      <c r="K1532" s="106">
        <v>0</v>
      </c>
      <c r="L1532" s="106">
        <v>0</v>
      </c>
      <c r="M1532" s="106">
        <v>0</v>
      </c>
      <c r="N1532" s="106">
        <v>5</v>
      </c>
      <c r="O1532" s="106">
        <v>0</v>
      </c>
      <c r="P1532" s="106">
        <v>0</v>
      </c>
      <c r="Q1532" s="106">
        <v>0</v>
      </c>
      <c r="R1532" s="6">
        <v>0</v>
      </c>
      <c r="S1532" s="106">
        <v>0</v>
      </c>
      <c r="T1532" s="106">
        <v>1</v>
      </c>
      <c r="U1532" s="106">
        <v>2</v>
      </c>
      <c r="V1532" s="106">
        <v>0</v>
      </c>
      <c r="W1532" s="11">
        <v>1</v>
      </c>
      <c r="X1532" s="11">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t="s">
        <v>1910</v>
      </c>
      <c r="AZ1532" s="106">
        <v>0</v>
      </c>
      <c r="BA1532" s="106">
        <v>0</v>
      </c>
      <c r="BB1532" s="145" t="s">
        <v>1911</v>
      </c>
      <c r="BC1532" s="106"/>
      <c r="BD1532" s="11">
        <v>0</v>
      </c>
      <c r="BE1532" s="106"/>
      <c r="BF1532" s="106"/>
      <c r="BG1532" s="106"/>
      <c r="BH1532" s="106">
        <v>80002006</v>
      </c>
      <c r="BI1532" s="11">
        <v>0</v>
      </c>
      <c r="BJ1532" s="6">
        <v>0</v>
      </c>
      <c r="BK1532" s="6">
        <v>0</v>
      </c>
      <c r="BL1532" s="6">
        <v>0</v>
      </c>
      <c r="BM1532" s="6">
        <v>0</v>
      </c>
      <c r="BN1532" s="6">
        <v>0</v>
      </c>
      <c r="BO1532" s="6">
        <v>0</v>
      </c>
    </row>
    <row r="1533" spans="3:67" ht="20.100000000000001" customHeight="1">
      <c r="C1533" s="14">
        <v>80001007</v>
      </c>
      <c r="D1533" s="12" t="s">
        <v>1477</v>
      </c>
      <c r="E1533" s="11">
        <v>1</v>
      </c>
      <c r="F1533" s="11">
        <v>80001007</v>
      </c>
      <c r="G1533" s="14">
        <v>0</v>
      </c>
      <c r="H1533" s="13">
        <v>0</v>
      </c>
      <c r="I1533" s="14">
        <v>1</v>
      </c>
      <c r="J1533" s="14">
        <v>0</v>
      </c>
      <c r="K1533" s="14">
        <v>0</v>
      </c>
      <c r="L1533" s="11">
        <v>0</v>
      </c>
      <c r="M1533" s="11">
        <v>0</v>
      </c>
      <c r="N1533" s="11">
        <v>2</v>
      </c>
      <c r="O1533" s="11">
        <v>3</v>
      </c>
      <c r="P1533" s="11">
        <v>0.1</v>
      </c>
      <c r="Q1533" s="11">
        <v>0</v>
      </c>
      <c r="R1533" s="6">
        <v>0</v>
      </c>
      <c r="S1533" s="11">
        <v>0</v>
      </c>
      <c r="T1533" s="11">
        <v>1</v>
      </c>
      <c r="U1533" s="11">
        <v>2</v>
      </c>
      <c r="V1533" s="11">
        <v>0</v>
      </c>
      <c r="W1533" s="11">
        <v>1</v>
      </c>
      <c r="X1533" s="11">
        <v>0</v>
      </c>
      <c r="Y1533" s="11">
        <v>0</v>
      </c>
      <c r="Z1533" s="11">
        <v>0</v>
      </c>
      <c r="AA1533" s="11">
        <v>0</v>
      </c>
      <c r="AB1533" s="11">
        <v>0</v>
      </c>
      <c r="AC1533" s="11">
        <v>0</v>
      </c>
      <c r="AD1533" s="11">
        <v>9</v>
      </c>
      <c r="AE1533" s="11">
        <v>1</v>
      </c>
      <c r="AF1533" s="11">
        <v>0</v>
      </c>
      <c r="AG1533" s="6">
        <v>1</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c r="AZ1533" s="13">
        <v>0</v>
      </c>
      <c r="BA1533" s="13">
        <v>0</v>
      </c>
      <c r="BB1533" s="37" t="s">
        <v>1912</v>
      </c>
      <c r="BC1533" s="11"/>
      <c r="BD1533" s="11">
        <v>0</v>
      </c>
      <c r="BE1533" s="11"/>
      <c r="BF1533" s="11"/>
      <c r="BG1533" s="11"/>
      <c r="BH1533" s="11">
        <v>80002007</v>
      </c>
      <c r="BI1533" s="11">
        <v>0</v>
      </c>
      <c r="BJ1533" s="6">
        <v>0</v>
      </c>
      <c r="BK1533" s="6">
        <v>0</v>
      </c>
      <c r="BL1533" s="6">
        <v>0</v>
      </c>
      <c r="BM1533" s="6">
        <v>0</v>
      </c>
      <c r="BN1533" s="6">
        <v>0</v>
      </c>
      <c r="BO1533" s="6">
        <v>0</v>
      </c>
    </row>
    <row r="1534" spans="3:67" ht="20.100000000000001" customHeight="1">
      <c r="C1534" s="14">
        <v>80001008</v>
      </c>
      <c r="D1534" s="12" t="s">
        <v>1913</v>
      </c>
      <c r="E1534" s="11">
        <v>1</v>
      </c>
      <c r="F1534" s="11">
        <v>80001008</v>
      </c>
      <c r="G1534" s="14">
        <v>0</v>
      </c>
      <c r="H1534" s="13">
        <v>0</v>
      </c>
      <c r="I1534" s="14">
        <v>1</v>
      </c>
      <c r="J1534" s="14">
        <v>0</v>
      </c>
      <c r="K1534" s="14">
        <v>0</v>
      </c>
      <c r="L1534" s="11">
        <v>0</v>
      </c>
      <c r="M1534" s="11">
        <v>0</v>
      </c>
      <c r="N1534" s="11">
        <v>2</v>
      </c>
      <c r="O1534" s="11">
        <v>3</v>
      </c>
      <c r="P1534" s="11">
        <v>0.2</v>
      </c>
      <c r="Q1534" s="11">
        <v>0</v>
      </c>
      <c r="R1534" s="6">
        <v>0</v>
      </c>
      <c r="S1534" s="11">
        <v>0</v>
      </c>
      <c r="T1534" s="11">
        <v>1</v>
      </c>
      <c r="U1534" s="11">
        <v>2</v>
      </c>
      <c r="V1534" s="11">
        <v>0</v>
      </c>
      <c r="W1534" s="11">
        <v>0.5</v>
      </c>
      <c r="X1534" s="11">
        <v>0</v>
      </c>
      <c r="Y1534" s="11">
        <v>0</v>
      </c>
      <c r="Z1534" s="11">
        <v>0</v>
      </c>
      <c r="AA1534" s="11">
        <v>0</v>
      </c>
      <c r="AB1534" s="11">
        <v>0</v>
      </c>
      <c r="AC1534" s="11">
        <v>0</v>
      </c>
      <c r="AD1534" s="11">
        <v>9</v>
      </c>
      <c r="AE1534" s="11">
        <v>1</v>
      </c>
      <c r="AF1534" s="11">
        <v>0</v>
      </c>
      <c r="AG1534" s="6">
        <v>1</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c r="AZ1534" s="13">
        <v>0</v>
      </c>
      <c r="BA1534" s="13">
        <v>0</v>
      </c>
      <c r="BB1534" s="37" t="s">
        <v>1914</v>
      </c>
      <c r="BC1534" s="11"/>
      <c r="BD1534" s="11">
        <v>0</v>
      </c>
      <c r="BE1534" s="11"/>
      <c r="BF1534" s="11"/>
      <c r="BG1534" s="11"/>
      <c r="BH1534" s="11">
        <v>80002008</v>
      </c>
      <c r="BI1534" s="11">
        <v>0</v>
      </c>
      <c r="BJ1534" s="6">
        <v>0</v>
      </c>
      <c r="BK1534" s="6">
        <v>0</v>
      </c>
      <c r="BL1534" s="6">
        <v>0</v>
      </c>
      <c r="BM1534" s="6">
        <v>0</v>
      </c>
      <c r="BN1534" s="6">
        <v>0</v>
      </c>
      <c r="BO1534" s="6">
        <v>0</v>
      </c>
    </row>
    <row r="1535" spans="3:67" ht="20.100000000000001" customHeight="1">
      <c r="C1535" s="14">
        <v>80001009</v>
      </c>
      <c r="D1535" s="12" t="s">
        <v>1478</v>
      </c>
      <c r="E1535" s="11">
        <v>1</v>
      </c>
      <c r="F1535" s="11">
        <v>80001009</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1915</v>
      </c>
      <c r="AZ1535" s="13">
        <v>0</v>
      </c>
      <c r="BA1535" s="13">
        <v>0</v>
      </c>
      <c r="BB1535" s="37" t="s">
        <v>1916</v>
      </c>
      <c r="BC1535" s="11"/>
      <c r="BD1535" s="11">
        <v>0</v>
      </c>
      <c r="BE1535" s="11"/>
      <c r="BF1535" s="11"/>
      <c r="BG1535" s="11"/>
      <c r="BH1535" s="11">
        <v>80002009</v>
      </c>
      <c r="BI1535" s="11">
        <v>0</v>
      </c>
      <c r="BJ1535" s="6">
        <v>0</v>
      </c>
      <c r="BK1535" s="6">
        <v>0</v>
      </c>
      <c r="BL1535" s="6">
        <v>0</v>
      </c>
      <c r="BM1535" s="6">
        <v>0</v>
      </c>
      <c r="BN1535" s="6">
        <v>0</v>
      </c>
      <c r="BO1535" s="6">
        <v>0</v>
      </c>
    </row>
    <row r="1536" spans="3:67" ht="20.100000000000001" customHeight="1">
      <c r="C1536" s="14">
        <v>80001010</v>
      </c>
      <c r="D1536" s="12" t="s">
        <v>854</v>
      </c>
      <c r="E1536" s="11">
        <v>1</v>
      </c>
      <c r="F1536" s="11">
        <v>80001010</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1917</v>
      </c>
      <c r="AZ1536" s="13">
        <v>0</v>
      </c>
      <c r="BA1536" s="13">
        <v>0</v>
      </c>
      <c r="BB1536" s="37" t="s">
        <v>1918</v>
      </c>
      <c r="BC1536" s="11"/>
      <c r="BD1536" s="11">
        <v>0</v>
      </c>
      <c r="BE1536" s="11"/>
      <c r="BF1536" s="11"/>
      <c r="BG1536" s="11"/>
      <c r="BH1536" s="11">
        <v>80002010</v>
      </c>
      <c r="BI1536" s="11">
        <v>0</v>
      </c>
      <c r="BJ1536" s="6">
        <v>0</v>
      </c>
      <c r="BK1536" s="6">
        <v>0</v>
      </c>
      <c r="BL1536" s="6">
        <v>0</v>
      </c>
      <c r="BM1536" s="6">
        <v>0</v>
      </c>
      <c r="BN1536" s="6">
        <v>0</v>
      </c>
      <c r="BO1536" s="6">
        <v>0</v>
      </c>
    </row>
    <row r="1537" spans="3:67" ht="20.100000000000001" customHeight="1">
      <c r="C1537" s="14">
        <v>80001011</v>
      </c>
      <c r="D1537" s="12" t="s">
        <v>1919</v>
      </c>
      <c r="E1537" s="11">
        <v>1</v>
      </c>
      <c r="F1537" s="11">
        <v>80001011</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1920</v>
      </c>
      <c r="AZ1537" s="13">
        <v>0</v>
      </c>
      <c r="BA1537" s="13">
        <v>0</v>
      </c>
      <c r="BB1537" s="37" t="s">
        <v>1921</v>
      </c>
      <c r="BC1537" s="11"/>
      <c r="BD1537" s="11">
        <v>0</v>
      </c>
      <c r="BE1537" s="11"/>
      <c r="BF1537" s="11"/>
      <c r="BG1537" s="11"/>
      <c r="BH1537" s="11">
        <v>80002011</v>
      </c>
      <c r="BI1537" s="11">
        <v>0</v>
      </c>
      <c r="BJ1537" s="6">
        <v>0</v>
      </c>
      <c r="BK1537" s="6">
        <v>0</v>
      </c>
      <c r="BL1537" s="6">
        <v>0</v>
      </c>
      <c r="BM1537" s="6">
        <v>0</v>
      </c>
      <c r="BN1537" s="6">
        <v>0</v>
      </c>
      <c r="BO1537" s="6">
        <v>0</v>
      </c>
    </row>
    <row r="1538" spans="3:67" ht="20.100000000000001" customHeight="1">
      <c r="C1538" s="14">
        <v>80001012</v>
      </c>
      <c r="D1538" s="12" t="s">
        <v>1922</v>
      </c>
      <c r="E1538" s="11">
        <v>1</v>
      </c>
      <c r="F1538" s="11">
        <v>80001012</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1923</v>
      </c>
      <c r="AZ1538" s="13">
        <v>0</v>
      </c>
      <c r="BA1538" s="13">
        <v>0</v>
      </c>
      <c r="BB1538" s="37" t="s">
        <v>1924</v>
      </c>
      <c r="BC1538" s="11"/>
      <c r="BD1538" s="11">
        <v>0</v>
      </c>
      <c r="BE1538" s="11"/>
      <c r="BF1538" s="11"/>
      <c r="BG1538" s="11"/>
      <c r="BH1538" s="11">
        <v>80002012</v>
      </c>
      <c r="BI1538" s="11">
        <v>0</v>
      </c>
      <c r="BJ1538" s="6">
        <v>0</v>
      </c>
      <c r="BK1538" s="6">
        <v>0</v>
      </c>
      <c r="BL1538" s="6">
        <v>0</v>
      </c>
      <c r="BM1538" s="6">
        <v>0</v>
      </c>
      <c r="BN1538" s="6">
        <v>0</v>
      </c>
      <c r="BO1538" s="6">
        <v>0</v>
      </c>
    </row>
    <row r="1539" spans="3:67" ht="20.100000000000001" customHeight="1">
      <c r="C1539" s="14">
        <v>80001013</v>
      </c>
      <c r="D1539" s="12" t="s">
        <v>1925</v>
      </c>
      <c r="E1539" s="11">
        <v>1</v>
      </c>
      <c r="F1539" s="11">
        <v>80001013</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1731</v>
      </c>
      <c r="AZ1539" s="13">
        <v>0</v>
      </c>
      <c r="BA1539" s="13">
        <v>0</v>
      </c>
      <c r="BB1539" s="37" t="s">
        <v>1926</v>
      </c>
      <c r="BC1539" s="11"/>
      <c r="BD1539" s="11">
        <v>0</v>
      </c>
      <c r="BE1539" s="11"/>
      <c r="BF1539" s="11"/>
      <c r="BG1539" s="11"/>
      <c r="BH1539" s="11">
        <v>80002013</v>
      </c>
      <c r="BI1539" s="11">
        <v>0</v>
      </c>
      <c r="BJ1539" s="6">
        <v>0</v>
      </c>
      <c r="BK1539" s="6">
        <v>0</v>
      </c>
      <c r="BL1539" s="6">
        <v>0</v>
      </c>
      <c r="BM1539" s="6">
        <v>0</v>
      </c>
      <c r="BN1539" s="6">
        <v>0</v>
      </c>
      <c r="BO1539" s="6">
        <v>0</v>
      </c>
    </row>
    <row r="1540" spans="3:67" ht="20.100000000000001" customHeight="1">
      <c r="C1540" s="14">
        <v>80001014</v>
      </c>
      <c r="D1540" s="12" t="s">
        <v>1090</v>
      </c>
      <c r="E1540" s="11">
        <v>1</v>
      </c>
      <c r="F1540" s="11">
        <v>80001014</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213</v>
      </c>
      <c r="AU1540" s="11">
        <v>0</v>
      </c>
      <c r="AV1540" s="14">
        <v>0</v>
      </c>
      <c r="AW1540" s="14">
        <v>0</v>
      </c>
      <c r="AX1540" s="12" t="s">
        <v>160</v>
      </c>
      <c r="AY1540" s="11" t="s">
        <v>1927</v>
      </c>
      <c r="AZ1540" s="13">
        <v>0</v>
      </c>
      <c r="BA1540" s="13">
        <v>0</v>
      </c>
      <c r="BB1540" s="37" t="s">
        <v>1928</v>
      </c>
      <c r="BC1540" s="11"/>
      <c r="BD1540" s="11">
        <v>0</v>
      </c>
      <c r="BE1540" s="11"/>
      <c r="BF1540" s="11"/>
      <c r="BG1540" s="11"/>
      <c r="BH1540" s="11">
        <v>80002014</v>
      </c>
      <c r="BI1540" s="11">
        <v>0</v>
      </c>
      <c r="BJ1540" s="6">
        <v>0</v>
      </c>
      <c r="BK1540" s="6">
        <v>0</v>
      </c>
      <c r="BL1540" s="6">
        <v>0</v>
      </c>
      <c r="BM1540" s="6">
        <v>0</v>
      </c>
      <c r="BN1540" s="6">
        <v>0</v>
      </c>
      <c r="BO1540" s="6">
        <v>0</v>
      </c>
    </row>
    <row r="1541" spans="3:67" ht="20.100000000000001" customHeight="1">
      <c r="C1541" s="106">
        <v>80001015</v>
      </c>
      <c r="D1541" s="135" t="s">
        <v>1929</v>
      </c>
      <c r="E1541" s="106">
        <v>1</v>
      </c>
      <c r="F1541" s="106">
        <v>80001015</v>
      </c>
      <c r="G1541" s="106">
        <v>0</v>
      </c>
      <c r="H1541" s="106">
        <v>0</v>
      </c>
      <c r="I1541" s="14">
        <v>1</v>
      </c>
      <c r="J1541" s="14">
        <v>0</v>
      </c>
      <c r="K1541" s="106">
        <v>0</v>
      </c>
      <c r="L1541" s="106">
        <v>0</v>
      </c>
      <c r="M1541" s="106">
        <v>0</v>
      </c>
      <c r="N1541" s="106">
        <v>2</v>
      </c>
      <c r="O1541" s="106">
        <v>0</v>
      </c>
      <c r="P1541" s="106">
        <v>0</v>
      </c>
      <c r="Q1541" s="106">
        <v>0</v>
      </c>
      <c r="R1541" s="6">
        <v>0</v>
      </c>
      <c r="S1541" s="106">
        <v>0</v>
      </c>
      <c r="T1541" s="106">
        <v>1</v>
      </c>
      <c r="U1541" s="106">
        <v>2</v>
      </c>
      <c r="V1541" s="106">
        <v>0</v>
      </c>
      <c r="W1541" s="106">
        <v>0</v>
      </c>
      <c r="X1541" s="106">
        <v>0</v>
      </c>
      <c r="Y1541" s="106">
        <v>0</v>
      </c>
      <c r="Z1541" s="106">
        <v>0</v>
      </c>
      <c r="AA1541" s="106">
        <v>0</v>
      </c>
      <c r="AB1541" s="106">
        <v>0</v>
      </c>
      <c r="AC1541" s="106">
        <v>0</v>
      </c>
      <c r="AD1541" s="106">
        <v>9</v>
      </c>
      <c r="AE1541" s="106">
        <v>2</v>
      </c>
      <c r="AF1541" s="106" t="s">
        <v>167</v>
      </c>
      <c r="AG1541" s="106">
        <v>2</v>
      </c>
      <c r="AH1541" s="106">
        <v>2</v>
      </c>
      <c r="AI1541" s="6">
        <v>0</v>
      </c>
      <c r="AJ1541" s="106">
        <v>1.5</v>
      </c>
      <c r="AK1541" s="106">
        <v>0</v>
      </c>
      <c r="AL1541" s="106">
        <v>0</v>
      </c>
      <c r="AM1541" s="106">
        <v>0</v>
      </c>
      <c r="AN1541" s="106">
        <v>1</v>
      </c>
      <c r="AO1541" s="106">
        <v>3000</v>
      </c>
      <c r="AP1541" s="106">
        <v>0.5</v>
      </c>
      <c r="AQ1541" s="106">
        <v>0</v>
      </c>
      <c r="AR1541" s="106">
        <v>0</v>
      </c>
      <c r="AS1541" s="106" t="s">
        <v>158</v>
      </c>
      <c r="AT1541" s="135" t="s">
        <v>213</v>
      </c>
      <c r="AU1541" s="106">
        <v>0</v>
      </c>
      <c r="AV1541" s="106">
        <v>0</v>
      </c>
      <c r="AW1541" s="106">
        <v>0</v>
      </c>
      <c r="AX1541" s="135" t="s">
        <v>160</v>
      </c>
      <c r="AY1541" s="106"/>
      <c r="AZ1541" s="106">
        <v>0</v>
      </c>
      <c r="BA1541" s="106">
        <v>0</v>
      </c>
      <c r="BB1541" s="145" t="s">
        <v>1930</v>
      </c>
      <c r="BC1541" s="106"/>
      <c r="BD1541" s="11">
        <v>0</v>
      </c>
      <c r="BE1541" s="106"/>
      <c r="BF1541" s="106"/>
      <c r="BG1541" s="106"/>
      <c r="BH1541" s="106">
        <v>80002015</v>
      </c>
      <c r="BI1541" s="11">
        <v>0</v>
      </c>
      <c r="BJ1541" s="6">
        <v>0</v>
      </c>
      <c r="BK1541" s="6">
        <v>0</v>
      </c>
      <c r="BL1541" s="6">
        <v>0</v>
      </c>
      <c r="BM1541" s="6">
        <v>0</v>
      </c>
      <c r="BN1541" s="6">
        <v>0</v>
      </c>
      <c r="BO1541" s="6">
        <v>0</v>
      </c>
    </row>
    <row r="1542" spans="3:67" ht="20.100000000000001" customHeight="1">
      <c r="C1542" s="14">
        <v>80001016</v>
      </c>
      <c r="D1542" s="12" t="s">
        <v>1931</v>
      </c>
      <c r="E1542" s="11">
        <v>1</v>
      </c>
      <c r="F1542" s="11">
        <v>80001016</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213</v>
      </c>
      <c r="AU1542" s="11">
        <v>0</v>
      </c>
      <c r="AV1542" s="14">
        <v>0</v>
      </c>
      <c r="AW1542" s="14">
        <v>0</v>
      </c>
      <c r="AX1542" s="12" t="s">
        <v>160</v>
      </c>
      <c r="AY1542" s="11" t="s">
        <v>1932</v>
      </c>
      <c r="AZ1542" s="13">
        <v>0</v>
      </c>
      <c r="BA1542" s="13">
        <v>0</v>
      </c>
      <c r="BB1542" s="37" t="s">
        <v>1933</v>
      </c>
      <c r="BC1542" s="11"/>
      <c r="BD1542" s="11">
        <v>0</v>
      </c>
      <c r="BE1542" s="11"/>
      <c r="BF1542" s="11"/>
      <c r="BG1542" s="11"/>
      <c r="BH1542" s="11">
        <v>80002016</v>
      </c>
      <c r="BI1542" s="11">
        <v>0</v>
      </c>
      <c r="BJ1542" s="6">
        <v>0</v>
      </c>
      <c r="BK1542" s="6">
        <v>0</v>
      </c>
      <c r="BL1542" s="6">
        <v>0</v>
      </c>
      <c r="BM1542" s="6">
        <v>0</v>
      </c>
      <c r="BN1542" s="6">
        <v>0</v>
      </c>
      <c r="BO1542" s="6">
        <v>0</v>
      </c>
    </row>
    <row r="1543" spans="3:67" ht="20.100000000000001" customHeight="1">
      <c r="C1543" s="14">
        <v>80001017</v>
      </c>
      <c r="D1543" s="12" t="s">
        <v>1934</v>
      </c>
      <c r="E1543" s="11">
        <v>1</v>
      </c>
      <c r="F1543" s="11">
        <v>80001017</v>
      </c>
      <c r="G1543" s="14">
        <v>0</v>
      </c>
      <c r="H1543" s="13">
        <v>0</v>
      </c>
      <c r="I1543" s="14">
        <v>1</v>
      </c>
      <c r="J1543" s="14">
        <v>0</v>
      </c>
      <c r="K1543" s="14">
        <v>0</v>
      </c>
      <c r="L1543" s="11">
        <v>0</v>
      </c>
      <c r="M1543" s="11">
        <v>0</v>
      </c>
      <c r="N1543" s="11">
        <v>2</v>
      </c>
      <c r="O1543" s="11">
        <v>3</v>
      </c>
      <c r="P1543" s="11">
        <v>0.1</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80010171</v>
      </c>
      <c r="AS1543" s="11" t="s">
        <v>158</v>
      </c>
      <c r="AT1543" s="12" t="s">
        <v>213</v>
      </c>
      <c r="AU1543" s="11">
        <v>0</v>
      </c>
      <c r="AV1543" s="14">
        <v>0</v>
      </c>
      <c r="AW1543" s="14">
        <v>0</v>
      </c>
      <c r="AX1543" s="12" t="s">
        <v>160</v>
      </c>
      <c r="AY1543" s="11"/>
      <c r="AZ1543" s="13">
        <v>0</v>
      </c>
      <c r="BA1543" s="13">
        <v>0</v>
      </c>
      <c r="BB1543" s="145" t="s">
        <v>1935</v>
      </c>
      <c r="BC1543" s="11"/>
      <c r="BD1543" s="11">
        <v>0</v>
      </c>
      <c r="BE1543" s="11"/>
      <c r="BF1543" s="11"/>
      <c r="BG1543" s="11"/>
      <c r="BH1543" s="11">
        <v>80002017</v>
      </c>
      <c r="BI1543" s="11">
        <v>0</v>
      </c>
      <c r="BJ1543" s="6">
        <v>0</v>
      </c>
      <c r="BK1543" s="6">
        <v>0</v>
      </c>
      <c r="BL1543" s="6">
        <v>0</v>
      </c>
      <c r="BM1543" s="6">
        <v>0</v>
      </c>
      <c r="BN1543" s="6">
        <v>0</v>
      </c>
      <c r="BO1543" s="6">
        <v>0</v>
      </c>
    </row>
    <row r="1544" spans="3:67" ht="20.100000000000001" customHeight="1">
      <c r="C1544" s="14">
        <v>80001018</v>
      </c>
      <c r="D1544" s="12" t="s">
        <v>1936</v>
      </c>
      <c r="E1544" s="11">
        <v>1</v>
      </c>
      <c r="F1544" s="11">
        <v>80001018</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213</v>
      </c>
      <c r="AU1544" s="11">
        <v>0</v>
      </c>
      <c r="AV1544" s="14">
        <v>0</v>
      </c>
      <c r="AW1544" s="14">
        <v>0</v>
      </c>
      <c r="AX1544" s="12" t="s">
        <v>160</v>
      </c>
      <c r="AY1544" s="11" t="s">
        <v>1937</v>
      </c>
      <c r="AZ1544" s="13">
        <v>0</v>
      </c>
      <c r="BA1544" s="13">
        <v>0</v>
      </c>
      <c r="BB1544" s="37" t="s">
        <v>1938</v>
      </c>
      <c r="BC1544" s="11"/>
      <c r="BD1544" s="11">
        <v>0</v>
      </c>
      <c r="BE1544" s="11"/>
      <c r="BF1544" s="11"/>
      <c r="BG1544" s="11"/>
      <c r="BH1544" s="11">
        <v>80002018</v>
      </c>
      <c r="BI1544" s="11">
        <v>0</v>
      </c>
      <c r="BJ1544" s="6">
        <v>0</v>
      </c>
      <c r="BK1544" s="6">
        <v>0</v>
      </c>
      <c r="BL1544" s="6">
        <v>0</v>
      </c>
      <c r="BM1544" s="6">
        <v>0</v>
      </c>
      <c r="BN1544" s="6">
        <v>0</v>
      </c>
      <c r="BO1544" s="6">
        <v>0</v>
      </c>
    </row>
    <row r="1545" spans="3:67" ht="20.100000000000001" customHeight="1">
      <c r="C1545" s="14">
        <v>80001019</v>
      </c>
      <c r="D1545" s="12" t="s">
        <v>278</v>
      </c>
      <c r="E1545" s="11">
        <v>1</v>
      </c>
      <c r="F1545" s="11">
        <v>80001019</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213</v>
      </c>
      <c r="AU1545" s="11">
        <v>0</v>
      </c>
      <c r="AV1545" s="14">
        <v>0</v>
      </c>
      <c r="AW1545" s="14">
        <v>0</v>
      </c>
      <c r="AX1545" s="12" t="s">
        <v>160</v>
      </c>
      <c r="AY1545" s="11" t="s">
        <v>1939</v>
      </c>
      <c r="AZ1545" s="13">
        <v>0</v>
      </c>
      <c r="BA1545" s="13">
        <v>0</v>
      </c>
      <c r="BB1545" s="37" t="s">
        <v>1940</v>
      </c>
      <c r="BC1545" s="11"/>
      <c r="BD1545" s="11">
        <v>0</v>
      </c>
      <c r="BE1545" s="11"/>
      <c r="BF1545" s="11"/>
      <c r="BG1545" s="11"/>
      <c r="BH1545" s="11">
        <v>80002019</v>
      </c>
      <c r="BI1545" s="11">
        <v>0</v>
      </c>
      <c r="BJ1545" s="6">
        <v>0</v>
      </c>
      <c r="BK1545" s="6">
        <v>0</v>
      </c>
      <c r="BL1545" s="6">
        <v>0</v>
      </c>
      <c r="BM1545" s="6">
        <v>0</v>
      </c>
      <c r="BN1545" s="6">
        <v>0</v>
      </c>
      <c r="BO1545" s="6">
        <v>0</v>
      </c>
    </row>
    <row r="1546" spans="3:67" ht="20.100000000000001" customHeight="1">
      <c r="C1546" s="14">
        <v>80001020</v>
      </c>
      <c r="D1546" s="12" t="s">
        <v>1941</v>
      </c>
      <c r="E1546" s="11">
        <v>1</v>
      </c>
      <c r="F1546" s="11">
        <v>80001020</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213</v>
      </c>
      <c r="AU1546" s="11">
        <v>0</v>
      </c>
      <c r="AV1546" s="14">
        <v>0</v>
      </c>
      <c r="AW1546" s="14">
        <v>0</v>
      </c>
      <c r="AX1546" s="12" t="s">
        <v>160</v>
      </c>
      <c r="AY1546" s="11" t="s">
        <v>1942</v>
      </c>
      <c r="AZ1546" s="13">
        <v>0</v>
      </c>
      <c r="BA1546" s="13">
        <v>0</v>
      </c>
      <c r="BB1546" s="37" t="s">
        <v>1943</v>
      </c>
      <c r="BC1546" s="11"/>
      <c r="BD1546" s="11">
        <v>0</v>
      </c>
      <c r="BE1546" s="11"/>
      <c r="BF1546" s="11"/>
      <c r="BG1546" s="11"/>
      <c r="BH1546" s="11">
        <v>80002020</v>
      </c>
      <c r="BI1546" s="11">
        <v>0</v>
      </c>
      <c r="BJ1546" s="6">
        <v>0</v>
      </c>
      <c r="BK1546" s="6">
        <v>0</v>
      </c>
      <c r="BL1546" s="6">
        <v>0</v>
      </c>
      <c r="BM1546" s="6">
        <v>0</v>
      </c>
      <c r="BN1546" s="6">
        <v>0</v>
      </c>
      <c r="BO1546" s="6">
        <v>0</v>
      </c>
    </row>
    <row r="1547" spans="3:67" ht="20.25" customHeight="1">
      <c r="C1547" s="14">
        <v>80001021</v>
      </c>
      <c r="D1547" s="12" t="s">
        <v>918</v>
      </c>
      <c r="E1547" s="14">
        <v>1</v>
      </c>
      <c r="F1547" s="11">
        <v>80002021</v>
      </c>
      <c r="G1547" s="14">
        <v>0</v>
      </c>
      <c r="H1547" s="13">
        <v>0</v>
      </c>
      <c r="I1547" s="14">
        <v>1</v>
      </c>
      <c r="J1547" s="14">
        <v>0</v>
      </c>
      <c r="K1547" s="14">
        <v>0</v>
      </c>
      <c r="L1547" s="11">
        <v>0</v>
      </c>
      <c r="M1547" s="11">
        <v>0</v>
      </c>
      <c r="N1547" s="11">
        <v>2</v>
      </c>
      <c r="O1547" s="11">
        <v>10</v>
      </c>
      <c r="P1547" s="11">
        <v>0.1</v>
      </c>
      <c r="Q1547" s="11">
        <v>0</v>
      </c>
      <c r="R1547" s="6">
        <v>0</v>
      </c>
      <c r="S1547" s="11">
        <v>0</v>
      </c>
      <c r="T1547" s="11">
        <v>1</v>
      </c>
      <c r="U1547" s="11">
        <v>2</v>
      </c>
      <c r="V1547" s="11">
        <v>0</v>
      </c>
      <c r="W1547" s="11">
        <v>2</v>
      </c>
      <c r="X1547" s="11">
        <v>0</v>
      </c>
      <c r="Y1547" s="11">
        <v>0</v>
      </c>
      <c r="Z1547" s="11">
        <v>0</v>
      </c>
      <c r="AA1547" s="11">
        <v>0</v>
      </c>
      <c r="AB1547" s="11">
        <v>0</v>
      </c>
      <c r="AC1547" s="11">
        <v>0</v>
      </c>
      <c r="AD1547" s="11">
        <v>5</v>
      </c>
      <c r="AE1547" s="11">
        <v>1</v>
      </c>
      <c r="AF1547" s="11">
        <v>3</v>
      </c>
      <c r="AG1547" s="6">
        <v>1</v>
      </c>
      <c r="AH1547" s="6">
        <v>1</v>
      </c>
      <c r="AI1547" s="6">
        <v>0</v>
      </c>
      <c r="AJ1547" s="6">
        <v>3</v>
      </c>
      <c r="AK1547" s="11">
        <v>0</v>
      </c>
      <c r="AL1547" s="11">
        <v>0</v>
      </c>
      <c r="AM1547" s="11">
        <v>0</v>
      </c>
      <c r="AN1547" s="11">
        <v>3</v>
      </c>
      <c r="AO1547" s="11">
        <v>5000</v>
      </c>
      <c r="AP1547" s="11">
        <v>0.5</v>
      </c>
      <c r="AQ1547" s="11">
        <v>0</v>
      </c>
      <c r="AR1547" s="6">
        <v>0</v>
      </c>
      <c r="AS1547" s="11">
        <v>0</v>
      </c>
      <c r="AT1547" s="12" t="s">
        <v>159</v>
      </c>
      <c r="AU1547" s="6" t="s">
        <v>780</v>
      </c>
      <c r="AV1547" s="14">
        <v>10000007</v>
      </c>
      <c r="AW1547" s="142">
        <v>23000080</v>
      </c>
      <c r="AX1547" s="12" t="s">
        <v>160</v>
      </c>
      <c r="AY1547" s="15" t="s">
        <v>158</v>
      </c>
      <c r="AZ1547" s="13">
        <v>0</v>
      </c>
      <c r="BA1547" s="13">
        <v>0</v>
      </c>
      <c r="BB1547" s="37" t="s">
        <v>1944</v>
      </c>
      <c r="BC1547" s="14">
        <v>0</v>
      </c>
      <c r="BD1547" s="11">
        <v>0</v>
      </c>
      <c r="BE1547" s="14"/>
      <c r="BF1547" s="14"/>
      <c r="BG1547" s="14"/>
      <c r="BH1547" s="14">
        <v>80002021</v>
      </c>
      <c r="BI1547" s="9">
        <v>0</v>
      </c>
      <c r="BJ1547" s="6">
        <v>0</v>
      </c>
      <c r="BK1547" s="6">
        <v>0</v>
      </c>
      <c r="BL1547" s="6">
        <v>0</v>
      </c>
      <c r="BM1547" s="6">
        <v>0</v>
      </c>
      <c r="BN1547" s="6">
        <v>0</v>
      </c>
      <c r="BO1547" s="6">
        <v>0</v>
      </c>
    </row>
    <row r="1548" spans="3:67" ht="20.100000000000001" customHeight="1">
      <c r="C1548" s="14">
        <v>80001022</v>
      </c>
      <c r="D1548" s="12" t="s">
        <v>920</v>
      </c>
      <c r="E1548" s="14">
        <v>1</v>
      </c>
      <c r="F1548" s="11">
        <v>80001022</v>
      </c>
      <c r="G1548" s="6">
        <v>0</v>
      </c>
      <c r="H1548" s="6">
        <v>0</v>
      </c>
      <c r="I1548" s="14">
        <v>1</v>
      </c>
      <c r="J1548" s="14">
        <v>0</v>
      </c>
      <c r="K1548" s="6">
        <v>0</v>
      </c>
      <c r="L1548" s="6">
        <v>0</v>
      </c>
      <c r="M1548" s="6">
        <v>0</v>
      </c>
      <c r="N1548" s="6">
        <v>2</v>
      </c>
      <c r="O1548" s="6">
        <v>1</v>
      </c>
      <c r="P1548" s="6">
        <v>0.2</v>
      </c>
      <c r="Q1548" s="6">
        <v>0</v>
      </c>
      <c r="R1548" s="6">
        <v>0</v>
      </c>
      <c r="S1548" s="6">
        <v>0</v>
      </c>
      <c r="T1548" s="11">
        <v>1</v>
      </c>
      <c r="U1548" s="6">
        <v>2</v>
      </c>
      <c r="V1548" s="6">
        <v>0</v>
      </c>
      <c r="W1548" s="6">
        <v>0</v>
      </c>
      <c r="X1548" s="6">
        <v>0</v>
      </c>
      <c r="Y1548" s="6">
        <v>0</v>
      </c>
      <c r="Z1548" s="6">
        <v>0</v>
      </c>
      <c r="AA1548" s="6">
        <v>0</v>
      </c>
      <c r="AB1548" s="14">
        <v>0</v>
      </c>
      <c r="AC1548" s="6">
        <v>0</v>
      </c>
      <c r="AD1548" s="6">
        <v>15</v>
      </c>
      <c r="AE1548" s="6">
        <v>0</v>
      </c>
      <c r="AF1548" s="6">
        <v>0</v>
      </c>
      <c r="AG1548" s="6">
        <v>7</v>
      </c>
      <c r="AH1548" s="6">
        <v>0</v>
      </c>
      <c r="AI1548" s="6">
        <v>0</v>
      </c>
      <c r="AJ1548" s="6">
        <v>6</v>
      </c>
      <c r="AK1548" s="6">
        <v>0</v>
      </c>
      <c r="AL1548" s="6">
        <v>0</v>
      </c>
      <c r="AM1548" s="6">
        <v>0</v>
      </c>
      <c r="AN1548" s="6">
        <v>0</v>
      </c>
      <c r="AO1548" s="6">
        <v>1000</v>
      </c>
      <c r="AP1548" s="6">
        <v>0</v>
      </c>
      <c r="AQ1548" s="6">
        <v>0</v>
      </c>
      <c r="AR1548" s="6">
        <v>0</v>
      </c>
      <c r="AS1548" s="178" t="s">
        <v>1945</v>
      </c>
      <c r="AT1548" s="12" t="s">
        <v>159</v>
      </c>
      <c r="AU1548" s="6">
        <v>0</v>
      </c>
      <c r="AV1548" s="6" t="s">
        <v>158</v>
      </c>
      <c r="AW1548" s="6">
        <v>0</v>
      </c>
      <c r="AX1548" s="7" t="s">
        <v>160</v>
      </c>
      <c r="AY1548" s="6">
        <v>0</v>
      </c>
      <c r="AZ1548" s="13">
        <v>0</v>
      </c>
      <c r="BA1548" s="13">
        <v>0</v>
      </c>
      <c r="BB1548" s="37" t="s">
        <v>1946</v>
      </c>
      <c r="BC1548" s="6">
        <v>0</v>
      </c>
      <c r="BD1548" s="11">
        <v>0</v>
      </c>
      <c r="BE1548" s="6"/>
      <c r="BF1548" s="6"/>
      <c r="BG1548" s="6"/>
      <c r="BH1548" s="6">
        <v>80002022</v>
      </c>
      <c r="BI1548" s="9">
        <v>0</v>
      </c>
      <c r="BJ1548" s="6">
        <v>0</v>
      </c>
      <c r="BK1548" s="6">
        <v>0</v>
      </c>
      <c r="BL1548" s="6">
        <v>0</v>
      </c>
      <c r="BM1548" s="6">
        <v>0</v>
      </c>
      <c r="BN1548" s="6">
        <v>0</v>
      </c>
      <c r="BO1548" s="6">
        <v>0</v>
      </c>
    </row>
    <row r="1549" spans="3:67" ht="20.100000000000001" customHeight="1">
      <c r="C1549" s="14">
        <v>80001023</v>
      </c>
      <c r="D1549" s="12" t="s">
        <v>217</v>
      </c>
      <c r="E1549" s="11">
        <v>1</v>
      </c>
      <c r="F1549" s="11">
        <v>80001023</v>
      </c>
      <c r="G1549" s="14">
        <v>0</v>
      </c>
      <c r="H1549" s="13">
        <v>0</v>
      </c>
      <c r="I1549" s="14">
        <v>1</v>
      </c>
      <c r="J1549" s="14">
        <v>0</v>
      </c>
      <c r="K1549" s="14">
        <v>0</v>
      </c>
      <c r="L1549" s="11">
        <v>0</v>
      </c>
      <c r="M1549" s="11">
        <v>0</v>
      </c>
      <c r="N1549" s="11">
        <v>2</v>
      </c>
      <c r="O1549" s="11">
        <v>9</v>
      </c>
      <c r="P1549" s="11">
        <v>0.15</v>
      </c>
      <c r="Q1549" s="11">
        <v>0</v>
      </c>
      <c r="R1549" s="6">
        <v>0</v>
      </c>
      <c r="S1549" s="11">
        <v>0</v>
      </c>
      <c r="T1549" s="11">
        <v>1</v>
      </c>
      <c r="U1549" s="11">
        <v>2</v>
      </c>
      <c r="V1549" s="11">
        <v>0</v>
      </c>
      <c r="W1549" s="11">
        <v>0</v>
      </c>
      <c r="X1549" s="11">
        <v>0</v>
      </c>
      <c r="Y1549" s="11">
        <v>0</v>
      </c>
      <c r="Z1549" s="11">
        <v>0</v>
      </c>
      <c r="AA1549" s="11">
        <v>0</v>
      </c>
      <c r="AB1549" s="11">
        <v>0</v>
      </c>
      <c r="AC1549" s="11">
        <v>0</v>
      </c>
      <c r="AD1549" s="11">
        <v>10</v>
      </c>
      <c r="AE1549" s="11">
        <v>0</v>
      </c>
      <c r="AF1549" s="11">
        <v>3</v>
      </c>
      <c r="AG1549" s="6">
        <v>7</v>
      </c>
      <c r="AH1549" s="6">
        <v>0</v>
      </c>
      <c r="AI1549" s="6">
        <v>0</v>
      </c>
      <c r="AJ1549" s="6">
        <v>10</v>
      </c>
      <c r="AK1549" s="11">
        <v>0</v>
      </c>
      <c r="AL1549" s="11">
        <v>0</v>
      </c>
      <c r="AM1549" s="11">
        <v>0</v>
      </c>
      <c r="AN1549" s="11">
        <v>0</v>
      </c>
      <c r="AO1549" s="11">
        <v>3000</v>
      </c>
      <c r="AP1549" s="11">
        <v>0.5</v>
      </c>
      <c r="AQ1549" s="11">
        <v>0</v>
      </c>
      <c r="AR1549" s="6">
        <v>0</v>
      </c>
      <c r="AS1549" s="11">
        <v>80001003</v>
      </c>
      <c r="AT1549" s="12" t="s">
        <v>159</v>
      </c>
      <c r="AU1549" s="11">
        <v>0</v>
      </c>
      <c r="AV1549" s="14">
        <v>0</v>
      </c>
      <c r="AW1549" s="14">
        <v>0</v>
      </c>
      <c r="AX1549" s="12" t="s">
        <v>160</v>
      </c>
      <c r="AY1549" s="11">
        <v>0</v>
      </c>
      <c r="AZ1549" s="13">
        <v>0</v>
      </c>
      <c r="BA1549" s="13">
        <v>0</v>
      </c>
      <c r="BB1549" s="37" t="s">
        <v>1947</v>
      </c>
      <c r="BC1549" s="11"/>
      <c r="BD1549" s="11">
        <v>0</v>
      </c>
      <c r="BE1549" s="11"/>
      <c r="BF1549" s="11"/>
      <c r="BG1549" s="11"/>
      <c r="BH1549" s="11">
        <v>80002023</v>
      </c>
      <c r="BI1549" s="11">
        <v>0</v>
      </c>
      <c r="BJ1549" s="6">
        <v>0</v>
      </c>
      <c r="BK1549" s="6">
        <v>0</v>
      </c>
      <c r="BL1549" s="6">
        <v>0</v>
      </c>
      <c r="BM1549" s="6">
        <v>0</v>
      </c>
      <c r="BN1549" s="6">
        <v>0</v>
      </c>
      <c r="BO1549" s="6">
        <v>0</v>
      </c>
    </row>
    <row r="1550" spans="3:67" ht="20.100000000000001" customHeight="1">
      <c r="C1550" s="14">
        <v>80001024</v>
      </c>
      <c r="D1550" s="12" t="s">
        <v>1948</v>
      </c>
      <c r="E1550" s="11">
        <v>1</v>
      </c>
      <c r="F1550" s="11">
        <v>80001024</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0</v>
      </c>
      <c r="AO1550" s="11">
        <v>3000</v>
      </c>
      <c r="AP1550" s="11">
        <v>0.5</v>
      </c>
      <c r="AQ1550" s="11">
        <v>0</v>
      </c>
      <c r="AR1550" s="6">
        <v>0</v>
      </c>
      <c r="AS1550" s="11" t="s">
        <v>158</v>
      </c>
      <c r="AT1550" s="12" t="s">
        <v>159</v>
      </c>
      <c r="AU1550" s="11">
        <v>0</v>
      </c>
      <c r="AV1550" s="14">
        <v>0</v>
      </c>
      <c r="AW1550" s="14">
        <v>0</v>
      </c>
      <c r="AX1550" s="12" t="s">
        <v>160</v>
      </c>
      <c r="AY1550" s="11" t="s">
        <v>1949</v>
      </c>
      <c r="AZ1550" s="13">
        <v>0</v>
      </c>
      <c r="BA1550" s="13">
        <v>0</v>
      </c>
      <c r="BB1550" s="37" t="s">
        <v>1950</v>
      </c>
      <c r="BC1550" s="11"/>
      <c r="BD1550" s="11">
        <v>0</v>
      </c>
      <c r="BE1550" s="11"/>
      <c r="BF1550" s="11"/>
      <c r="BG1550" s="11"/>
      <c r="BH1550" s="11">
        <v>80002024</v>
      </c>
      <c r="BI1550" s="11">
        <v>0</v>
      </c>
      <c r="BJ1550" s="6">
        <v>0</v>
      </c>
      <c r="BK1550" s="6">
        <v>0</v>
      </c>
      <c r="BL1550" s="6">
        <v>0</v>
      </c>
      <c r="BM1550" s="6">
        <v>0</v>
      </c>
      <c r="BN1550" s="6">
        <v>0</v>
      </c>
      <c r="BO1550" s="6">
        <v>0</v>
      </c>
    </row>
    <row r="1551" spans="3:67" ht="20.100000000000001" customHeight="1">
      <c r="C1551" s="14">
        <v>80001025</v>
      </c>
      <c r="D1551" s="12" t="s">
        <v>1951</v>
      </c>
      <c r="E1551" s="14">
        <v>1</v>
      </c>
      <c r="F1551" s="11">
        <v>80001025</v>
      </c>
      <c r="G1551" s="6">
        <v>0</v>
      </c>
      <c r="H1551" s="6">
        <v>0</v>
      </c>
      <c r="I1551" s="14">
        <v>1</v>
      </c>
      <c r="J1551" s="14">
        <v>0</v>
      </c>
      <c r="K1551" s="6">
        <v>0</v>
      </c>
      <c r="L1551" s="6">
        <v>0</v>
      </c>
      <c r="M1551" s="6">
        <v>0</v>
      </c>
      <c r="N1551" s="6">
        <v>2</v>
      </c>
      <c r="O1551" s="6">
        <v>10</v>
      </c>
      <c r="P1551" s="6">
        <v>0.05</v>
      </c>
      <c r="Q1551" s="6">
        <v>0</v>
      </c>
      <c r="R1551" s="6">
        <v>0</v>
      </c>
      <c r="S1551" s="6">
        <v>0</v>
      </c>
      <c r="T1551" s="11">
        <v>1</v>
      </c>
      <c r="U1551" s="6">
        <v>2</v>
      </c>
      <c r="V1551" s="6">
        <v>0</v>
      </c>
      <c r="W1551" s="6">
        <v>2.5</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6" t="s">
        <v>158</v>
      </c>
      <c r="AT1551" s="12" t="s">
        <v>159</v>
      </c>
      <c r="AU1551" s="6" t="s">
        <v>780</v>
      </c>
      <c r="AV1551" s="6" t="s">
        <v>158</v>
      </c>
      <c r="AW1551" s="6" t="s">
        <v>852</v>
      </c>
      <c r="AX1551" s="7" t="s">
        <v>160</v>
      </c>
      <c r="AY1551" s="6">
        <v>0</v>
      </c>
      <c r="AZ1551" s="13">
        <v>0</v>
      </c>
      <c r="BA1551" s="13">
        <v>0</v>
      </c>
      <c r="BB1551" s="33" t="s">
        <v>1952</v>
      </c>
      <c r="BC1551" s="6">
        <v>0</v>
      </c>
      <c r="BD1551" s="11">
        <v>0</v>
      </c>
      <c r="BE1551" s="6"/>
      <c r="BF1551" s="6"/>
      <c r="BG1551" s="6"/>
      <c r="BH1551" s="6">
        <v>80002025</v>
      </c>
      <c r="BI1551" s="9">
        <v>0</v>
      </c>
      <c r="BJ1551" s="6">
        <v>0</v>
      </c>
      <c r="BK1551" s="6">
        <v>0</v>
      </c>
      <c r="BL1551" s="6">
        <v>0</v>
      </c>
      <c r="BM1551" s="6">
        <v>0</v>
      </c>
      <c r="BN1551" s="6">
        <v>0</v>
      </c>
      <c r="BO1551" s="6">
        <v>0</v>
      </c>
    </row>
    <row r="1552" spans="3:67" ht="20.100000000000001" customHeight="1">
      <c r="C1552" s="14">
        <v>80001026</v>
      </c>
      <c r="D1552" s="12" t="s">
        <v>1953</v>
      </c>
      <c r="E1552" s="14">
        <v>1</v>
      </c>
      <c r="F1552" s="11">
        <v>80001026</v>
      </c>
      <c r="G1552" s="6">
        <v>0</v>
      </c>
      <c r="H1552" s="6">
        <v>0</v>
      </c>
      <c r="I1552" s="14">
        <v>1</v>
      </c>
      <c r="J1552" s="14">
        <v>0</v>
      </c>
      <c r="K1552" s="6">
        <v>0</v>
      </c>
      <c r="L1552" s="6">
        <v>0</v>
      </c>
      <c r="M1552" s="6">
        <v>0</v>
      </c>
      <c r="N1552" s="6">
        <v>2</v>
      </c>
      <c r="O1552" s="6">
        <v>1</v>
      </c>
      <c r="P1552" s="6">
        <v>0.1</v>
      </c>
      <c r="Q1552" s="6">
        <v>0</v>
      </c>
      <c r="R1552" s="6">
        <v>0</v>
      </c>
      <c r="S1552" s="6">
        <v>0</v>
      </c>
      <c r="T1552" s="11">
        <v>1</v>
      </c>
      <c r="U1552" s="6">
        <v>2</v>
      </c>
      <c r="V1552" s="6">
        <v>0</v>
      </c>
      <c r="W1552" s="6">
        <v>0</v>
      </c>
      <c r="X1552" s="6">
        <v>0</v>
      </c>
      <c r="Y1552" s="6">
        <v>0</v>
      </c>
      <c r="Z1552" s="6">
        <v>0</v>
      </c>
      <c r="AA1552" s="6">
        <v>0</v>
      </c>
      <c r="AB1552" s="14">
        <v>0</v>
      </c>
      <c r="AC1552" s="6">
        <v>0</v>
      </c>
      <c r="AD1552" s="6">
        <v>10</v>
      </c>
      <c r="AE1552" s="6">
        <v>0</v>
      </c>
      <c r="AF1552" s="6">
        <v>0</v>
      </c>
      <c r="AG1552" s="6">
        <v>7</v>
      </c>
      <c r="AH1552" s="6">
        <v>0</v>
      </c>
      <c r="AI1552" s="6">
        <v>0</v>
      </c>
      <c r="AJ1552" s="6">
        <v>6</v>
      </c>
      <c r="AK1552" s="6">
        <v>0</v>
      </c>
      <c r="AL1552" s="6">
        <v>0</v>
      </c>
      <c r="AM1552" s="6">
        <v>0</v>
      </c>
      <c r="AN1552" s="6">
        <v>0</v>
      </c>
      <c r="AO1552" s="6">
        <v>1000</v>
      </c>
      <c r="AP1552" s="6">
        <v>0</v>
      </c>
      <c r="AQ1552" s="6">
        <v>0</v>
      </c>
      <c r="AR1552" s="6">
        <v>0</v>
      </c>
      <c r="AS1552" s="6">
        <v>80001004</v>
      </c>
      <c r="AT1552" s="12" t="s">
        <v>159</v>
      </c>
      <c r="AU1552" s="6">
        <v>0</v>
      </c>
      <c r="AV1552" s="6" t="s">
        <v>158</v>
      </c>
      <c r="AW1552" s="6">
        <v>0</v>
      </c>
      <c r="AX1552" s="7" t="s">
        <v>160</v>
      </c>
      <c r="AY1552" s="6">
        <v>0</v>
      </c>
      <c r="AZ1552" s="13">
        <v>0</v>
      </c>
      <c r="BA1552" s="13">
        <v>0</v>
      </c>
      <c r="BB1552" s="33" t="s">
        <v>1954</v>
      </c>
      <c r="BC1552" s="6">
        <v>0</v>
      </c>
      <c r="BD1552" s="11">
        <v>0</v>
      </c>
      <c r="BE1552" s="6"/>
      <c r="BF1552" s="6"/>
      <c r="BG1552" s="6"/>
      <c r="BH1552" s="6">
        <v>80002026</v>
      </c>
      <c r="BI1552" s="9">
        <v>0</v>
      </c>
      <c r="BJ1552" s="6">
        <v>0</v>
      </c>
      <c r="BK1552" s="6">
        <v>0</v>
      </c>
      <c r="BL1552" s="6">
        <v>0</v>
      </c>
      <c r="BM1552" s="6">
        <v>0</v>
      </c>
      <c r="BN1552" s="6">
        <v>0</v>
      </c>
      <c r="BO1552" s="6">
        <v>0</v>
      </c>
    </row>
    <row r="1553" spans="3:67" ht="20.100000000000001" customHeight="1">
      <c r="C1553" s="14">
        <v>80001027</v>
      </c>
      <c r="D1553" s="12" t="s">
        <v>1955</v>
      </c>
      <c r="E1553" s="11">
        <v>1</v>
      </c>
      <c r="F1553" s="11">
        <v>80001027</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0</v>
      </c>
      <c r="AO1553" s="11">
        <v>3000</v>
      </c>
      <c r="AP1553" s="11">
        <v>0.5</v>
      </c>
      <c r="AQ1553" s="11">
        <v>0</v>
      </c>
      <c r="AR1553" s="6">
        <v>0</v>
      </c>
      <c r="AS1553" s="11" t="s">
        <v>158</v>
      </c>
      <c r="AT1553" s="12" t="s">
        <v>159</v>
      </c>
      <c r="AU1553" s="11">
        <v>0</v>
      </c>
      <c r="AV1553" s="14">
        <v>0</v>
      </c>
      <c r="AW1553" s="14">
        <v>0</v>
      </c>
      <c r="AX1553" s="12" t="s">
        <v>160</v>
      </c>
      <c r="AY1553" s="11" t="s">
        <v>1956</v>
      </c>
      <c r="AZ1553" s="13">
        <v>0</v>
      </c>
      <c r="BA1553" s="13">
        <v>0</v>
      </c>
      <c r="BB1553" s="37" t="s">
        <v>1957</v>
      </c>
      <c r="BC1553" s="11"/>
      <c r="BD1553" s="11">
        <v>0</v>
      </c>
      <c r="BE1553" s="11"/>
      <c r="BF1553" s="11"/>
      <c r="BG1553" s="11"/>
      <c r="BH1553" s="11">
        <v>80002027</v>
      </c>
      <c r="BI1553" s="11">
        <v>0</v>
      </c>
      <c r="BJ1553" s="6">
        <v>0</v>
      </c>
      <c r="BK1553" s="6">
        <v>0</v>
      </c>
      <c r="BL1553" s="6">
        <v>0</v>
      </c>
      <c r="BM1553" s="6">
        <v>0</v>
      </c>
      <c r="BN1553" s="6">
        <v>0</v>
      </c>
      <c r="BO1553" s="6">
        <v>0</v>
      </c>
    </row>
    <row r="1554" spans="3:67" ht="20.100000000000001" customHeight="1">
      <c r="C1554" s="14">
        <v>80001028</v>
      </c>
      <c r="D1554" s="12" t="s">
        <v>849</v>
      </c>
      <c r="E1554" s="11">
        <v>1</v>
      </c>
      <c r="F1554" s="11">
        <v>80001028</v>
      </c>
      <c r="G1554" s="14">
        <v>0</v>
      </c>
      <c r="H1554" s="13">
        <v>0</v>
      </c>
      <c r="I1554" s="14">
        <v>1</v>
      </c>
      <c r="J1554" s="14">
        <v>0</v>
      </c>
      <c r="K1554" s="14">
        <v>0</v>
      </c>
      <c r="L1554" s="11">
        <v>0</v>
      </c>
      <c r="M1554" s="11">
        <v>0</v>
      </c>
      <c r="N1554" s="11">
        <v>2</v>
      </c>
      <c r="O1554" s="11">
        <v>9</v>
      </c>
      <c r="P1554" s="11">
        <v>0.05</v>
      </c>
      <c r="Q1554" s="11">
        <v>0</v>
      </c>
      <c r="R1554" s="6">
        <v>0</v>
      </c>
      <c r="S1554" s="11">
        <v>0</v>
      </c>
      <c r="T1554" s="11">
        <v>1</v>
      </c>
      <c r="U1554" s="11">
        <v>2</v>
      </c>
      <c r="V1554" s="11">
        <v>0</v>
      </c>
      <c r="W1554" s="11">
        <v>2</v>
      </c>
      <c r="X1554" s="11">
        <v>0</v>
      </c>
      <c r="Y1554" s="11">
        <v>0</v>
      </c>
      <c r="Z1554" s="11">
        <v>0</v>
      </c>
      <c r="AA1554" s="11">
        <v>0</v>
      </c>
      <c r="AB1554" s="11">
        <v>0</v>
      </c>
      <c r="AC1554" s="11">
        <v>0</v>
      </c>
      <c r="AD1554" s="11">
        <v>3</v>
      </c>
      <c r="AE1554" s="11">
        <v>2</v>
      </c>
      <c r="AF1554" s="11" t="s">
        <v>167</v>
      </c>
      <c r="AG1554" s="6">
        <v>0</v>
      </c>
      <c r="AH1554" s="6">
        <v>0</v>
      </c>
      <c r="AI1554" s="6">
        <v>0</v>
      </c>
      <c r="AJ1554" s="6">
        <v>1.5</v>
      </c>
      <c r="AK1554" s="11">
        <v>0</v>
      </c>
      <c r="AL1554" s="11">
        <v>0</v>
      </c>
      <c r="AM1554" s="11">
        <v>0</v>
      </c>
      <c r="AN1554" s="11">
        <v>0</v>
      </c>
      <c r="AO1554" s="11">
        <v>3000</v>
      </c>
      <c r="AP1554" s="11">
        <v>0.5</v>
      </c>
      <c r="AQ1554" s="11">
        <v>0</v>
      </c>
      <c r="AR1554" s="6">
        <v>0</v>
      </c>
      <c r="AS1554" s="11">
        <v>0</v>
      </c>
      <c r="AT1554" s="12" t="s">
        <v>159</v>
      </c>
      <c r="AU1554" s="11">
        <v>0</v>
      </c>
      <c r="AV1554" s="14">
        <v>10000007</v>
      </c>
      <c r="AW1554" s="14">
        <v>23000040</v>
      </c>
      <c r="AX1554" s="12" t="s">
        <v>160</v>
      </c>
      <c r="AY1554" s="11">
        <v>0</v>
      </c>
      <c r="AZ1554" s="13">
        <v>0</v>
      </c>
      <c r="BA1554" s="13">
        <v>1</v>
      </c>
      <c r="BB1554" s="37" t="s">
        <v>1958</v>
      </c>
      <c r="BC1554" s="11">
        <v>0</v>
      </c>
      <c r="BD1554" s="11">
        <v>0</v>
      </c>
      <c r="BE1554" s="11"/>
      <c r="BF1554" s="11"/>
      <c r="BG1554" s="11"/>
      <c r="BH1554" s="11">
        <v>80002028</v>
      </c>
      <c r="BI1554" s="11">
        <v>0</v>
      </c>
      <c r="BJ1554" s="6">
        <v>0</v>
      </c>
      <c r="BK1554" s="6">
        <v>0</v>
      </c>
      <c r="BL1554" s="6">
        <v>0</v>
      </c>
      <c r="BM1554" s="6">
        <v>0</v>
      </c>
      <c r="BN1554" s="6">
        <v>0</v>
      </c>
      <c r="BO1554" s="6">
        <v>0</v>
      </c>
    </row>
    <row r="1555" spans="3:67" ht="20.100000000000001" customHeight="1">
      <c r="C1555" s="14">
        <f t="shared" ref="C1555:C1574" si="113">C1527+1000</f>
        <v>80002001</v>
      </c>
      <c r="D1555" s="12" t="s">
        <v>1959</v>
      </c>
      <c r="E1555" s="11">
        <v>1</v>
      </c>
      <c r="F1555" s="11">
        <v>80002001</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1960</v>
      </c>
      <c r="AZ1555" s="13">
        <v>0</v>
      </c>
      <c r="BA1555" s="13">
        <v>0</v>
      </c>
      <c r="BB1555" s="37" t="s">
        <v>1961</v>
      </c>
      <c r="BC1555" s="11">
        <v>0</v>
      </c>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3"/>
        <v>80002002</v>
      </c>
      <c r="D1556" s="12" t="s">
        <v>1962</v>
      </c>
      <c r="E1556" s="11">
        <v>1</v>
      </c>
      <c r="F1556" s="11">
        <v>80002002</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916</v>
      </c>
      <c r="AZ1556" s="13">
        <v>0</v>
      </c>
      <c r="BA1556" s="13">
        <v>0</v>
      </c>
      <c r="BB1556" s="37" t="s">
        <v>917</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3"/>
        <v>80002003</v>
      </c>
      <c r="D1557" s="12" t="s">
        <v>1963</v>
      </c>
      <c r="E1557" s="11">
        <v>1</v>
      </c>
      <c r="F1557" s="11">
        <v>80002003</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1964</v>
      </c>
      <c r="AZ1557" s="13">
        <v>0</v>
      </c>
      <c r="BA1557" s="13">
        <v>0</v>
      </c>
      <c r="BB1557" s="37" t="s">
        <v>1965</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80002004</v>
      </c>
      <c r="D1558" s="12" t="s">
        <v>1966</v>
      </c>
      <c r="E1558" s="11">
        <v>1</v>
      </c>
      <c r="F1558" s="11">
        <v>80002004</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1967</v>
      </c>
      <c r="AZ1558" s="13">
        <v>0</v>
      </c>
      <c r="BA1558" s="13">
        <v>0</v>
      </c>
      <c r="BB1558" s="37" t="s">
        <v>1968</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80002005</v>
      </c>
      <c r="D1559" s="12" t="s">
        <v>1969</v>
      </c>
      <c r="E1559" s="11">
        <v>1</v>
      </c>
      <c r="F1559" s="11">
        <v>80002005</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1970</v>
      </c>
      <c r="AZ1559" s="13">
        <v>0</v>
      </c>
      <c r="BA1559" s="13">
        <v>0</v>
      </c>
      <c r="BB1559" s="37" t="s">
        <v>1971</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80002006</v>
      </c>
      <c r="D1560" s="12" t="s">
        <v>1972</v>
      </c>
      <c r="E1560" s="11">
        <v>1</v>
      </c>
      <c r="F1560" s="11">
        <v>80002006</v>
      </c>
      <c r="G1560" s="14">
        <v>0</v>
      </c>
      <c r="H1560" s="13">
        <v>0</v>
      </c>
      <c r="I1560" s="14">
        <v>1</v>
      </c>
      <c r="J1560" s="14">
        <v>0</v>
      </c>
      <c r="K1560" s="14">
        <v>0</v>
      </c>
      <c r="L1560" s="11">
        <v>0</v>
      </c>
      <c r="M1560" s="11">
        <v>0</v>
      </c>
      <c r="N1560" s="11">
        <v>5</v>
      </c>
      <c r="O1560" s="106">
        <v>0</v>
      </c>
      <c r="P1560" s="106">
        <v>0</v>
      </c>
      <c r="Q1560" s="106">
        <v>0</v>
      </c>
      <c r="R1560" s="6">
        <v>0</v>
      </c>
      <c r="S1560" s="106">
        <v>0</v>
      </c>
      <c r="T1560" s="106">
        <v>1</v>
      </c>
      <c r="U1560" s="106">
        <v>2</v>
      </c>
      <c r="V1560" s="106">
        <v>0</v>
      </c>
      <c r="W1560" s="11">
        <v>1</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06" t="s">
        <v>1973</v>
      </c>
      <c r="AZ1560" s="13">
        <v>0</v>
      </c>
      <c r="BA1560" s="13">
        <v>0</v>
      </c>
      <c r="BB1560" s="145" t="s">
        <v>1974</v>
      </c>
      <c r="BC1560" s="11"/>
      <c r="BD1560" s="11">
        <v>0</v>
      </c>
      <c r="BE1560" s="11"/>
      <c r="BF1560" s="11"/>
      <c r="BG1560" s="11"/>
      <c r="BH1560" s="106"/>
      <c r="BI1560" s="11">
        <v>0</v>
      </c>
      <c r="BJ1560" s="6">
        <v>0</v>
      </c>
      <c r="BK1560" s="6">
        <v>0</v>
      </c>
      <c r="BL1560" s="6">
        <v>0</v>
      </c>
      <c r="BM1560" s="6">
        <v>0</v>
      </c>
      <c r="BN1560" s="6">
        <v>0</v>
      </c>
      <c r="BO1560" s="6">
        <v>0</v>
      </c>
    </row>
    <row r="1561" spans="3:67" ht="20.100000000000001" customHeight="1">
      <c r="C1561" s="14">
        <f t="shared" si="113"/>
        <v>80002007</v>
      </c>
      <c r="D1561" s="12" t="s">
        <v>1975</v>
      </c>
      <c r="E1561" s="11">
        <v>1</v>
      </c>
      <c r="F1561" s="11">
        <v>80002007</v>
      </c>
      <c r="G1561" s="14">
        <v>0</v>
      </c>
      <c r="H1561" s="13">
        <v>0</v>
      </c>
      <c r="I1561" s="14">
        <v>1</v>
      </c>
      <c r="J1561" s="14">
        <v>0</v>
      </c>
      <c r="K1561" s="14">
        <v>0</v>
      </c>
      <c r="L1561" s="11">
        <v>0</v>
      </c>
      <c r="M1561" s="11">
        <v>0</v>
      </c>
      <c r="N1561" s="11">
        <v>2</v>
      </c>
      <c r="O1561" s="11">
        <v>3</v>
      </c>
      <c r="P1561" s="11">
        <v>0.2</v>
      </c>
      <c r="Q1561" s="11">
        <v>0</v>
      </c>
      <c r="R1561" s="6">
        <v>0</v>
      </c>
      <c r="S1561" s="11">
        <v>0</v>
      </c>
      <c r="T1561" s="11">
        <v>1</v>
      </c>
      <c r="U1561" s="11">
        <v>2</v>
      </c>
      <c r="V1561" s="11">
        <v>0</v>
      </c>
      <c r="W1561" s="11">
        <v>1</v>
      </c>
      <c r="X1561" s="11">
        <v>0</v>
      </c>
      <c r="Y1561" s="11">
        <v>0</v>
      </c>
      <c r="Z1561" s="11">
        <v>0</v>
      </c>
      <c r="AA1561" s="11">
        <v>0</v>
      </c>
      <c r="AB1561" s="11">
        <v>0</v>
      </c>
      <c r="AC1561" s="11">
        <v>0</v>
      </c>
      <c r="AD1561" s="11">
        <v>9</v>
      </c>
      <c r="AE1561" s="11">
        <v>1</v>
      </c>
      <c r="AF1561" s="11">
        <v>0</v>
      </c>
      <c r="AG1561" s="6">
        <v>1</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c r="AZ1561" s="13">
        <v>0</v>
      </c>
      <c r="BA1561" s="13">
        <v>0</v>
      </c>
      <c r="BB1561" s="37" t="s">
        <v>1912</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80002008</v>
      </c>
      <c r="D1562" s="12" t="s">
        <v>1976</v>
      </c>
      <c r="E1562" s="11">
        <v>1</v>
      </c>
      <c r="F1562" s="11">
        <v>80002008</v>
      </c>
      <c r="G1562" s="14">
        <v>0</v>
      </c>
      <c r="H1562" s="13">
        <v>0</v>
      </c>
      <c r="I1562" s="14">
        <v>1</v>
      </c>
      <c r="J1562" s="14">
        <v>0</v>
      </c>
      <c r="K1562" s="14">
        <v>0</v>
      </c>
      <c r="L1562" s="11">
        <v>0</v>
      </c>
      <c r="M1562" s="11">
        <v>0</v>
      </c>
      <c r="N1562" s="11">
        <v>2</v>
      </c>
      <c r="O1562" s="11">
        <v>3</v>
      </c>
      <c r="P1562" s="11">
        <v>0.5</v>
      </c>
      <c r="Q1562" s="11">
        <v>0</v>
      </c>
      <c r="R1562" s="6">
        <v>0</v>
      </c>
      <c r="S1562" s="11">
        <v>0</v>
      </c>
      <c r="T1562" s="11">
        <v>1</v>
      </c>
      <c r="U1562" s="11">
        <v>2</v>
      </c>
      <c r="V1562" s="11">
        <v>0</v>
      </c>
      <c r="W1562" s="11">
        <v>0.5</v>
      </c>
      <c r="X1562" s="11">
        <v>0</v>
      </c>
      <c r="Y1562" s="11">
        <v>0</v>
      </c>
      <c r="Z1562" s="11">
        <v>0</v>
      </c>
      <c r="AA1562" s="11">
        <v>0</v>
      </c>
      <c r="AB1562" s="11">
        <v>0</v>
      </c>
      <c r="AC1562" s="11">
        <v>0</v>
      </c>
      <c r="AD1562" s="11">
        <v>9</v>
      </c>
      <c r="AE1562" s="11">
        <v>1</v>
      </c>
      <c r="AF1562" s="11">
        <v>0</v>
      </c>
      <c r="AG1562" s="6">
        <v>1</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c r="AZ1562" s="13">
        <v>0</v>
      </c>
      <c r="BA1562" s="13">
        <v>0</v>
      </c>
      <c r="BB1562" s="37" t="s">
        <v>1977</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80002009</v>
      </c>
      <c r="D1563" s="12" t="s">
        <v>1978</v>
      </c>
      <c r="E1563" s="11">
        <v>1</v>
      </c>
      <c r="F1563" s="11">
        <v>80002009</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1979</v>
      </c>
      <c r="AZ1563" s="13">
        <v>0</v>
      </c>
      <c r="BA1563" s="13">
        <v>0</v>
      </c>
      <c r="BB1563" s="37" t="s">
        <v>1980</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80002010</v>
      </c>
      <c r="D1564" s="12" t="s">
        <v>1981</v>
      </c>
      <c r="E1564" s="11">
        <v>1</v>
      </c>
      <c r="F1564" s="11">
        <v>80002010</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1982</v>
      </c>
      <c r="AZ1564" s="13">
        <v>0</v>
      </c>
      <c r="BA1564" s="13">
        <v>0</v>
      </c>
      <c r="BB1564" s="37" t="s">
        <v>855</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80002011</v>
      </c>
      <c r="D1565" s="12" t="s">
        <v>1983</v>
      </c>
      <c r="E1565" s="11">
        <v>1</v>
      </c>
      <c r="F1565" s="11">
        <v>80002011</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1984</v>
      </c>
      <c r="AZ1565" s="13">
        <v>0</v>
      </c>
      <c r="BA1565" s="13">
        <v>0</v>
      </c>
      <c r="BB1565" s="37" t="s">
        <v>1985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80002012</v>
      </c>
      <c r="D1566" s="12" t="s">
        <v>1986</v>
      </c>
      <c r="E1566" s="11">
        <v>1</v>
      </c>
      <c r="F1566" s="11">
        <v>80002012</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1987</v>
      </c>
      <c r="AZ1566" s="13">
        <v>0</v>
      </c>
      <c r="BA1566" s="13">
        <v>0</v>
      </c>
      <c r="BB1566" s="37" t="s">
        <v>1988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80002013</v>
      </c>
      <c r="D1567" s="12" t="s">
        <v>1989</v>
      </c>
      <c r="E1567" s="11">
        <v>1</v>
      </c>
      <c r="F1567" s="11">
        <v>80002013</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1990</v>
      </c>
      <c r="AZ1567" s="13">
        <v>0</v>
      </c>
      <c r="BA1567" s="13">
        <v>0</v>
      </c>
      <c r="BB1567" s="37" t="s">
        <v>1991</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80002014</v>
      </c>
      <c r="D1568" s="12" t="s">
        <v>1992</v>
      </c>
      <c r="E1568" s="11">
        <v>1</v>
      </c>
      <c r="F1568" s="11">
        <v>80002014</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1993</v>
      </c>
      <c r="AZ1568" s="13">
        <v>0</v>
      </c>
      <c r="BA1568" s="13">
        <v>0</v>
      </c>
      <c r="BB1568" s="37" t="s">
        <v>1994</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06">
        <f t="shared" si="113"/>
        <v>80002015</v>
      </c>
      <c r="D1569" s="135" t="s">
        <v>1995</v>
      </c>
      <c r="E1569" s="106">
        <v>1</v>
      </c>
      <c r="F1569" s="106">
        <v>80002015</v>
      </c>
      <c r="G1569" s="106">
        <v>0</v>
      </c>
      <c r="H1569" s="106">
        <v>0</v>
      </c>
      <c r="I1569" s="14">
        <v>1</v>
      </c>
      <c r="J1569" s="14">
        <v>0</v>
      </c>
      <c r="K1569" s="106">
        <v>0</v>
      </c>
      <c r="L1569" s="106">
        <v>0</v>
      </c>
      <c r="M1569" s="106">
        <v>0</v>
      </c>
      <c r="N1569" s="106">
        <v>2</v>
      </c>
      <c r="O1569" s="106">
        <v>0</v>
      </c>
      <c r="P1569" s="106">
        <v>0</v>
      </c>
      <c r="Q1569" s="106">
        <v>0</v>
      </c>
      <c r="R1569" s="6">
        <v>0</v>
      </c>
      <c r="S1569" s="106">
        <v>0</v>
      </c>
      <c r="T1569" s="106">
        <v>1</v>
      </c>
      <c r="U1569" s="106">
        <v>2</v>
      </c>
      <c r="V1569" s="106">
        <v>0</v>
      </c>
      <c r="W1569" s="106">
        <v>0</v>
      </c>
      <c r="X1569" s="106">
        <v>0</v>
      </c>
      <c r="Y1569" s="106">
        <v>0</v>
      </c>
      <c r="Z1569" s="106">
        <v>0</v>
      </c>
      <c r="AA1569" s="106">
        <v>0</v>
      </c>
      <c r="AB1569" s="106">
        <v>0</v>
      </c>
      <c r="AC1569" s="106">
        <v>0</v>
      </c>
      <c r="AD1569" s="106">
        <v>9</v>
      </c>
      <c r="AE1569" s="106">
        <v>2</v>
      </c>
      <c r="AF1569" s="106" t="s">
        <v>167</v>
      </c>
      <c r="AG1569" s="106">
        <v>2</v>
      </c>
      <c r="AH1569" s="106">
        <v>2</v>
      </c>
      <c r="AI1569" s="6">
        <v>0</v>
      </c>
      <c r="AJ1569" s="106">
        <v>1.5</v>
      </c>
      <c r="AK1569" s="106">
        <v>0</v>
      </c>
      <c r="AL1569" s="106">
        <v>0</v>
      </c>
      <c r="AM1569" s="106">
        <v>0</v>
      </c>
      <c r="AN1569" s="106">
        <v>1</v>
      </c>
      <c r="AO1569" s="106">
        <v>3000</v>
      </c>
      <c r="AP1569" s="106">
        <v>0.5</v>
      </c>
      <c r="AQ1569" s="106">
        <v>0</v>
      </c>
      <c r="AR1569" s="106">
        <v>0</v>
      </c>
      <c r="AS1569" s="106" t="s">
        <v>158</v>
      </c>
      <c r="AT1569" s="12" t="s">
        <v>159</v>
      </c>
      <c r="AU1569" s="106">
        <v>0</v>
      </c>
      <c r="AV1569" s="106">
        <v>0</v>
      </c>
      <c r="AW1569" s="106">
        <v>0</v>
      </c>
      <c r="AX1569" s="135" t="s">
        <v>160</v>
      </c>
      <c r="AY1569" s="106"/>
      <c r="AZ1569" s="106">
        <v>0</v>
      </c>
      <c r="BA1569" s="106">
        <v>0</v>
      </c>
      <c r="BB1569" s="145" t="s">
        <v>1996</v>
      </c>
      <c r="BC1569" s="106"/>
      <c r="BD1569" s="11">
        <v>0</v>
      </c>
      <c r="BE1569" s="106"/>
      <c r="BF1569" s="106"/>
      <c r="BG1569" s="106"/>
      <c r="BH1569" s="106"/>
      <c r="BI1569" s="11">
        <v>0</v>
      </c>
      <c r="BJ1569" s="6">
        <v>0</v>
      </c>
      <c r="BK1569" s="6">
        <v>0</v>
      </c>
      <c r="BL1569" s="6">
        <v>0</v>
      </c>
      <c r="BM1569" s="6">
        <v>0</v>
      </c>
      <c r="BN1569" s="6">
        <v>0</v>
      </c>
      <c r="BO1569" s="6">
        <v>0</v>
      </c>
    </row>
    <row r="1570" spans="3:67" ht="20.100000000000001" customHeight="1">
      <c r="C1570" s="14">
        <f t="shared" si="113"/>
        <v>80002016</v>
      </c>
      <c r="D1570" s="12" t="s">
        <v>1997</v>
      </c>
      <c r="E1570" s="11">
        <v>1</v>
      </c>
      <c r="F1570" s="11">
        <v>80002016</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1998</v>
      </c>
      <c r="AZ1570" s="13">
        <v>0</v>
      </c>
      <c r="BA1570" s="13">
        <v>0</v>
      </c>
      <c r="BB1570" s="37" t="s">
        <v>1999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80002017</v>
      </c>
      <c r="D1571" s="12" t="s">
        <v>2000</v>
      </c>
      <c r="E1571" s="11">
        <v>1</v>
      </c>
      <c r="F1571" s="11">
        <v>80002017</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80010171</v>
      </c>
      <c r="AS1571" s="11" t="s">
        <v>158</v>
      </c>
      <c r="AT1571" s="12" t="s">
        <v>159</v>
      </c>
      <c r="AU1571" s="11">
        <v>0</v>
      </c>
      <c r="AV1571" s="14">
        <v>0</v>
      </c>
      <c r="AW1571" s="14">
        <v>0</v>
      </c>
      <c r="AX1571" s="12" t="s">
        <v>160</v>
      </c>
      <c r="AY1571" s="11"/>
      <c r="AZ1571" s="13">
        <v>0</v>
      </c>
      <c r="BA1571" s="13">
        <v>0</v>
      </c>
      <c r="BB1571" s="145" t="s">
        <v>2001</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80002018</v>
      </c>
      <c r="D1572" s="12" t="s">
        <v>2002</v>
      </c>
      <c r="E1572" s="11">
        <v>1</v>
      </c>
      <c r="F1572" s="11">
        <v>80002018</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2003</v>
      </c>
      <c r="AZ1572" s="13">
        <v>0</v>
      </c>
      <c r="BA1572" s="13">
        <v>0</v>
      </c>
      <c r="BB1572" s="37" t="s">
        <v>2004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80002019</v>
      </c>
      <c r="D1573" s="12" t="s">
        <v>2005</v>
      </c>
      <c r="E1573" s="11">
        <v>1</v>
      </c>
      <c r="F1573" s="11">
        <v>80002019</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2006</v>
      </c>
      <c r="AZ1573" s="13">
        <v>0</v>
      </c>
      <c r="BA1573" s="13">
        <v>0</v>
      </c>
      <c r="BB1573" s="37" t="s">
        <v>2007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80002020</v>
      </c>
      <c r="D1574" s="12" t="s">
        <v>2008</v>
      </c>
      <c r="E1574" s="11">
        <v>1</v>
      </c>
      <c r="F1574" s="11">
        <v>80002020</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2009</v>
      </c>
      <c r="AZ1574" s="13">
        <v>0</v>
      </c>
      <c r="BA1574" s="13">
        <v>0</v>
      </c>
      <c r="BB1574" s="37" t="s">
        <v>2010</v>
      </c>
      <c r="BC1574" s="11"/>
      <c r="BD1574" s="11">
        <v>0</v>
      </c>
      <c r="BE1574" s="11"/>
      <c r="BF1574" s="11"/>
      <c r="BG1574" s="11"/>
      <c r="BH1574" s="14"/>
      <c r="BI1574" s="11">
        <v>0</v>
      </c>
      <c r="BJ1574" s="6">
        <v>0</v>
      </c>
      <c r="BK1574" s="6">
        <v>0</v>
      </c>
      <c r="BL1574" s="6">
        <v>0</v>
      </c>
      <c r="BM1574" s="6">
        <v>0</v>
      </c>
      <c r="BN1574" s="6">
        <v>0</v>
      </c>
      <c r="BO1574" s="6">
        <v>0</v>
      </c>
    </row>
    <row r="1575" spans="3:67" ht="20.25" customHeight="1">
      <c r="C1575" s="14">
        <f t="shared" ref="C1575:C1582" si="114">C1547+1000</f>
        <v>80002021</v>
      </c>
      <c r="D1575" s="12" t="s">
        <v>2011</v>
      </c>
      <c r="E1575" s="14">
        <v>1</v>
      </c>
      <c r="F1575" s="11">
        <v>80002021</v>
      </c>
      <c r="G1575" s="14">
        <v>0</v>
      </c>
      <c r="H1575" s="13">
        <v>0</v>
      </c>
      <c r="I1575" s="14">
        <v>1</v>
      </c>
      <c r="J1575" s="14">
        <v>0</v>
      </c>
      <c r="K1575" s="14">
        <v>0</v>
      </c>
      <c r="L1575" s="11">
        <v>0</v>
      </c>
      <c r="M1575" s="11">
        <v>0</v>
      </c>
      <c r="N1575" s="11">
        <v>2</v>
      </c>
      <c r="O1575" s="11">
        <v>10</v>
      </c>
      <c r="P1575" s="11">
        <v>0.2</v>
      </c>
      <c r="Q1575" s="11">
        <v>0</v>
      </c>
      <c r="R1575" s="6">
        <v>0</v>
      </c>
      <c r="S1575" s="11">
        <v>0</v>
      </c>
      <c r="T1575" s="11">
        <v>1</v>
      </c>
      <c r="U1575" s="11">
        <v>2</v>
      </c>
      <c r="V1575" s="11">
        <v>0</v>
      </c>
      <c r="W1575" s="11">
        <v>2</v>
      </c>
      <c r="X1575" s="11">
        <v>0</v>
      </c>
      <c r="Y1575" s="11">
        <v>0</v>
      </c>
      <c r="Z1575" s="11">
        <v>0</v>
      </c>
      <c r="AA1575" s="11">
        <v>0</v>
      </c>
      <c r="AB1575" s="11">
        <v>0</v>
      </c>
      <c r="AC1575" s="11">
        <v>0</v>
      </c>
      <c r="AD1575" s="11">
        <v>5</v>
      </c>
      <c r="AE1575" s="11">
        <v>1</v>
      </c>
      <c r="AF1575" s="11">
        <v>3</v>
      </c>
      <c r="AG1575" s="6">
        <v>1</v>
      </c>
      <c r="AH1575" s="6">
        <v>1</v>
      </c>
      <c r="AI1575" s="6">
        <v>0</v>
      </c>
      <c r="AJ1575" s="6">
        <v>3</v>
      </c>
      <c r="AK1575" s="11">
        <v>0</v>
      </c>
      <c r="AL1575" s="11">
        <v>0</v>
      </c>
      <c r="AM1575" s="11">
        <v>0</v>
      </c>
      <c r="AN1575" s="11">
        <v>3</v>
      </c>
      <c r="AO1575" s="11">
        <v>5000</v>
      </c>
      <c r="AP1575" s="11">
        <v>0.5</v>
      </c>
      <c r="AQ1575" s="11">
        <v>0</v>
      </c>
      <c r="AR1575" s="6">
        <v>0</v>
      </c>
      <c r="AS1575" s="11">
        <v>0</v>
      </c>
      <c r="AT1575" s="12" t="s">
        <v>159</v>
      </c>
      <c r="AU1575" s="6" t="s">
        <v>780</v>
      </c>
      <c r="AV1575" s="14">
        <v>10000007</v>
      </c>
      <c r="AW1575" s="142">
        <v>23000080</v>
      </c>
      <c r="AX1575" s="12" t="s">
        <v>160</v>
      </c>
      <c r="AY1575" s="15" t="s">
        <v>158</v>
      </c>
      <c r="AZ1575" s="13">
        <v>0</v>
      </c>
      <c r="BA1575" s="13">
        <v>0</v>
      </c>
      <c r="BB1575" s="37" t="s">
        <v>919</v>
      </c>
      <c r="BC1575" s="14">
        <v>0</v>
      </c>
      <c r="BD1575" s="11">
        <v>0</v>
      </c>
      <c r="BE1575" s="11"/>
      <c r="BF1575" s="11"/>
      <c r="BG1575" s="11"/>
      <c r="BH1575" s="14"/>
      <c r="BI1575" s="9">
        <v>0</v>
      </c>
      <c r="BJ1575" s="6">
        <v>0</v>
      </c>
      <c r="BK1575" s="6">
        <v>0</v>
      </c>
      <c r="BL1575" s="6">
        <v>0</v>
      </c>
      <c r="BM1575" s="6">
        <v>0</v>
      </c>
      <c r="BN1575" s="6">
        <v>0</v>
      </c>
      <c r="BO1575" s="6">
        <v>0</v>
      </c>
    </row>
    <row r="1576" spans="3:67" ht="20.100000000000001" customHeight="1">
      <c r="C1576" s="14">
        <f t="shared" si="114"/>
        <v>80002022</v>
      </c>
      <c r="D1576" s="12" t="s">
        <v>2012</v>
      </c>
      <c r="E1576" s="14">
        <v>1</v>
      </c>
      <c r="F1576" s="11">
        <v>80002022</v>
      </c>
      <c r="G1576" s="6">
        <v>0</v>
      </c>
      <c r="H1576" s="6">
        <v>0</v>
      </c>
      <c r="I1576" s="14">
        <v>1</v>
      </c>
      <c r="J1576" s="14">
        <v>0</v>
      </c>
      <c r="K1576" s="6">
        <v>0</v>
      </c>
      <c r="L1576" s="6">
        <v>0</v>
      </c>
      <c r="M1576" s="6">
        <v>0</v>
      </c>
      <c r="N1576" s="6">
        <v>2</v>
      </c>
      <c r="O1576" s="6">
        <v>1</v>
      </c>
      <c r="P1576" s="6">
        <v>0.2</v>
      </c>
      <c r="Q1576" s="6">
        <v>0</v>
      </c>
      <c r="R1576" s="6">
        <v>0</v>
      </c>
      <c r="S1576" s="6">
        <v>0</v>
      </c>
      <c r="T1576" s="11">
        <v>1</v>
      </c>
      <c r="U1576" s="6">
        <v>2</v>
      </c>
      <c r="V1576" s="6">
        <v>0</v>
      </c>
      <c r="W1576" s="6">
        <v>0</v>
      </c>
      <c r="X1576" s="6">
        <v>0</v>
      </c>
      <c r="Y1576" s="6">
        <v>0</v>
      </c>
      <c r="Z1576" s="6">
        <v>0</v>
      </c>
      <c r="AA1576" s="6">
        <v>0</v>
      </c>
      <c r="AB1576" s="14">
        <v>0</v>
      </c>
      <c r="AC1576" s="6">
        <v>0</v>
      </c>
      <c r="AD1576" s="6">
        <v>10</v>
      </c>
      <c r="AE1576" s="6">
        <v>0</v>
      </c>
      <c r="AF1576" s="6">
        <v>0</v>
      </c>
      <c r="AG1576" s="6">
        <v>7</v>
      </c>
      <c r="AH1576" s="6">
        <v>0</v>
      </c>
      <c r="AI1576" s="6">
        <v>0</v>
      </c>
      <c r="AJ1576" s="6">
        <v>6</v>
      </c>
      <c r="AK1576" s="6">
        <v>0</v>
      </c>
      <c r="AL1576" s="6">
        <v>0</v>
      </c>
      <c r="AM1576" s="6">
        <v>0</v>
      </c>
      <c r="AN1576" s="6">
        <v>0</v>
      </c>
      <c r="AO1576" s="6">
        <v>1000</v>
      </c>
      <c r="AP1576" s="6">
        <v>0</v>
      </c>
      <c r="AQ1576" s="6">
        <v>0</v>
      </c>
      <c r="AR1576" s="6">
        <v>0</v>
      </c>
      <c r="AS1576" s="178" t="s">
        <v>921</v>
      </c>
      <c r="AT1576" s="12" t="s">
        <v>159</v>
      </c>
      <c r="AU1576" s="6" t="s">
        <v>780</v>
      </c>
      <c r="AV1576" s="6" t="s">
        <v>158</v>
      </c>
      <c r="AW1576" s="6">
        <v>0</v>
      </c>
      <c r="AX1576" s="7" t="s">
        <v>160</v>
      </c>
      <c r="AY1576" s="6">
        <v>0</v>
      </c>
      <c r="AZ1576" s="13">
        <v>0</v>
      </c>
      <c r="BA1576" s="13">
        <v>0</v>
      </c>
      <c r="BB1576" s="37" t="s">
        <v>922</v>
      </c>
      <c r="BC1576" s="6">
        <v>0</v>
      </c>
      <c r="BD1576" s="11">
        <v>0</v>
      </c>
      <c r="BE1576" s="11"/>
      <c r="BF1576" s="11"/>
      <c r="BG1576" s="11"/>
      <c r="BH1576" s="14"/>
      <c r="BI1576" s="9">
        <v>0</v>
      </c>
      <c r="BJ1576" s="6">
        <v>0</v>
      </c>
      <c r="BK1576" s="6">
        <v>0</v>
      </c>
      <c r="BL1576" s="6">
        <v>0</v>
      </c>
      <c r="BM1576" s="6">
        <v>0</v>
      </c>
      <c r="BN1576" s="6">
        <v>0</v>
      </c>
      <c r="BO1576" s="6">
        <v>0</v>
      </c>
    </row>
    <row r="1577" spans="3:67" ht="20.100000000000001" customHeight="1">
      <c r="C1577" s="14">
        <f t="shared" si="114"/>
        <v>80002023</v>
      </c>
      <c r="D1577" s="12" t="s">
        <v>2013</v>
      </c>
      <c r="E1577" s="11">
        <v>1</v>
      </c>
      <c r="F1577" s="11">
        <v>80002023</v>
      </c>
      <c r="G1577" s="14">
        <v>0</v>
      </c>
      <c r="H1577" s="13">
        <v>0</v>
      </c>
      <c r="I1577" s="14">
        <v>1</v>
      </c>
      <c r="J1577" s="14">
        <v>0</v>
      </c>
      <c r="K1577" s="14">
        <v>0</v>
      </c>
      <c r="L1577" s="11">
        <v>0</v>
      </c>
      <c r="M1577" s="11">
        <v>0</v>
      </c>
      <c r="N1577" s="11">
        <v>2</v>
      </c>
      <c r="O1577" s="11">
        <v>9</v>
      </c>
      <c r="P1577" s="11">
        <v>0.3</v>
      </c>
      <c r="Q1577" s="11">
        <v>0</v>
      </c>
      <c r="R1577" s="6">
        <v>0</v>
      </c>
      <c r="S1577" s="11">
        <v>0</v>
      </c>
      <c r="T1577" s="11">
        <v>1</v>
      </c>
      <c r="U1577" s="11">
        <v>2</v>
      </c>
      <c r="V1577" s="11">
        <v>0</v>
      </c>
      <c r="W1577" s="11">
        <v>0</v>
      </c>
      <c r="X1577" s="11">
        <v>0</v>
      </c>
      <c r="Y1577" s="11">
        <v>0</v>
      </c>
      <c r="Z1577" s="11">
        <v>0</v>
      </c>
      <c r="AA1577" s="11">
        <v>0</v>
      </c>
      <c r="AB1577" s="11">
        <v>0</v>
      </c>
      <c r="AC1577" s="11">
        <v>0</v>
      </c>
      <c r="AD1577" s="11">
        <v>10</v>
      </c>
      <c r="AE1577" s="11">
        <v>0</v>
      </c>
      <c r="AF1577" s="11">
        <v>3</v>
      </c>
      <c r="AG1577" s="6">
        <v>7</v>
      </c>
      <c r="AH1577" s="6">
        <v>0</v>
      </c>
      <c r="AI1577" s="6">
        <v>0</v>
      </c>
      <c r="AJ1577" s="6">
        <v>10</v>
      </c>
      <c r="AK1577" s="11">
        <v>0</v>
      </c>
      <c r="AL1577" s="11">
        <v>0</v>
      </c>
      <c r="AM1577" s="11">
        <v>0</v>
      </c>
      <c r="AN1577" s="11">
        <v>0</v>
      </c>
      <c r="AO1577" s="11">
        <v>3000</v>
      </c>
      <c r="AP1577" s="11">
        <v>0.5</v>
      </c>
      <c r="AQ1577" s="11">
        <v>0</v>
      </c>
      <c r="AR1577" s="6">
        <v>0</v>
      </c>
      <c r="AS1577" s="11">
        <v>80002003</v>
      </c>
      <c r="AT1577" s="12" t="s">
        <v>159</v>
      </c>
      <c r="AU1577" s="11">
        <v>0</v>
      </c>
      <c r="AV1577" s="14">
        <v>0</v>
      </c>
      <c r="AW1577" s="14">
        <v>0</v>
      </c>
      <c r="AX1577" s="12" t="s">
        <v>160</v>
      </c>
      <c r="AY1577" s="11">
        <v>0</v>
      </c>
      <c r="AZ1577" s="13">
        <v>0</v>
      </c>
      <c r="BA1577" s="13">
        <v>0</v>
      </c>
      <c r="BB1577" s="37" t="s">
        <v>848</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4"/>
        <v>80002024</v>
      </c>
      <c r="D1578" s="12" t="s">
        <v>2014</v>
      </c>
      <c r="E1578" s="11">
        <v>1</v>
      </c>
      <c r="F1578" s="11">
        <v>80002024</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10</v>
      </c>
      <c r="AE1578" s="11">
        <v>2</v>
      </c>
      <c r="AF1578" s="11" t="s">
        <v>167</v>
      </c>
      <c r="AG1578" s="6">
        <v>2</v>
      </c>
      <c r="AH1578" s="6">
        <v>2</v>
      </c>
      <c r="AI1578" s="6">
        <v>0</v>
      </c>
      <c r="AJ1578" s="6">
        <v>1.5</v>
      </c>
      <c r="AK1578" s="11">
        <v>0</v>
      </c>
      <c r="AL1578" s="11">
        <v>0</v>
      </c>
      <c r="AM1578" s="11">
        <v>0</v>
      </c>
      <c r="AN1578" s="11">
        <v>0</v>
      </c>
      <c r="AO1578" s="11">
        <v>3000</v>
      </c>
      <c r="AP1578" s="11">
        <v>0.5</v>
      </c>
      <c r="AQ1578" s="11">
        <v>0</v>
      </c>
      <c r="AR1578" s="6">
        <v>0</v>
      </c>
      <c r="AS1578" s="11" t="s">
        <v>158</v>
      </c>
      <c r="AT1578" s="12" t="s">
        <v>159</v>
      </c>
      <c r="AU1578" s="11">
        <v>0</v>
      </c>
      <c r="AV1578" s="14">
        <v>0</v>
      </c>
      <c r="AW1578" s="14">
        <v>0</v>
      </c>
      <c r="AX1578" s="12" t="s">
        <v>160</v>
      </c>
      <c r="AY1578" s="11" t="s">
        <v>1949</v>
      </c>
      <c r="AZ1578" s="13">
        <v>0</v>
      </c>
      <c r="BA1578" s="13">
        <v>0</v>
      </c>
      <c r="BB1578" s="37" t="s">
        <v>2015</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4"/>
        <v>80002025</v>
      </c>
      <c r="D1579" s="12" t="s">
        <v>2016</v>
      </c>
      <c r="E1579" s="14">
        <v>1</v>
      </c>
      <c r="F1579" s="11">
        <v>80002025</v>
      </c>
      <c r="G1579" s="6">
        <v>0</v>
      </c>
      <c r="H1579" s="6">
        <v>0</v>
      </c>
      <c r="I1579" s="14">
        <v>1</v>
      </c>
      <c r="J1579" s="14">
        <v>0</v>
      </c>
      <c r="K1579" s="6">
        <v>0</v>
      </c>
      <c r="L1579" s="6">
        <v>0</v>
      </c>
      <c r="M1579" s="6">
        <v>0</v>
      </c>
      <c r="N1579" s="6">
        <v>2</v>
      </c>
      <c r="O1579" s="6">
        <v>10</v>
      </c>
      <c r="P1579" s="6">
        <v>0.1</v>
      </c>
      <c r="Q1579" s="6">
        <v>0</v>
      </c>
      <c r="R1579" s="6">
        <v>0</v>
      </c>
      <c r="S1579" s="6">
        <v>0</v>
      </c>
      <c r="T1579" s="11">
        <v>1</v>
      </c>
      <c r="U1579" s="6">
        <v>2</v>
      </c>
      <c r="V1579" s="6">
        <v>0</v>
      </c>
      <c r="W1579" s="6">
        <v>2.5</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6" t="s">
        <v>158</v>
      </c>
      <c r="AT1579" s="12" t="s">
        <v>159</v>
      </c>
      <c r="AU1579" s="6" t="s">
        <v>780</v>
      </c>
      <c r="AV1579" s="6" t="s">
        <v>158</v>
      </c>
      <c r="AW1579" s="6" t="s">
        <v>852</v>
      </c>
      <c r="AX1579" s="7" t="s">
        <v>160</v>
      </c>
      <c r="AY1579" s="6">
        <v>0</v>
      </c>
      <c r="AZ1579" s="13">
        <v>0</v>
      </c>
      <c r="BA1579" s="13">
        <v>0</v>
      </c>
      <c r="BB1579" s="33" t="s">
        <v>853</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80002026</v>
      </c>
      <c r="D1580" s="12" t="s">
        <v>2017</v>
      </c>
      <c r="E1580" s="14">
        <v>1</v>
      </c>
      <c r="F1580" s="11">
        <v>80002026</v>
      </c>
      <c r="G1580" s="6">
        <v>0</v>
      </c>
      <c r="H1580" s="6">
        <v>0</v>
      </c>
      <c r="I1580" s="14">
        <v>1</v>
      </c>
      <c r="J1580" s="14">
        <v>0</v>
      </c>
      <c r="K1580" s="6">
        <v>0</v>
      </c>
      <c r="L1580" s="6">
        <v>0</v>
      </c>
      <c r="M1580" s="6">
        <v>0</v>
      </c>
      <c r="N1580" s="6">
        <v>2</v>
      </c>
      <c r="O1580" s="6">
        <v>1</v>
      </c>
      <c r="P1580" s="6">
        <v>0.2</v>
      </c>
      <c r="Q1580" s="6">
        <v>0</v>
      </c>
      <c r="R1580" s="6">
        <v>0</v>
      </c>
      <c r="S1580" s="6">
        <v>0</v>
      </c>
      <c r="T1580" s="11">
        <v>1</v>
      </c>
      <c r="U1580" s="6">
        <v>2</v>
      </c>
      <c r="V1580" s="6">
        <v>0</v>
      </c>
      <c r="W1580" s="6">
        <v>0</v>
      </c>
      <c r="X1580" s="6">
        <v>0</v>
      </c>
      <c r="Y1580" s="6">
        <v>0</v>
      </c>
      <c r="Z1580" s="6">
        <v>0</v>
      </c>
      <c r="AA1580" s="6">
        <v>0</v>
      </c>
      <c r="AB1580" s="14">
        <v>0</v>
      </c>
      <c r="AC1580" s="6">
        <v>0</v>
      </c>
      <c r="AD1580" s="6">
        <v>10</v>
      </c>
      <c r="AE1580" s="6">
        <v>0</v>
      </c>
      <c r="AF1580" s="6">
        <v>0</v>
      </c>
      <c r="AG1580" s="6">
        <v>7</v>
      </c>
      <c r="AH1580" s="6">
        <v>0</v>
      </c>
      <c r="AI1580" s="6">
        <v>0</v>
      </c>
      <c r="AJ1580" s="6">
        <v>6</v>
      </c>
      <c r="AK1580" s="6">
        <v>0</v>
      </c>
      <c r="AL1580" s="6">
        <v>0</v>
      </c>
      <c r="AM1580" s="6">
        <v>0</v>
      </c>
      <c r="AN1580" s="6">
        <v>0</v>
      </c>
      <c r="AO1580" s="6">
        <v>1000</v>
      </c>
      <c r="AP1580" s="6">
        <v>0</v>
      </c>
      <c r="AQ1580" s="6">
        <v>0</v>
      </c>
      <c r="AR1580" s="6">
        <v>0</v>
      </c>
      <c r="AS1580" s="6">
        <v>80002004</v>
      </c>
      <c r="AT1580" s="12" t="s">
        <v>159</v>
      </c>
      <c r="AU1580" s="6">
        <v>0</v>
      </c>
      <c r="AV1580" s="6" t="s">
        <v>158</v>
      </c>
      <c r="AW1580" s="6">
        <v>0</v>
      </c>
      <c r="AX1580" s="7" t="s">
        <v>160</v>
      </c>
      <c r="AY1580" s="6">
        <v>0</v>
      </c>
      <c r="AZ1580" s="13">
        <v>0</v>
      </c>
      <c r="BA1580" s="13">
        <v>0</v>
      </c>
      <c r="BB1580" s="33" t="s">
        <v>2018</v>
      </c>
      <c r="BC1580" s="6">
        <v>0</v>
      </c>
      <c r="BD1580" s="11">
        <v>0</v>
      </c>
      <c r="BE1580" s="11"/>
      <c r="BF1580" s="11"/>
      <c r="BG1580" s="11"/>
      <c r="BH1580" s="14"/>
      <c r="BI1580" s="9">
        <v>0</v>
      </c>
      <c r="BJ1580" s="6">
        <v>0</v>
      </c>
      <c r="BK1580" s="6">
        <v>0</v>
      </c>
      <c r="BL1580" s="6">
        <v>0</v>
      </c>
      <c r="BM1580" s="6">
        <v>0</v>
      </c>
      <c r="BN1580" s="6">
        <v>0</v>
      </c>
      <c r="BO1580" s="6">
        <v>0</v>
      </c>
    </row>
    <row r="1581" spans="3:67" ht="20.100000000000001" customHeight="1">
      <c r="C1581" s="14">
        <f t="shared" si="114"/>
        <v>80002027</v>
      </c>
      <c r="D1581" s="12" t="s">
        <v>2019</v>
      </c>
      <c r="E1581" s="11">
        <v>1</v>
      </c>
      <c r="F1581" s="11">
        <v>80002027</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0</v>
      </c>
      <c r="AO1581" s="11">
        <v>3000</v>
      </c>
      <c r="AP1581" s="11">
        <v>0.5</v>
      </c>
      <c r="AQ1581" s="11">
        <v>0</v>
      </c>
      <c r="AR1581" s="6">
        <v>0</v>
      </c>
      <c r="AS1581" s="11" t="s">
        <v>158</v>
      </c>
      <c r="AT1581" s="12" t="s">
        <v>159</v>
      </c>
      <c r="AU1581" s="11">
        <v>0</v>
      </c>
      <c r="AV1581" s="14">
        <v>0</v>
      </c>
      <c r="AW1581" s="14">
        <v>0</v>
      </c>
      <c r="AX1581" s="12" t="s">
        <v>160</v>
      </c>
      <c r="AY1581" s="11" t="s">
        <v>1956</v>
      </c>
      <c r="AZ1581" s="13">
        <v>0</v>
      </c>
      <c r="BA1581" s="13">
        <v>0</v>
      </c>
      <c r="BB1581" s="37" t="s">
        <v>2020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80002028</v>
      </c>
      <c r="D1582" s="12" t="s">
        <v>2021</v>
      </c>
      <c r="E1582" s="11">
        <v>1</v>
      </c>
      <c r="F1582" s="11">
        <v>80002028</v>
      </c>
      <c r="G1582" s="14">
        <v>0</v>
      </c>
      <c r="H1582" s="13">
        <v>0</v>
      </c>
      <c r="I1582" s="14">
        <v>1</v>
      </c>
      <c r="J1582" s="14">
        <v>0</v>
      </c>
      <c r="K1582" s="14">
        <v>0</v>
      </c>
      <c r="L1582" s="11">
        <v>0</v>
      </c>
      <c r="M1582" s="11">
        <v>0</v>
      </c>
      <c r="N1582" s="11">
        <v>2</v>
      </c>
      <c r="O1582" s="11">
        <v>9</v>
      </c>
      <c r="P1582" s="11">
        <v>0.1</v>
      </c>
      <c r="Q1582" s="11">
        <v>0</v>
      </c>
      <c r="R1582" s="6">
        <v>0</v>
      </c>
      <c r="S1582" s="11">
        <v>0</v>
      </c>
      <c r="T1582" s="11">
        <v>1</v>
      </c>
      <c r="U1582" s="11">
        <v>2</v>
      </c>
      <c r="V1582" s="11">
        <v>0</v>
      </c>
      <c r="W1582" s="11">
        <v>2</v>
      </c>
      <c r="X1582" s="11">
        <v>0</v>
      </c>
      <c r="Y1582" s="11">
        <v>0</v>
      </c>
      <c r="Z1582" s="11">
        <v>0</v>
      </c>
      <c r="AA1582" s="11">
        <v>0</v>
      </c>
      <c r="AB1582" s="11">
        <v>0</v>
      </c>
      <c r="AC1582" s="11">
        <v>0</v>
      </c>
      <c r="AD1582" s="11">
        <v>3</v>
      </c>
      <c r="AE1582" s="11">
        <v>2</v>
      </c>
      <c r="AF1582" s="11" t="s">
        <v>167</v>
      </c>
      <c r="AG1582" s="6">
        <v>0</v>
      </c>
      <c r="AH1582" s="6">
        <v>0</v>
      </c>
      <c r="AI1582" s="6">
        <v>0</v>
      </c>
      <c r="AJ1582" s="6">
        <v>1.5</v>
      </c>
      <c r="AK1582" s="11">
        <v>0</v>
      </c>
      <c r="AL1582" s="11">
        <v>0</v>
      </c>
      <c r="AM1582" s="11">
        <v>0</v>
      </c>
      <c r="AN1582" s="11">
        <v>0</v>
      </c>
      <c r="AO1582" s="11">
        <v>3000</v>
      </c>
      <c r="AP1582" s="11">
        <v>0.5</v>
      </c>
      <c r="AQ1582" s="11">
        <v>0</v>
      </c>
      <c r="AR1582" s="6">
        <v>0</v>
      </c>
      <c r="AS1582" s="11">
        <v>0</v>
      </c>
      <c r="AT1582" s="12" t="s">
        <v>159</v>
      </c>
      <c r="AU1582" s="11">
        <v>0</v>
      </c>
      <c r="AV1582" s="14">
        <v>10000007</v>
      </c>
      <c r="AW1582" s="14">
        <v>23000040</v>
      </c>
      <c r="AX1582" s="12" t="s">
        <v>160</v>
      </c>
      <c r="AY1582" s="11">
        <v>0</v>
      </c>
      <c r="AZ1582" s="13">
        <v>0</v>
      </c>
      <c r="BA1582" s="13">
        <v>1</v>
      </c>
      <c r="BB1582" s="37" t="s">
        <v>850</v>
      </c>
      <c r="BC1582" s="11">
        <v>0</v>
      </c>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ref="C1583:C1592" si="115">C1555+1000</f>
        <v>80003001</v>
      </c>
      <c r="D1583" s="12" t="s">
        <v>2022</v>
      </c>
      <c r="E1583" s="11">
        <v>1</v>
      </c>
      <c r="F1583" s="11">
        <v>80003001</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2023</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5"/>
        <v>80003002</v>
      </c>
      <c r="D1584" s="12" t="s">
        <v>2024</v>
      </c>
      <c r="E1584" s="11">
        <v>1</v>
      </c>
      <c r="F1584" s="11">
        <v>80003002</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2023</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5"/>
        <v>80003003</v>
      </c>
      <c r="D1585" s="12" t="s">
        <v>2025</v>
      </c>
      <c r="E1585" s="11">
        <v>1</v>
      </c>
      <c r="F1585" s="11">
        <v>80003003</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2023</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80003004</v>
      </c>
      <c r="D1586" s="12" t="s">
        <v>2026</v>
      </c>
      <c r="E1586" s="11">
        <v>1</v>
      </c>
      <c r="F1586" s="11">
        <v>80003004</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213</v>
      </c>
      <c r="AU1586" s="11">
        <v>0</v>
      </c>
      <c r="AV1586" s="14">
        <v>0</v>
      </c>
      <c r="AW1586" s="14">
        <v>0</v>
      </c>
      <c r="AX1586" s="12" t="s">
        <v>160</v>
      </c>
      <c r="AY1586" s="11">
        <v>0</v>
      </c>
      <c r="AZ1586" s="13">
        <v>0</v>
      </c>
      <c r="BA1586" s="13">
        <v>0</v>
      </c>
      <c r="BB1586" s="37" t="s">
        <v>2023</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80003005</v>
      </c>
      <c r="D1587" s="12" t="s">
        <v>2027</v>
      </c>
      <c r="E1587" s="11">
        <v>1</v>
      </c>
      <c r="F1587" s="11">
        <v>80003005</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213</v>
      </c>
      <c r="AU1587" s="11">
        <v>0</v>
      </c>
      <c r="AV1587" s="14">
        <v>0</v>
      </c>
      <c r="AW1587" s="14">
        <v>0</v>
      </c>
      <c r="AX1587" s="12" t="s">
        <v>160</v>
      </c>
      <c r="AY1587" s="11">
        <v>0</v>
      </c>
      <c r="AZ1587" s="13">
        <v>0</v>
      </c>
      <c r="BA1587" s="13">
        <v>0</v>
      </c>
      <c r="BB1587" s="37" t="s">
        <v>2023</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80003006</v>
      </c>
      <c r="D1588" s="12" t="s">
        <v>2028</v>
      </c>
      <c r="E1588" s="11">
        <v>1</v>
      </c>
      <c r="F1588" s="11">
        <v>80003101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213</v>
      </c>
      <c r="AU1588" s="11">
        <v>0</v>
      </c>
      <c r="AV1588" s="14">
        <v>0</v>
      </c>
      <c r="AW1588" s="14">
        <v>0</v>
      </c>
      <c r="AX1588" s="12" t="s">
        <v>160</v>
      </c>
      <c r="AY1588" s="11">
        <v>0</v>
      </c>
      <c r="AZ1588" s="13">
        <v>0</v>
      </c>
      <c r="BA1588" s="13">
        <v>0</v>
      </c>
      <c r="BB1588" s="37" t="s">
        <v>2029</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80003007</v>
      </c>
      <c r="D1589" s="12" t="s">
        <v>2030</v>
      </c>
      <c r="E1589" s="11">
        <v>1</v>
      </c>
      <c r="F1589" s="11">
        <v>80003102</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213</v>
      </c>
      <c r="AU1589" s="11">
        <v>0</v>
      </c>
      <c r="AV1589" s="14">
        <v>0</v>
      </c>
      <c r="AW1589" s="14">
        <v>0</v>
      </c>
      <c r="AX1589" s="12" t="s">
        <v>160</v>
      </c>
      <c r="AY1589" s="11">
        <v>0</v>
      </c>
      <c r="AZ1589" s="13">
        <v>0</v>
      </c>
      <c r="BA1589" s="13">
        <v>0</v>
      </c>
      <c r="BB1589" s="37" t="s">
        <v>2031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80003008</v>
      </c>
      <c r="D1590" s="12" t="s">
        <v>2032</v>
      </c>
      <c r="E1590" s="11">
        <v>1</v>
      </c>
      <c r="F1590" s="11">
        <v>80003103</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213</v>
      </c>
      <c r="AU1590" s="11">
        <v>0</v>
      </c>
      <c r="AV1590" s="14">
        <v>0</v>
      </c>
      <c r="AW1590" s="14">
        <v>0</v>
      </c>
      <c r="AX1590" s="12" t="s">
        <v>160</v>
      </c>
      <c r="AY1590" s="11">
        <v>0</v>
      </c>
      <c r="AZ1590" s="13">
        <v>0</v>
      </c>
      <c r="BA1590" s="13">
        <v>0</v>
      </c>
      <c r="BB1590" s="37" t="s">
        <v>2033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80003009</v>
      </c>
      <c r="D1591" s="12" t="s">
        <v>2034</v>
      </c>
      <c r="E1591" s="11">
        <v>1</v>
      </c>
      <c r="F1591" s="11">
        <v>80003104</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213</v>
      </c>
      <c r="AU1591" s="11">
        <v>0</v>
      </c>
      <c r="AV1591" s="14">
        <v>0</v>
      </c>
      <c r="AW1591" s="14">
        <v>0</v>
      </c>
      <c r="AX1591" s="12" t="s">
        <v>160</v>
      </c>
      <c r="AY1591" s="11">
        <v>0</v>
      </c>
      <c r="AZ1591" s="13">
        <v>0</v>
      </c>
      <c r="BA1591" s="13">
        <v>0</v>
      </c>
      <c r="BB1591" s="37" t="s">
        <v>2035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80003010</v>
      </c>
      <c r="D1592" s="12" t="s">
        <v>2036</v>
      </c>
      <c r="E1592" s="11">
        <v>1</v>
      </c>
      <c r="F1592" s="11">
        <v>80003105</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213</v>
      </c>
      <c r="AU1592" s="11">
        <v>0</v>
      </c>
      <c r="AV1592" s="14">
        <v>0</v>
      </c>
      <c r="AW1592" s="14">
        <v>0</v>
      </c>
      <c r="AX1592" s="12" t="s">
        <v>160</v>
      </c>
      <c r="AY1592" s="11">
        <v>0</v>
      </c>
      <c r="AZ1592" s="13">
        <v>0</v>
      </c>
      <c r="BA1592" s="13">
        <v>0</v>
      </c>
      <c r="BB1592" s="37" t="s">
        <v>2037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v>80004001</v>
      </c>
      <c r="D1593" s="54" t="s">
        <v>2038</v>
      </c>
      <c r="E1593" s="11">
        <v>1</v>
      </c>
      <c r="F1593" s="14">
        <v>80004001</v>
      </c>
      <c r="G1593" s="55">
        <v>0</v>
      </c>
      <c r="H1593" s="13">
        <v>0</v>
      </c>
      <c r="I1593" s="14">
        <v>1</v>
      </c>
      <c r="J1593" s="14">
        <v>0</v>
      </c>
      <c r="K1593" s="14">
        <v>0</v>
      </c>
      <c r="L1593" s="55">
        <v>0</v>
      </c>
      <c r="M1593" s="55">
        <v>0</v>
      </c>
      <c r="N1593" s="55">
        <v>2</v>
      </c>
      <c r="O1593" s="55">
        <v>1</v>
      </c>
      <c r="P1593" s="55">
        <v>0.2</v>
      </c>
      <c r="Q1593" s="55">
        <v>0</v>
      </c>
      <c r="R1593" s="6">
        <v>0</v>
      </c>
      <c r="S1593" s="55">
        <v>0</v>
      </c>
      <c r="T1593" s="11">
        <v>1</v>
      </c>
      <c r="U1593" s="55">
        <v>2</v>
      </c>
      <c r="V1593" s="55">
        <v>0</v>
      </c>
      <c r="W1593" s="55">
        <v>0</v>
      </c>
      <c r="X1593" s="55">
        <v>0</v>
      </c>
      <c r="Y1593" s="55">
        <v>0</v>
      </c>
      <c r="Z1593" s="55">
        <v>0</v>
      </c>
      <c r="AA1593" s="55">
        <v>0</v>
      </c>
      <c r="AB1593" s="55">
        <v>0</v>
      </c>
      <c r="AC1593" s="55">
        <v>0</v>
      </c>
      <c r="AD1593" s="55">
        <v>15</v>
      </c>
      <c r="AE1593" s="55">
        <v>1</v>
      </c>
      <c r="AF1593" s="55">
        <v>3</v>
      </c>
      <c r="AG1593" s="6">
        <v>0</v>
      </c>
      <c r="AH1593" s="6">
        <v>0</v>
      </c>
      <c r="AI1593" s="6">
        <v>0</v>
      </c>
      <c r="AJ1593" s="62">
        <v>6</v>
      </c>
      <c r="AK1593" s="55">
        <v>0</v>
      </c>
      <c r="AL1593" s="55">
        <v>0</v>
      </c>
      <c r="AM1593" s="55">
        <v>0</v>
      </c>
      <c r="AN1593" s="55">
        <v>0.5</v>
      </c>
      <c r="AO1593" s="55">
        <v>3000</v>
      </c>
      <c r="AP1593" s="55">
        <v>0.5</v>
      </c>
      <c r="AQ1593" s="55">
        <v>0</v>
      </c>
      <c r="AR1593" s="6">
        <v>0</v>
      </c>
      <c r="AS1593" s="55">
        <v>93000201</v>
      </c>
      <c r="AT1593" s="54" t="s">
        <v>213</v>
      </c>
      <c r="AU1593" s="11">
        <v>0</v>
      </c>
      <c r="AV1593" s="66">
        <v>10000007</v>
      </c>
      <c r="AW1593" s="14">
        <v>23000050</v>
      </c>
      <c r="AX1593" s="54" t="s">
        <v>160</v>
      </c>
      <c r="AY1593" s="55">
        <v>0</v>
      </c>
      <c r="AZ1593" s="73">
        <v>0</v>
      </c>
      <c r="BA1593" s="13">
        <v>0</v>
      </c>
      <c r="BB1593" s="37" t="s">
        <v>2039</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19.5" customHeight="1">
      <c r="C1594" s="14">
        <v>80004002</v>
      </c>
      <c r="D1594" s="12" t="s">
        <v>2040</v>
      </c>
      <c r="E1594" s="14">
        <v>1</v>
      </c>
      <c r="F1594" s="14">
        <v>80004002</v>
      </c>
      <c r="G1594" s="14">
        <v>0</v>
      </c>
      <c r="H1594" s="13">
        <v>0</v>
      </c>
      <c r="I1594" s="14">
        <v>1</v>
      </c>
      <c r="J1594" s="14">
        <v>0</v>
      </c>
      <c r="K1594" s="14">
        <v>0</v>
      </c>
      <c r="L1594" s="11">
        <v>0</v>
      </c>
      <c r="M1594" s="11">
        <v>0</v>
      </c>
      <c r="N1594" s="11">
        <v>2</v>
      </c>
      <c r="O1594" s="11">
        <v>1</v>
      </c>
      <c r="P1594" s="11">
        <v>1</v>
      </c>
      <c r="Q1594" s="11">
        <v>0</v>
      </c>
      <c r="R1594" s="6">
        <v>0</v>
      </c>
      <c r="S1594" s="11">
        <v>0</v>
      </c>
      <c r="T1594" s="11">
        <v>1</v>
      </c>
      <c r="U1594" s="11">
        <v>2</v>
      </c>
      <c r="V1594" s="11">
        <v>0</v>
      </c>
      <c r="W1594" s="11">
        <v>1.2</v>
      </c>
      <c r="X1594" s="11">
        <v>0</v>
      </c>
      <c r="Y1594" s="11">
        <v>1</v>
      </c>
      <c r="Z1594" s="11">
        <v>0</v>
      </c>
      <c r="AA1594" s="11">
        <v>0</v>
      </c>
      <c r="AB1594" s="11">
        <v>0</v>
      </c>
      <c r="AC1594" s="11">
        <v>0</v>
      </c>
      <c r="AD1594" s="11">
        <v>3</v>
      </c>
      <c r="AE1594" s="11">
        <v>1</v>
      </c>
      <c r="AF1594" s="11" t="s">
        <v>391</v>
      </c>
      <c r="AG1594" s="6">
        <v>0</v>
      </c>
      <c r="AH1594" s="6">
        <v>1</v>
      </c>
      <c r="AI1594" s="6">
        <v>0</v>
      </c>
      <c r="AJ1594" s="6">
        <v>3</v>
      </c>
      <c r="AK1594" s="11">
        <v>0</v>
      </c>
      <c r="AL1594" s="11">
        <v>0</v>
      </c>
      <c r="AM1594" s="11">
        <v>0</v>
      </c>
      <c r="AN1594" s="11">
        <v>0.5</v>
      </c>
      <c r="AO1594" s="11">
        <v>5000</v>
      </c>
      <c r="AP1594" s="11">
        <v>0.5</v>
      </c>
      <c r="AQ1594" s="11">
        <v>0</v>
      </c>
      <c r="AR1594" s="6">
        <v>0</v>
      </c>
      <c r="AS1594" s="11" t="s">
        <v>425</v>
      </c>
      <c r="AT1594" s="15" t="s">
        <v>196</v>
      </c>
      <c r="AU1594" s="11">
        <v>0</v>
      </c>
      <c r="AV1594" s="14">
        <v>10000007</v>
      </c>
      <c r="AW1594" s="14">
        <v>70403003</v>
      </c>
      <c r="AX1594" s="12" t="s">
        <v>160</v>
      </c>
      <c r="AY1594" s="11">
        <v>0</v>
      </c>
      <c r="AZ1594" s="13">
        <v>0</v>
      </c>
      <c r="BA1594" s="13">
        <v>0</v>
      </c>
      <c r="BB1594" s="37" t="s">
        <v>2041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80004003</v>
      </c>
      <c r="D1595" s="12" t="s">
        <v>2042</v>
      </c>
      <c r="E1595" s="11">
        <v>1</v>
      </c>
      <c r="F1595" s="14">
        <v>80004003</v>
      </c>
      <c r="G1595" s="11">
        <v>0</v>
      </c>
      <c r="H1595" s="13">
        <v>0</v>
      </c>
      <c r="I1595" s="14">
        <v>1</v>
      </c>
      <c r="J1595" s="14">
        <v>0</v>
      </c>
      <c r="K1595" s="14">
        <v>0</v>
      </c>
      <c r="L1595" s="11">
        <v>0</v>
      </c>
      <c r="M1595" s="11">
        <v>0</v>
      </c>
      <c r="N1595" s="11">
        <v>2</v>
      </c>
      <c r="O1595" s="11">
        <v>1</v>
      </c>
      <c r="P1595" s="11">
        <v>0.3</v>
      </c>
      <c r="Q1595" s="11">
        <v>0</v>
      </c>
      <c r="R1595" s="6">
        <v>0</v>
      </c>
      <c r="S1595" s="11">
        <v>0</v>
      </c>
      <c r="T1595" s="11">
        <v>1</v>
      </c>
      <c r="U1595" s="11">
        <v>2</v>
      </c>
      <c r="V1595" s="11">
        <v>0</v>
      </c>
      <c r="W1595" s="11">
        <v>3</v>
      </c>
      <c r="X1595" s="11">
        <v>0</v>
      </c>
      <c r="Y1595" s="11">
        <v>0</v>
      </c>
      <c r="Z1595" s="11">
        <v>0</v>
      </c>
      <c r="AA1595" s="11">
        <v>0</v>
      </c>
      <c r="AB1595" s="11">
        <v>0</v>
      </c>
      <c r="AC1595" s="11">
        <v>0</v>
      </c>
      <c r="AD1595" s="11">
        <v>6</v>
      </c>
      <c r="AE1595" s="11">
        <v>2</v>
      </c>
      <c r="AF1595" s="11" t="s">
        <v>167</v>
      </c>
      <c r="AG1595" s="6">
        <v>0</v>
      </c>
      <c r="AH1595" s="6">
        <v>0</v>
      </c>
      <c r="AI1595" s="6">
        <v>0</v>
      </c>
      <c r="AJ1595" s="6">
        <v>1.5</v>
      </c>
      <c r="AK1595" s="11">
        <v>0</v>
      </c>
      <c r="AL1595" s="11">
        <v>0</v>
      </c>
      <c r="AM1595" s="11">
        <v>0</v>
      </c>
      <c r="AN1595" s="11">
        <v>0.5</v>
      </c>
      <c r="AO1595" s="11">
        <v>3000</v>
      </c>
      <c r="AP1595" s="11">
        <v>0.5</v>
      </c>
      <c r="AQ1595" s="11">
        <v>0</v>
      </c>
      <c r="AR1595" s="6">
        <v>0</v>
      </c>
      <c r="AS1595" s="11" t="s">
        <v>702</v>
      </c>
      <c r="AT1595" s="12" t="s">
        <v>213</v>
      </c>
      <c r="AU1595" s="11">
        <v>0</v>
      </c>
      <c r="AV1595" s="14">
        <v>10000007</v>
      </c>
      <c r="AW1595" s="14">
        <v>23000070</v>
      </c>
      <c r="AX1595" s="12" t="s">
        <v>160</v>
      </c>
      <c r="AY1595" s="11">
        <v>0</v>
      </c>
      <c r="AZ1595" s="13">
        <v>0</v>
      </c>
      <c r="BA1595" s="13">
        <v>0</v>
      </c>
      <c r="BB1595" s="37" t="s">
        <v>2043</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67000262</v>
      </c>
      <c r="D1596" s="12" t="s">
        <v>2044</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0</v>
      </c>
      <c r="X1596" s="11">
        <v>0</v>
      </c>
      <c r="Y1596" s="11">
        <v>0</v>
      </c>
      <c r="Z1596" s="11">
        <v>0</v>
      </c>
      <c r="AA1596" s="11">
        <v>0</v>
      </c>
      <c r="AB1596" s="11">
        <v>0</v>
      </c>
      <c r="AC1596" s="11">
        <v>0</v>
      </c>
      <c r="AD1596" s="11">
        <v>3</v>
      </c>
      <c r="AE1596" s="11">
        <v>2</v>
      </c>
      <c r="AF1596" s="11" t="s">
        <v>167</v>
      </c>
      <c r="AG1596" s="6">
        <v>0</v>
      </c>
      <c r="AH1596" s="6">
        <v>0</v>
      </c>
      <c r="AI1596" s="6">
        <v>0</v>
      </c>
      <c r="AJ1596" s="6">
        <v>1.5</v>
      </c>
      <c r="AK1596" s="11">
        <v>0</v>
      </c>
      <c r="AL1596" s="11">
        <v>0</v>
      </c>
      <c r="AM1596" s="11">
        <v>0</v>
      </c>
      <c r="AN1596" s="11">
        <v>1</v>
      </c>
      <c r="AO1596" s="11">
        <v>3000</v>
      </c>
      <c r="AP1596" s="11">
        <v>0.5</v>
      </c>
      <c r="AQ1596" s="11">
        <v>0</v>
      </c>
      <c r="AR1596" s="6">
        <v>93000201</v>
      </c>
      <c r="AS1596" s="11" t="s">
        <v>158</v>
      </c>
      <c r="AT1596" s="12" t="s">
        <v>159</v>
      </c>
      <c r="AU1596" s="11">
        <v>0</v>
      </c>
      <c r="AV1596" s="14">
        <v>0</v>
      </c>
      <c r="AW1596" s="14">
        <v>0</v>
      </c>
      <c r="AX1596" s="12" t="s">
        <v>2045</v>
      </c>
      <c r="AY1596" s="11">
        <v>0</v>
      </c>
      <c r="AZ1596" s="13">
        <v>0</v>
      </c>
      <c r="BA1596" s="13">
        <v>1</v>
      </c>
      <c r="BB1596" s="37" t="s">
        <v>2046</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67000263</v>
      </c>
      <c r="D1597" s="12" t="s">
        <v>2047</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0</v>
      </c>
      <c r="X1597" s="11">
        <v>0</v>
      </c>
      <c r="Y1597" s="11">
        <v>0</v>
      </c>
      <c r="Z1597" s="11">
        <v>0</v>
      </c>
      <c r="AA1597" s="11">
        <v>0</v>
      </c>
      <c r="AB1597" s="11">
        <v>0</v>
      </c>
      <c r="AC1597" s="11">
        <v>0</v>
      </c>
      <c r="AD1597" s="11">
        <v>3</v>
      </c>
      <c r="AE1597" s="11">
        <v>2</v>
      </c>
      <c r="AF1597" s="11" t="s">
        <v>167</v>
      </c>
      <c r="AG1597" s="6">
        <v>1</v>
      </c>
      <c r="AH1597" s="6">
        <v>0</v>
      </c>
      <c r="AI1597" s="6">
        <v>0</v>
      </c>
      <c r="AJ1597" s="6">
        <v>1.5</v>
      </c>
      <c r="AK1597" s="11">
        <v>0</v>
      </c>
      <c r="AL1597" s="11">
        <v>0</v>
      </c>
      <c r="AM1597" s="11">
        <v>0</v>
      </c>
      <c r="AN1597" s="11">
        <v>1</v>
      </c>
      <c r="AO1597" s="11">
        <v>3000</v>
      </c>
      <c r="AP1597" s="11">
        <v>0.5</v>
      </c>
      <c r="AQ1597" s="11">
        <v>0</v>
      </c>
      <c r="AR1597" s="6">
        <v>0</v>
      </c>
      <c r="AS1597" s="11" t="s">
        <v>2048</v>
      </c>
      <c r="AT1597" s="12" t="s">
        <v>213</v>
      </c>
      <c r="AU1597" s="11">
        <v>0</v>
      </c>
      <c r="AV1597" s="14">
        <v>0</v>
      </c>
      <c r="AW1597" s="14">
        <v>0</v>
      </c>
      <c r="AX1597" s="12" t="s">
        <v>160</v>
      </c>
      <c r="AY1597" s="11">
        <v>0</v>
      </c>
      <c r="AZ1597" s="13">
        <v>0</v>
      </c>
      <c r="BA1597" s="13">
        <v>1</v>
      </c>
      <c r="BB1597" s="37" t="s">
        <v>2049</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67000264</v>
      </c>
      <c r="D1598" s="54" t="s">
        <v>2050</v>
      </c>
      <c r="E1598" s="11">
        <v>1</v>
      </c>
      <c r="F1598" s="11">
        <v>90002001</v>
      </c>
      <c r="G1598" s="55">
        <v>0</v>
      </c>
      <c r="H1598" s="13">
        <v>0</v>
      </c>
      <c r="I1598" s="14">
        <v>1</v>
      </c>
      <c r="J1598" s="14">
        <v>0</v>
      </c>
      <c r="K1598" s="14">
        <v>0</v>
      </c>
      <c r="L1598" s="55">
        <v>0</v>
      </c>
      <c r="M1598" s="55">
        <v>0</v>
      </c>
      <c r="N1598" s="55">
        <v>1</v>
      </c>
      <c r="O1598" s="11">
        <v>1</v>
      </c>
      <c r="P1598" s="11">
        <v>0.1</v>
      </c>
      <c r="Q1598" s="55">
        <v>0</v>
      </c>
      <c r="R1598" s="6">
        <v>0</v>
      </c>
      <c r="S1598" s="55">
        <v>0</v>
      </c>
      <c r="T1598" s="11">
        <v>1</v>
      </c>
      <c r="U1598" s="55">
        <v>2</v>
      </c>
      <c r="V1598" s="55">
        <v>0</v>
      </c>
      <c r="W1598" s="55">
        <v>1.5</v>
      </c>
      <c r="X1598" s="11">
        <v>0</v>
      </c>
      <c r="Y1598" s="55">
        <v>0</v>
      </c>
      <c r="Z1598" s="55">
        <v>0</v>
      </c>
      <c r="AA1598" s="55">
        <v>0</v>
      </c>
      <c r="AB1598" s="55">
        <v>0</v>
      </c>
      <c r="AC1598" s="55">
        <v>0</v>
      </c>
      <c r="AD1598" s="55">
        <v>10</v>
      </c>
      <c r="AE1598" s="55">
        <v>2</v>
      </c>
      <c r="AF1598" s="55" t="s">
        <v>924</v>
      </c>
      <c r="AG1598" s="62">
        <v>0</v>
      </c>
      <c r="AH1598" s="6">
        <v>0</v>
      </c>
      <c r="AI1598" s="6">
        <v>0</v>
      </c>
      <c r="AJ1598" s="62">
        <v>1.5</v>
      </c>
      <c r="AK1598" s="55">
        <v>0</v>
      </c>
      <c r="AL1598" s="55">
        <v>0</v>
      </c>
      <c r="AM1598" s="55">
        <v>0</v>
      </c>
      <c r="AN1598" s="55">
        <v>2</v>
      </c>
      <c r="AO1598" s="55">
        <v>3000</v>
      </c>
      <c r="AP1598" s="55">
        <v>0.5</v>
      </c>
      <c r="AQ1598" s="55">
        <v>0</v>
      </c>
      <c r="AR1598" s="6">
        <v>0</v>
      </c>
      <c r="AS1598" s="55" t="s">
        <v>158</v>
      </c>
      <c r="AT1598" s="54" t="s">
        <v>213</v>
      </c>
      <c r="AU1598" s="11">
        <v>0</v>
      </c>
      <c r="AV1598" s="66">
        <v>10000007</v>
      </c>
      <c r="AW1598" s="14">
        <v>23000010</v>
      </c>
      <c r="AX1598" s="54" t="s">
        <v>160</v>
      </c>
      <c r="AY1598" s="55">
        <v>0</v>
      </c>
      <c r="AZ1598" s="73">
        <v>0</v>
      </c>
      <c r="BA1598" s="13">
        <v>1</v>
      </c>
      <c r="BB1598" s="74" t="s">
        <v>2051</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67000265</v>
      </c>
      <c r="D1599" s="12" t="s">
        <v>2052</v>
      </c>
      <c r="E1599" s="11">
        <v>1</v>
      </c>
      <c r="F1599" s="11">
        <v>90002001</v>
      </c>
      <c r="G1599" s="11">
        <v>0</v>
      </c>
      <c r="H1599" s="13">
        <v>0</v>
      </c>
      <c r="I1599" s="14">
        <v>1</v>
      </c>
      <c r="J1599" s="14">
        <v>0</v>
      </c>
      <c r="K1599" s="14">
        <v>0</v>
      </c>
      <c r="L1599" s="11">
        <v>0</v>
      </c>
      <c r="M1599" s="11">
        <v>0</v>
      </c>
      <c r="N1599" s="11">
        <v>1</v>
      </c>
      <c r="O1599" s="11">
        <v>2</v>
      </c>
      <c r="P1599" s="11">
        <v>1</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93000203</v>
      </c>
      <c r="AS1599" s="11" t="s">
        <v>158</v>
      </c>
      <c r="AT1599" s="12" t="s">
        <v>159</v>
      </c>
      <c r="AU1599" s="11">
        <v>0</v>
      </c>
      <c r="AV1599" s="14">
        <v>0</v>
      </c>
      <c r="AW1599" s="14">
        <v>0</v>
      </c>
      <c r="AX1599" s="12" t="s">
        <v>2045</v>
      </c>
      <c r="AY1599" s="11">
        <v>0</v>
      </c>
      <c r="AZ1599" s="13">
        <v>0</v>
      </c>
      <c r="BA1599" s="13">
        <v>1</v>
      </c>
      <c r="BB1599" s="37" t="s">
        <v>2053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67000266</v>
      </c>
      <c r="D1600" s="12" t="s">
        <v>2054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1.5</v>
      </c>
      <c r="X1600" s="11">
        <v>0</v>
      </c>
      <c r="Y1600" s="11">
        <v>0</v>
      </c>
      <c r="Z1600" s="11">
        <v>0</v>
      </c>
      <c r="AA1600" s="11">
        <v>0</v>
      </c>
      <c r="AB1600" s="11">
        <v>0</v>
      </c>
      <c r="AC1600" s="11">
        <v>0</v>
      </c>
      <c r="AD1600" s="11">
        <v>3</v>
      </c>
      <c r="AE1600" s="11">
        <v>2</v>
      </c>
      <c r="AF1600" s="11" t="s">
        <v>167</v>
      </c>
      <c r="AG1600" s="6">
        <v>7</v>
      </c>
      <c r="AH1600" s="6">
        <v>0</v>
      </c>
      <c r="AI1600" s="6">
        <v>0</v>
      </c>
      <c r="AJ1600" s="6">
        <v>1.5</v>
      </c>
      <c r="AK1600" s="11">
        <v>0</v>
      </c>
      <c r="AL1600" s="11">
        <v>0</v>
      </c>
      <c r="AM1600" s="11">
        <v>0</v>
      </c>
      <c r="AN1600" s="11">
        <v>1</v>
      </c>
      <c r="AO1600" s="11">
        <v>3000</v>
      </c>
      <c r="AP1600" s="11">
        <v>0.5</v>
      </c>
      <c r="AQ1600" s="11">
        <v>0</v>
      </c>
      <c r="AR1600" s="6">
        <v>0</v>
      </c>
      <c r="AS1600" s="11" t="s">
        <v>731</v>
      </c>
      <c r="AT1600" s="12" t="s">
        <v>213</v>
      </c>
      <c r="AU1600" s="11">
        <v>0</v>
      </c>
      <c r="AV1600" s="14">
        <v>0</v>
      </c>
      <c r="AW1600" s="14">
        <v>0</v>
      </c>
      <c r="AX1600" s="12" t="s">
        <v>160</v>
      </c>
      <c r="AY1600" s="11">
        <v>0</v>
      </c>
      <c r="AZ1600" s="13">
        <v>0</v>
      </c>
      <c r="BA1600" s="13">
        <v>1</v>
      </c>
      <c r="BB1600" s="37" t="s">
        <v>2055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67000267</v>
      </c>
      <c r="D1601" s="54" t="s">
        <v>2056</v>
      </c>
      <c r="E1601" s="11">
        <v>1</v>
      </c>
      <c r="F1601" s="11">
        <v>90002001</v>
      </c>
      <c r="G1601" s="55">
        <v>0</v>
      </c>
      <c r="H1601" s="13">
        <v>0</v>
      </c>
      <c r="I1601" s="14">
        <v>1</v>
      </c>
      <c r="J1601" s="14">
        <v>0</v>
      </c>
      <c r="K1601" s="14">
        <v>0</v>
      </c>
      <c r="L1601" s="55">
        <v>0</v>
      </c>
      <c r="M1601" s="55">
        <v>0</v>
      </c>
      <c r="N1601" s="55">
        <v>1</v>
      </c>
      <c r="O1601" s="55">
        <v>1</v>
      </c>
      <c r="P1601" s="55">
        <v>0.1</v>
      </c>
      <c r="Q1601" s="55">
        <v>0</v>
      </c>
      <c r="R1601" s="6">
        <v>0</v>
      </c>
      <c r="S1601" s="55">
        <v>0</v>
      </c>
      <c r="T1601" s="11">
        <v>1</v>
      </c>
      <c r="U1601" s="55">
        <v>2</v>
      </c>
      <c r="V1601" s="55">
        <v>0</v>
      </c>
      <c r="W1601" s="55">
        <v>1.5</v>
      </c>
      <c r="X1601" s="55">
        <v>0</v>
      </c>
      <c r="Y1601" s="55">
        <v>0</v>
      </c>
      <c r="Z1601" s="55">
        <v>0</v>
      </c>
      <c r="AA1601" s="55">
        <v>0</v>
      </c>
      <c r="AB1601" s="55">
        <v>0</v>
      </c>
      <c r="AC1601" s="55">
        <v>0</v>
      </c>
      <c r="AD1601" s="55">
        <v>3</v>
      </c>
      <c r="AE1601" s="55">
        <v>1</v>
      </c>
      <c r="AF1601" s="55" t="s">
        <v>507</v>
      </c>
      <c r="AG1601" s="62">
        <v>0</v>
      </c>
      <c r="AH1601" s="62">
        <v>0</v>
      </c>
      <c r="AI1601" s="6">
        <v>0</v>
      </c>
      <c r="AJ1601" s="62">
        <v>1.5</v>
      </c>
      <c r="AK1601" s="55">
        <v>0</v>
      </c>
      <c r="AL1601" s="55">
        <v>0</v>
      </c>
      <c r="AM1601" s="55">
        <v>0</v>
      </c>
      <c r="AN1601" s="55">
        <v>1</v>
      </c>
      <c r="AO1601" s="55">
        <v>3000</v>
      </c>
      <c r="AP1601" s="55">
        <v>1</v>
      </c>
      <c r="AQ1601" s="55">
        <v>0</v>
      </c>
      <c r="AR1601" s="6">
        <v>0</v>
      </c>
      <c r="AS1601" s="55" t="s">
        <v>158</v>
      </c>
      <c r="AT1601" s="54" t="s">
        <v>159</v>
      </c>
      <c r="AU1601" s="11">
        <v>0</v>
      </c>
      <c r="AV1601" s="66">
        <v>10000007</v>
      </c>
      <c r="AW1601" s="14">
        <v>23000020</v>
      </c>
      <c r="AX1601" s="54" t="s">
        <v>160</v>
      </c>
      <c r="AY1601" s="55">
        <v>0</v>
      </c>
      <c r="AZ1601" s="73">
        <v>0</v>
      </c>
      <c r="BA1601" s="13">
        <v>1</v>
      </c>
      <c r="BB1601" s="74" t="s">
        <v>2057</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67000268</v>
      </c>
      <c r="D1602" s="54" t="s">
        <v>2058</v>
      </c>
      <c r="E1602" s="11">
        <v>1</v>
      </c>
      <c r="F1602" s="11">
        <v>90002001</v>
      </c>
      <c r="G1602" s="55">
        <v>0</v>
      </c>
      <c r="H1602" s="13">
        <v>0</v>
      </c>
      <c r="I1602" s="14">
        <v>1</v>
      </c>
      <c r="J1602" s="14">
        <v>0</v>
      </c>
      <c r="K1602" s="14">
        <v>0</v>
      </c>
      <c r="L1602" s="55">
        <v>0</v>
      </c>
      <c r="M1602" s="55">
        <v>0</v>
      </c>
      <c r="N1602" s="55">
        <v>1</v>
      </c>
      <c r="O1602" s="55">
        <v>1</v>
      </c>
      <c r="P1602" s="55">
        <v>0.1</v>
      </c>
      <c r="Q1602" s="55">
        <v>0</v>
      </c>
      <c r="R1602" s="6">
        <v>0</v>
      </c>
      <c r="S1602" s="55">
        <v>0</v>
      </c>
      <c r="T1602" s="11">
        <v>1</v>
      </c>
      <c r="U1602" s="55">
        <v>2</v>
      </c>
      <c r="V1602" s="55">
        <v>0</v>
      </c>
      <c r="W1602" s="55">
        <v>1</v>
      </c>
      <c r="X1602" s="55">
        <v>0</v>
      </c>
      <c r="Y1602" s="55">
        <v>0</v>
      </c>
      <c r="Z1602" s="55">
        <v>0</v>
      </c>
      <c r="AA1602" s="55">
        <v>0</v>
      </c>
      <c r="AB1602" s="55">
        <v>0</v>
      </c>
      <c r="AC1602" s="55">
        <v>0</v>
      </c>
      <c r="AD1602" s="55">
        <v>3</v>
      </c>
      <c r="AE1602" s="55">
        <v>2</v>
      </c>
      <c r="AF1602" s="55" t="s">
        <v>167</v>
      </c>
      <c r="AG1602" s="62">
        <v>0</v>
      </c>
      <c r="AH1602" s="62">
        <v>1</v>
      </c>
      <c r="AI1602" s="6">
        <v>0</v>
      </c>
      <c r="AJ1602" s="62">
        <v>1.5</v>
      </c>
      <c r="AK1602" s="55">
        <v>0</v>
      </c>
      <c r="AL1602" s="55">
        <v>0</v>
      </c>
      <c r="AM1602" s="55">
        <v>0</v>
      </c>
      <c r="AN1602" s="55">
        <v>1</v>
      </c>
      <c r="AO1602" s="55">
        <v>3000</v>
      </c>
      <c r="AP1602" s="55">
        <v>0.5</v>
      </c>
      <c r="AQ1602" s="55">
        <v>0</v>
      </c>
      <c r="AR1602" s="6">
        <v>0</v>
      </c>
      <c r="AS1602" s="55" t="s">
        <v>2059</v>
      </c>
      <c r="AT1602" s="54" t="s">
        <v>213</v>
      </c>
      <c r="AU1602" s="11">
        <v>0</v>
      </c>
      <c r="AV1602" s="66">
        <v>10000007</v>
      </c>
      <c r="AW1602" s="14">
        <v>23000030</v>
      </c>
      <c r="AX1602" s="54" t="s">
        <v>160</v>
      </c>
      <c r="AY1602" s="55">
        <v>0</v>
      </c>
      <c r="AZ1602" s="73">
        <v>0</v>
      </c>
      <c r="BA1602" s="13">
        <v>1</v>
      </c>
      <c r="BB1602" s="74" t="s">
        <v>2060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67000269</v>
      </c>
      <c r="D1603" s="54" t="s">
        <v>2061</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v>
      </c>
      <c r="X1603" s="55">
        <v>0</v>
      </c>
      <c r="Y1603" s="55">
        <v>0</v>
      </c>
      <c r="Z1603" s="55">
        <v>0</v>
      </c>
      <c r="AA1603" s="55">
        <v>0</v>
      </c>
      <c r="AB1603" s="55">
        <v>0</v>
      </c>
      <c r="AC1603" s="55">
        <v>0</v>
      </c>
      <c r="AD1603" s="55">
        <v>3</v>
      </c>
      <c r="AE1603" s="55">
        <v>2</v>
      </c>
      <c r="AF1603" s="55" t="s">
        <v>167</v>
      </c>
      <c r="AG1603" s="62">
        <v>0</v>
      </c>
      <c r="AH1603" s="62">
        <v>0</v>
      </c>
      <c r="AI1603" s="6">
        <v>0</v>
      </c>
      <c r="AJ1603" s="62">
        <v>1.5</v>
      </c>
      <c r="AK1603" s="55">
        <v>0</v>
      </c>
      <c r="AL1603" s="55">
        <v>0</v>
      </c>
      <c r="AM1603" s="55">
        <v>0</v>
      </c>
      <c r="AN1603" s="55">
        <v>1</v>
      </c>
      <c r="AO1603" s="55">
        <v>3000</v>
      </c>
      <c r="AP1603" s="55">
        <v>0.5</v>
      </c>
      <c r="AQ1603" s="55">
        <v>0</v>
      </c>
      <c r="AR1603" s="6">
        <v>0</v>
      </c>
      <c r="AS1603" s="55" t="s">
        <v>702</v>
      </c>
      <c r="AT1603" s="54" t="s">
        <v>213</v>
      </c>
      <c r="AU1603" s="11">
        <v>0</v>
      </c>
      <c r="AV1603" s="66">
        <v>10000007</v>
      </c>
      <c r="AW1603" s="14">
        <v>23000040</v>
      </c>
      <c r="AX1603" s="54" t="s">
        <v>160</v>
      </c>
      <c r="AY1603" s="55">
        <v>0</v>
      </c>
      <c r="AZ1603" s="73">
        <v>0</v>
      </c>
      <c r="BA1603" s="13">
        <v>1</v>
      </c>
      <c r="BB1603" s="74" t="s">
        <v>2062</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67000270</v>
      </c>
      <c r="D1604" s="12" t="s">
        <v>2063</v>
      </c>
      <c r="E1604" s="11">
        <v>1</v>
      </c>
      <c r="F1604" s="11">
        <v>90002001</v>
      </c>
      <c r="G1604" s="11">
        <v>0</v>
      </c>
      <c r="H1604" s="13">
        <v>0</v>
      </c>
      <c r="I1604" s="14">
        <v>1</v>
      </c>
      <c r="J1604" s="14">
        <v>0</v>
      </c>
      <c r="K1604" s="14">
        <v>0</v>
      </c>
      <c r="L1604" s="11">
        <v>0</v>
      </c>
      <c r="M1604" s="11">
        <v>0</v>
      </c>
      <c r="N1604" s="11">
        <v>1</v>
      </c>
      <c r="O1604" s="11">
        <v>1</v>
      </c>
      <c r="P1604" s="11">
        <v>0.1</v>
      </c>
      <c r="Q1604" s="11">
        <v>0</v>
      </c>
      <c r="R1604" s="6">
        <v>0</v>
      </c>
      <c r="S1604" s="11">
        <v>0</v>
      </c>
      <c r="T1604" s="11">
        <v>1</v>
      </c>
      <c r="U1604" s="11">
        <v>2</v>
      </c>
      <c r="V1604" s="11">
        <v>0</v>
      </c>
      <c r="W1604" s="11">
        <v>1.5</v>
      </c>
      <c r="X1604" s="11">
        <v>0</v>
      </c>
      <c r="Y1604" s="11">
        <v>0</v>
      </c>
      <c r="Z1604" s="11">
        <v>0</v>
      </c>
      <c r="AA1604" s="11">
        <v>0</v>
      </c>
      <c r="AB1604" s="11">
        <v>0</v>
      </c>
      <c r="AC1604" s="11">
        <v>0</v>
      </c>
      <c r="AD1604" s="11">
        <v>3</v>
      </c>
      <c r="AE1604" s="11">
        <v>2</v>
      </c>
      <c r="AF1604" s="11" t="s">
        <v>167</v>
      </c>
      <c r="AG1604" s="6">
        <v>7</v>
      </c>
      <c r="AH1604" s="6">
        <v>2</v>
      </c>
      <c r="AI1604" s="6">
        <v>0</v>
      </c>
      <c r="AJ1604" s="6">
        <v>1.5</v>
      </c>
      <c r="AK1604" s="11">
        <v>0</v>
      </c>
      <c r="AL1604" s="11">
        <v>0</v>
      </c>
      <c r="AM1604" s="11">
        <v>0</v>
      </c>
      <c r="AN1604" s="11">
        <v>1</v>
      </c>
      <c r="AO1604" s="11">
        <v>3000</v>
      </c>
      <c r="AP1604" s="11">
        <v>0.5</v>
      </c>
      <c r="AQ1604" s="11">
        <v>0</v>
      </c>
      <c r="AR1604" s="6">
        <v>0</v>
      </c>
      <c r="AS1604" s="11" t="s">
        <v>2064</v>
      </c>
      <c r="AT1604" s="12" t="s">
        <v>213</v>
      </c>
      <c r="AU1604" s="11">
        <v>0</v>
      </c>
      <c r="AV1604" s="14">
        <v>0</v>
      </c>
      <c r="AW1604" s="14">
        <v>0</v>
      </c>
      <c r="AX1604" s="12" t="s">
        <v>160</v>
      </c>
      <c r="AY1604" s="11">
        <v>0</v>
      </c>
      <c r="AZ1604" s="13">
        <v>0</v>
      </c>
      <c r="BA1604" s="13">
        <v>1</v>
      </c>
      <c r="BB1604" s="37" t="s">
        <v>2065</v>
      </c>
      <c r="BC1604" s="11">
        <v>0</v>
      </c>
      <c r="BD1604" s="11">
        <v>0</v>
      </c>
      <c r="BE1604" s="11">
        <v>0</v>
      </c>
      <c r="BF1604" s="11">
        <v>0</v>
      </c>
      <c r="BG1604" s="11">
        <v>0</v>
      </c>
      <c r="BH1604" s="11">
        <v>0</v>
      </c>
      <c r="BI1604" s="11">
        <v>0</v>
      </c>
      <c r="BJ1604" s="6">
        <v>0</v>
      </c>
      <c r="BK1604" s="6">
        <v>0</v>
      </c>
      <c r="BL1604" s="6">
        <v>0</v>
      </c>
      <c r="BM1604" s="6">
        <v>0</v>
      </c>
      <c r="BN1604" s="6">
        <v>0</v>
      </c>
      <c r="BO1604" s="6">
        <v>0</v>
      </c>
    </row>
    <row r="1605" spans="3:67" ht="20.100000000000001" customHeight="1">
      <c r="C1605" s="14">
        <v>67000271</v>
      </c>
      <c r="D1605" s="12" t="s">
        <v>2066</v>
      </c>
      <c r="E1605" s="11">
        <v>1</v>
      </c>
      <c r="F1605" s="11">
        <v>90002001</v>
      </c>
      <c r="G1605" s="11">
        <v>0</v>
      </c>
      <c r="H1605" s="13">
        <v>0</v>
      </c>
      <c r="I1605" s="14">
        <v>1</v>
      </c>
      <c r="J1605" s="14">
        <v>0</v>
      </c>
      <c r="K1605" s="14">
        <v>0</v>
      </c>
      <c r="L1605" s="11">
        <v>0</v>
      </c>
      <c r="M1605" s="11">
        <v>0</v>
      </c>
      <c r="N1605" s="11">
        <v>1</v>
      </c>
      <c r="O1605" s="11">
        <v>1</v>
      </c>
      <c r="P1605" s="11">
        <v>0.1</v>
      </c>
      <c r="Q1605" s="11">
        <v>0</v>
      </c>
      <c r="R1605" s="6">
        <v>0</v>
      </c>
      <c r="S1605" s="11">
        <v>0</v>
      </c>
      <c r="T1605" s="11">
        <v>1</v>
      </c>
      <c r="U1605" s="11">
        <v>2</v>
      </c>
      <c r="V1605" s="11">
        <v>0</v>
      </c>
      <c r="W1605" s="11">
        <v>1.5</v>
      </c>
      <c r="X1605" s="11">
        <v>0</v>
      </c>
      <c r="Y1605" s="11">
        <v>0</v>
      </c>
      <c r="Z1605" s="11">
        <v>0</v>
      </c>
      <c r="AA1605" s="11">
        <v>0</v>
      </c>
      <c r="AB1605" s="11">
        <v>0</v>
      </c>
      <c r="AC1605" s="11">
        <v>0</v>
      </c>
      <c r="AD1605" s="11">
        <v>3</v>
      </c>
      <c r="AE1605" s="11">
        <v>2</v>
      </c>
      <c r="AF1605" s="11" t="s">
        <v>167</v>
      </c>
      <c r="AG1605" s="6">
        <v>7</v>
      </c>
      <c r="AH1605" s="6">
        <v>2</v>
      </c>
      <c r="AI1605" s="6">
        <v>0</v>
      </c>
      <c r="AJ1605" s="6">
        <v>1.5</v>
      </c>
      <c r="AK1605" s="11">
        <v>0</v>
      </c>
      <c r="AL1605" s="11">
        <v>0</v>
      </c>
      <c r="AM1605" s="11">
        <v>0</v>
      </c>
      <c r="AN1605" s="11">
        <v>1</v>
      </c>
      <c r="AO1605" s="11">
        <v>3000</v>
      </c>
      <c r="AP1605" s="11">
        <v>0.5</v>
      </c>
      <c r="AQ1605" s="11">
        <v>0</v>
      </c>
      <c r="AR1605" s="6">
        <v>0</v>
      </c>
      <c r="AS1605" s="11" t="s">
        <v>2067</v>
      </c>
      <c r="AT1605" s="12" t="s">
        <v>213</v>
      </c>
      <c r="AU1605" s="11">
        <v>0</v>
      </c>
      <c r="AV1605" s="14">
        <v>0</v>
      </c>
      <c r="AW1605" s="14">
        <v>0</v>
      </c>
      <c r="AX1605" s="12" t="s">
        <v>160</v>
      </c>
      <c r="AY1605" s="11">
        <v>0</v>
      </c>
      <c r="AZ1605" s="13">
        <v>0</v>
      </c>
      <c r="BA1605" s="13">
        <v>1</v>
      </c>
      <c r="BB1605" s="37" t="s">
        <v>2068</v>
      </c>
      <c r="BC1605" s="11">
        <v>0</v>
      </c>
      <c r="BD1605" s="11">
        <v>0</v>
      </c>
      <c r="BE1605" s="11">
        <v>0</v>
      </c>
      <c r="BF1605" s="11">
        <v>0</v>
      </c>
      <c r="BG1605" s="11">
        <v>0</v>
      </c>
      <c r="BH1605" s="11">
        <v>0</v>
      </c>
      <c r="BI1605" s="11">
        <v>0</v>
      </c>
      <c r="BJ1605" s="6">
        <v>0</v>
      </c>
      <c r="BK1605" s="6">
        <v>0</v>
      </c>
      <c r="BL1605" s="6">
        <v>0</v>
      </c>
      <c r="BM1605" s="6">
        <v>0</v>
      </c>
      <c r="BN1605" s="6">
        <v>0</v>
      </c>
      <c r="BO1605" s="6">
        <v>0</v>
      </c>
    </row>
    <row r="1606" spans="3:67" ht="20.100000000000001" customHeight="1">
      <c r="C1606" s="14">
        <v>67000272</v>
      </c>
      <c r="D1606" s="12" t="s">
        <v>2069</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167</v>
      </c>
      <c r="AG1606" s="6">
        <v>7</v>
      </c>
      <c r="AH1606" s="6">
        <v>2</v>
      </c>
      <c r="AI1606" s="6">
        <v>0</v>
      </c>
      <c r="AJ1606" s="6">
        <v>1.5</v>
      </c>
      <c r="AK1606" s="11">
        <v>0</v>
      </c>
      <c r="AL1606" s="11">
        <v>0</v>
      </c>
      <c r="AM1606" s="11">
        <v>0</v>
      </c>
      <c r="AN1606" s="11">
        <v>1</v>
      </c>
      <c r="AO1606" s="11">
        <v>3000</v>
      </c>
      <c r="AP1606" s="11">
        <v>0.5</v>
      </c>
      <c r="AQ1606" s="11">
        <v>0</v>
      </c>
      <c r="AR1606" s="6">
        <v>0</v>
      </c>
      <c r="AS1606" s="11" t="s">
        <v>2070</v>
      </c>
      <c r="AT1606" s="12" t="s">
        <v>213</v>
      </c>
      <c r="AU1606" s="11">
        <v>0</v>
      </c>
      <c r="AV1606" s="14">
        <v>0</v>
      </c>
      <c r="AW1606" s="14">
        <v>0</v>
      </c>
      <c r="AX1606" s="12" t="s">
        <v>160</v>
      </c>
      <c r="AY1606" s="11">
        <v>0</v>
      </c>
      <c r="AZ1606" s="13">
        <v>0</v>
      </c>
      <c r="BA1606" s="13">
        <v>1</v>
      </c>
      <c r="BB1606" s="37" t="s">
        <v>2071</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67000273</v>
      </c>
      <c r="D1607" s="12" t="s">
        <v>2072</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2</v>
      </c>
      <c r="X1607" s="11">
        <v>0</v>
      </c>
      <c r="Y1607" s="11">
        <v>0</v>
      </c>
      <c r="Z1607" s="11">
        <v>0</v>
      </c>
      <c r="AA1607" s="11">
        <v>0</v>
      </c>
      <c r="AB1607" s="11">
        <v>0</v>
      </c>
      <c r="AC1607" s="11">
        <v>0</v>
      </c>
      <c r="AD1607" s="11">
        <v>3</v>
      </c>
      <c r="AE1607" s="11">
        <v>2</v>
      </c>
      <c r="AF1607" s="11" t="s">
        <v>167</v>
      </c>
      <c r="AG1607" s="6">
        <v>7</v>
      </c>
      <c r="AH1607" s="6">
        <v>2</v>
      </c>
      <c r="AI1607" s="6">
        <v>0</v>
      </c>
      <c r="AJ1607" s="6">
        <v>1.5</v>
      </c>
      <c r="AK1607" s="11">
        <v>0</v>
      </c>
      <c r="AL1607" s="11">
        <v>0</v>
      </c>
      <c r="AM1607" s="11">
        <v>0</v>
      </c>
      <c r="AN1607" s="11">
        <v>1</v>
      </c>
      <c r="AO1607" s="11">
        <v>3000</v>
      </c>
      <c r="AP1607" s="11">
        <v>0.5</v>
      </c>
      <c r="AQ1607" s="11">
        <v>0</v>
      </c>
      <c r="AR1607" s="6">
        <v>0</v>
      </c>
      <c r="AS1607" s="11" t="s">
        <v>158</v>
      </c>
      <c r="AT1607" s="12" t="s">
        <v>213</v>
      </c>
      <c r="AU1607" s="11">
        <v>0</v>
      </c>
      <c r="AV1607" s="14">
        <v>0</v>
      </c>
      <c r="AW1607" s="14">
        <v>0</v>
      </c>
      <c r="AX1607" s="12" t="s">
        <v>160</v>
      </c>
      <c r="AY1607" s="11">
        <v>0</v>
      </c>
      <c r="AZ1607" s="13">
        <v>0</v>
      </c>
      <c r="BA1607" s="13">
        <v>1</v>
      </c>
      <c r="BB1607" s="37" t="s">
        <v>2073</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67000274</v>
      </c>
      <c r="D1608" s="12" t="s">
        <v>2074</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v>
      </c>
      <c r="X1608" s="11">
        <v>0</v>
      </c>
      <c r="Y1608" s="11">
        <v>0</v>
      </c>
      <c r="Z1608" s="11">
        <v>0</v>
      </c>
      <c r="AA1608" s="11">
        <v>0</v>
      </c>
      <c r="AB1608" s="11">
        <v>0</v>
      </c>
      <c r="AC1608" s="11">
        <v>0</v>
      </c>
      <c r="AD1608" s="11">
        <v>10</v>
      </c>
      <c r="AE1608" s="11">
        <v>2</v>
      </c>
      <c r="AF1608" s="11" t="s">
        <v>167</v>
      </c>
      <c r="AG1608" s="6">
        <v>0</v>
      </c>
      <c r="AH1608" s="6">
        <v>0</v>
      </c>
      <c r="AI1608" s="6">
        <v>0</v>
      </c>
      <c r="AJ1608" s="6">
        <v>1.5</v>
      </c>
      <c r="AK1608" s="11">
        <v>0</v>
      </c>
      <c r="AL1608" s="11">
        <v>0</v>
      </c>
      <c r="AM1608" s="11">
        <v>0</v>
      </c>
      <c r="AN1608" s="11">
        <v>1</v>
      </c>
      <c r="AO1608" s="11">
        <v>3000</v>
      </c>
      <c r="AP1608" s="11">
        <v>0.5</v>
      </c>
      <c r="AQ1608" s="11">
        <v>0</v>
      </c>
      <c r="AR1608" s="6">
        <v>0</v>
      </c>
      <c r="AS1608" s="11" t="s">
        <v>702</v>
      </c>
      <c r="AT1608" s="12" t="s">
        <v>213</v>
      </c>
      <c r="AU1608" s="11">
        <v>0</v>
      </c>
      <c r="AV1608" s="14">
        <v>10000007</v>
      </c>
      <c r="AW1608" s="14">
        <v>23000070</v>
      </c>
      <c r="AX1608" s="12" t="s">
        <v>160</v>
      </c>
      <c r="AY1608" s="11">
        <v>0</v>
      </c>
      <c r="AZ1608" s="13">
        <v>0</v>
      </c>
      <c r="BA1608" s="13">
        <v>1</v>
      </c>
      <c r="BB1608" s="37" t="s">
        <v>2075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67000275</v>
      </c>
      <c r="D1609" s="54" t="s">
        <v>2076</v>
      </c>
      <c r="E1609" s="11">
        <v>1</v>
      </c>
      <c r="F1609" s="11">
        <v>90002001</v>
      </c>
      <c r="G1609" s="55">
        <v>0</v>
      </c>
      <c r="H1609" s="13">
        <v>0</v>
      </c>
      <c r="I1609" s="14">
        <v>1</v>
      </c>
      <c r="J1609" s="14">
        <v>0</v>
      </c>
      <c r="K1609" s="14">
        <v>0</v>
      </c>
      <c r="L1609" s="55">
        <v>0</v>
      </c>
      <c r="M1609" s="55">
        <v>0</v>
      </c>
      <c r="N1609" s="55">
        <v>1</v>
      </c>
      <c r="O1609" s="55">
        <v>2</v>
      </c>
      <c r="P1609" s="55">
        <v>1</v>
      </c>
      <c r="Q1609" s="55">
        <v>0</v>
      </c>
      <c r="R1609" s="6">
        <v>0</v>
      </c>
      <c r="S1609" s="55">
        <v>0</v>
      </c>
      <c r="T1609" s="11">
        <v>1</v>
      </c>
      <c r="U1609" s="55">
        <v>2</v>
      </c>
      <c r="V1609" s="55">
        <v>0</v>
      </c>
      <c r="W1609" s="55">
        <v>0</v>
      </c>
      <c r="X1609" s="55">
        <v>0</v>
      </c>
      <c r="Y1609" s="55">
        <v>0</v>
      </c>
      <c r="Z1609" s="55">
        <v>0</v>
      </c>
      <c r="AA1609" s="55">
        <v>0</v>
      </c>
      <c r="AB1609" s="55">
        <v>0</v>
      </c>
      <c r="AC1609" s="55">
        <v>0</v>
      </c>
      <c r="AD1609" s="55">
        <v>20</v>
      </c>
      <c r="AE1609" s="55">
        <v>2</v>
      </c>
      <c r="AF1609" s="55" t="s">
        <v>167</v>
      </c>
      <c r="AG1609" s="6">
        <v>0</v>
      </c>
      <c r="AH1609" s="6">
        <v>0</v>
      </c>
      <c r="AI1609" s="6">
        <v>0</v>
      </c>
      <c r="AJ1609" s="62">
        <v>1.5</v>
      </c>
      <c r="AK1609" s="55">
        <v>0</v>
      </c>
      <c r="AL1609" s="55">
        <v>0</v>
      </c>
      <c r="AM1609" s="55">
        <v>0</v>
      </c>
      <c r="AN1609" s="55">
        <v>1</v>
      </c>
      <c r="AO1609" s="55">
        <v>3000</v>
      </c>
      <c r="AP1609" s="55">
        <v>0.5</v>
      </c>
      <c r="AQ1609" s="55">
        <v>0</v>
      </c>
      <c r="AR1609" s="6">
        <v>0</v>
      </c>
      <c r="AS1609" s="55" t="s">
        <v>2077</v>
      </c>
      <c r="AT1609" s="54" t="s">
        <v>213</v>
      </c>
      <c r="AU1609" s="11">
        <v>0</v>
      </c>
      <c r="AV1609" s="66">
        <v>10000007</v>
      </c>
      <c r="AW1609" s="14">
        <v>23000050</v>
      </c>
      <c r="AX1609" s="54" t="s">
        <v>160</v>
      </c>
      <c r="AY1609" s="55">
        <v>0</v>
      </c>
      <c r="AZ1609" s="73">
        <v>0</v>
      </c>
      <c r="BA1609" s="13">
        <v>1</v>
      </c>
      <c r="BB1609" s="74" t="s">
        <v>2078</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20.100000000000001" customHeight="1">
      <c r="C1610" s="14">
        <v>67000276</v>
      </c>
      <c r="D1610" s="54" t="s">
        <v>2079</v>
      </c>
      <c r="E1610" s="11">
        <v>1</v>
      </c>
      <c r="F1610" s="11">
        <v>90002001</v>
      </c>
      <c r="G1610" s="55">
        <v>0</v>
      </c>
      <c r="H1610" s="13">
        <v>0</v>
      </c>
      <c r="I1610" s="14">
        <v>1</v>
      </c>
      <c r="J1610" s="14">
        <v>0</v>
      </c>
      <c r="K1610" s="14">
        <v>0</v>
      </c>
      <c r="L1610" s="55">
        <v>0</v>
      </c>
      <c r="M1610" s="55">
        <v>0</v>
      </c>
      <c r="N1610" s="55">
        <v>1</v>
      </c>
      <c r="O1610" s="55">
        <v>2</v>
      </c>
      <c r="P1610" s="55">
        <v>1</v>
      </c>
      <c r="Q1610" s="55">
        <v>0</v>
      </c>
      <c r="R1610" s="6">
        <v>0</v>
      </c>
      <c r="S1610" s="55">
        <v>0</v>
      </c>
      <c r="T1610" s="11">
        <v>1</v>
      </c>
      <c r="U1610" s="55">
        <v>2</v>
      </c>
      <c r="V1610" s="55">
        <v>0</v>
      </c>
      <c r="W1610" s="55">
        <v>0</v>
      </c>
      <c r="X1610" s="55">
        <v>0</v>
      </c>
      <c r="Y1610" s="55">
        <v>0</v>
      </c>
      <c r="Z1610" s="55">
        <v>0</v>
      </c>
      <c r="AA1610" s="55">
        <v>0</v>
      </c>
      <c r="AB1610" s="55">
        <v>0</v>
      </c>
      <c r="AC1610" s="55">
        <v>0</v>
      </c>
      <c r="AD1610" s="55">
        <v>30</v>
      </c>
      <c r="AE1610" s="55">
        <v>2</v>
      </c>
      <c r="AF1610" s="55" t="s">
        <v>167</v>
      </c>
      <c r="AG1610" s="6">
        <v>0</v>
      </c>
      <c r="AH1610" s="6">
        <v>0</v>
      </c>
      <c r="AI1610" s="6">
        <v>0</v>
      </c>
      <c r="AJ1610" s="62">
        <v>1.5</v>
      </c>
      <c r="AK1610" s="55">
        <v>0</v>
      </c>
      <c r="AL1610" s="55">
        <v>0</v>
      </c>
      <c r="AM1610" s="55">
        <v>0</v>
      </c>
      <c r="AN1610" s="55">
        <v>1</v>
      </c>
      <c r="AO1610" s="55">
        <v>3000</v>
      </c>
      <c r="AP1610" s="55">
        <v>0.5</v>
      </c>
      <c r="AQ1610" s="55">
        <v>0</v>
      </c>
      <c r="AR1610" s="6">
        <v>0</v>
      </c>
      <c r="AS1610" s="55" t="s">
        <v>2080</v>
      </c>
      <c r="AT1610" s="54" t="s">
        <v>213</v>
      </c>
      <c r="AU1610" s="11">
        <v>0</v>
      </c>
      <c r="AV1610" s="66">
        <v>10000007</v>
      </c>
      <c r="AW1610" s="14">
        <v>23000060</v>
      </c>
      <c r="AX1610" s="54" t="s">
        <v>160</v>
      </c>
      <c r="AY1610" s="55">
        <v>0</v>
      </c>
      <c r="AZ1610" s="73">
        <v>0</v>
      </c>
      <c r="BA1610" s="73">
        <v>0</v>
      </c>
      <c r="BB1610" s="74" t="s">
        <v>2081</v>
      </c>
      <c r="BC1610" s="55">
        <v>0</v>
      </c>
      <c r="BD1610" s="11">
        <v>0</v>
      </c>
      <c r="BE1610" s="55">
        <v>0</v>
      </c>
      <c r="BF1610" s="55">
        <v>0</v>
      </c>
      <c r="BG1610" s="55">
        <v>0</v>
      </c>
      <c r="BH1610" s="55">
        <v>0</v>
      </c>
      <c r="BI1610" s="11">
        <v>0</v>
      </c>
      <c r="BJ1610" s="6">
        <v>0</v>
      </c>
      <c r="BK1610" s="6">
        <v>0</v>
      </c>
      <c r="BL1610" s="6">
        <v>0</v>
      </c>
      <c r="BM1610" s="6">
        <v>0</v>
      </c>
      <c r="BN1610" s="6">
        <v>0</v>
      </c>
      <c r="BO1610" s="6">
        <v>0</v>
      </c>
    </row>
    <row r="1611" spans="3:67" ht="20.100000000000001" customHeight="1">
      <c r="C1611" s="14">
        <v>67000277</v>
      </c>
      <c r="D1611" s="54" t="s">
        <v>402</v>
      </c>
      <c r="E1611" s="11">
        <v>1</v>
      </c>
      <c r="F1611" s="11">
        <v>90002001</v>
      </c>
      <c r="G1611" s="55">
        <v>0</v>
      </c>
      <c r="H1611" s="13">
        <v>0</v>
      </c>
      <c r="I1611" s="14">
        <v>1</v>
      </c>
      <c r="J1611" s="14">
        <v>0</v>
      </c>
      <c r="K1611" s="14">
        <v>0</v>
      </c>
      <c r="L1611" s="55">
        <v>0</v>
      </c>
      <c r="M1611" s="55">
        <v>0</v>
      </c>
      <c r="N1611" s="55">
        <v>1</v>
      </c>
      <c r="O1611" s="55">
        <v>0</v>
      </c>
      <c r="P1611" s="55">
        <v>0</v>
      </c>
      <c r="Q1611" s="55">
        <v>0</v>
      </c>
      <c r="R1611" s="6">
        <v>0</v>
      </c>
      <c r="S1611" s="55">
        <v>0</v>
      </c>
      <c r="T1611" s="11">
        <v>1</v>
      </c>
      <c r="U1611" s="55">
        <v>2</v>
      </c>
      <c r="V1611" s="55">
        <v>0</v>
      </c>
      <c r="W1611" s="55">
        <v>1</v>
      </c>
      <c r="X1611" s="55">
        <v>0</v>
      </c>
      <c r="Y1611" s="55">
        <v>0</v>
      </c>
      <c r="Z1611" s="55">
        <v>0</v>
      </c>
      <c r="AA1611" s="55">
        <v>0</v>
      </c>
      <c r="AB1611" s="55">
        <v>0</v>
      </c>
      <c r="AC1611" s="55">
        <v>0</v>
      </c>
      <c r="AD1611" s="55">
        <v>30</v>
      </c>
      <c r="AE1611" s="55">
        <v>2</v>
      </c>
      <c r="AF1611" s="55" t="s">
        <v>403</v>
      </c>
      <c r="AG1611" s="6">
        <v>0</v>
      </c>
      <c r="AH1611" s="6">
        <v>2</v>
      </c>
      <c r="AI1611" s="6">
        <v>0</v>
      </c>
      <c r="AJ1611" s="62">
        <v>0</v>
      </c>
      <c r="AK1611" s="55">
        <v>0</v>
      </c>
      <c r="AL1611" s="55">
        <v>0</v>
      </c>
      <c r="AM1611" s="55">
        <v>0</v>
      </c>
      <c r="AN1611" s="55">
        <v>5</v>
      </c>
      <c r="AO1611" s="55">
        <v>5000</v>
      </c>
      <c r="AP1611" s="55">
        <v>0</v>
      </c>
      <c r="AQ1611" s="55">
        <v>0</v>
      </c>
      <c r="AR1611" s="6">
        <v>0</v>
      </c>
      <c r="AS1611" s="55">
        <v>0</v>
      </c>
      <c r="AT1611" s="54" t="s">
        <v>213</v>
      </c>
      <c r="AU1611" s="11">
        <v>0</v>
      </c>
      <c r="AV1611" s="66">
        <v>0</v>
      </c>
      <c r="AW1611" s="14">
        <v>21000010</v>
      </c>
      <c r="AX1611" s="54" t="s">
        <v>404</v>
      </c>
      <c r="AY1611" s="55" t="s">
        <v>2082</v>
      </c>
      <c r="AZ1611" s="73">
        <v>0</v>
      </c>
      <c r="BA1611" s="73">
        <v>0</v>
      </c>
      <c r="BB1611" s="74" t="s">
        <v>2081</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67000278</v>
      </c>
      <c r="D1612" s="15" t="s">
        <v>2083</v>
      </c>
      <c r="E1612" s="11">
        <v>1</v>
      </c>
      <c r="F1612" s="14">
        <v>63001001</v>
      </c>
      <c r="G1612" s="14">
        <v>0</v>
      </c>
      <c r="H1612" s="13">
        <v>0</v>
      </c>
      <c r="I1612" s="14">
        <v>1</v>
      </c>
      <c r="J1612" s="14">
        <v>0</v>
      </c>
      <c r="K1612" s="11">
        <v>0</v>
      </c>
      <c r="L1612" s="14">
        <v>0</v>
      </c>
      <c r="M1612" s="14">
        <v>0</v>
      </c>
      <c r="N1612" s="14">
        <v>1</v>
      </c>
      <c r="O1612" s="14">
        <v>0</v>
      </c>
      <c r="P1612" s="14">
        <v>1</v>
      </c>
      <c r="Q1612" s="14">
        <v>0</v>
      </c>
      <c r="R1612" s="6">
        <v>0</v>
      </c>
      <c r="S1612" s="13">
        <v>0</v>
      </c>
      <c r="T1612" s="11">
        <v>1</v>
      </c>
      <c r="U1612" s="14">
        <v>2</v>
      </c>
      <c r="V1612" s="14">
        <v>0</v>
      </c>
      <c r="W1612" s="14">
        <v>0</v>
      </c>
      <c r="X1612" s="14">
        <v>0</v>
      </c>
      <c r="Y1612" s="14">
        <v>0</v>
      </c>
      <c r="Z1612" s="14">
        <v>0</v>
      </c>
      <c r="AA1612" s="14">
        <v>0</v>
      </c>
      <c r="AB1612" s="14">
        <v>1</v>
      </c>
      <c r="AC1612" s="14">
        <v>0</v>
      </c>
      <c r="AD1612" s="14">
        <v>60</v>
      </c>
      <c r="AE1612" s="14">
        <v>2</v>
      </c>
      <c r="AF1612" s="14" t="s">
        <v>2084</v>
      </c>
      <c r="AG1612" s="6">
        <v>0</v>
      </c>
      <c r="AH1612" s="6">
        <v>0</v>
      </c>
      <c r="AI1612" s="6">
        <v>0</v>
      </c>
      <c r="AJ1612" s="6">
        <v>0</v>
      </c>
      <c r="AK1612" s="14">
        <v>0</v>
      </c>
      <c r="AL1612" s="14">
        <v>0</v>
      </c>
      <c r="AM1612" s="14">
        <v>0</v>
      </c>
      <c r="AN1612" s="14">
        <v>1</v>
      </c>
      <c r="AO1612" s="14">
        <v>1800000</v>
      </c>
      <c r="AP1612" s="14">
        <v>0</v>
      </c>
      <c r="AQ1612" s="14">
        <v>0</v>
      </c>
      <c r="AR1612" s="6">
        <v>0</v>
      </c>
      <c r="AS1612" s="14">
        <v>90106002</v>
      </c>
      <c r="AT1612" s="15" t="s">
        <v>158</v>
      </c>
      <c r="AU1612" s="14">
        <v>0</v>
      </c>
      <c r="AV1612" s="14">
        <v>0</v>
      </c>
      <c r="AW1612" s="14">
        <v>0</v>
      </c>
      <c r="AX1612" s="15" t="s">
        <v>1068</v>
      </c>
      <c r="AY1612" s="15">
        <v>0</v>
      </c>
      <c r="AZ1612" s="13">
        <v>0</v>
      </c>
      <c r="BA1612" s="13">
        <v>0</v>
      </c>
      <c r="BB1612" s="110" t="s">
        <v>2085</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19.5" customHeight="1">
      <c r="C1613" s="14">
        <v>67000279</v>
      </c>
      <c r="D1613" s="12" t="s">
        <v>2086</v>
      </c>
      <c r="E1613" s="11">
        <v>1</v>
      </c>
      <c r="F1613" s="11">
        <v>62011201</v>
      </c>
      <c r="G1613" s="11">
        <v>0</v>
      </c>
      <c r="H1613" s="13">
        <v>0</v>
      </c>
      <c r="I1613" s="11">
        <v>5</v>
      </c>
      <c r="J1613" s="11">
        <v>3</v>
      </c>
      <c r="K1613" s="11">
        <v>0</v>
      </c>
      <c r="L1613" s="11">
        <v>0</v>
      </c>
      <c r="M1613" s="11">
        <v>0</v>
      </c>
      <c r="N1613" s="11">
        <v>1</v>
      </c>
      <c r="O1613" s="11">
        <v>0</v>
      </c>
      <c r="P1613" s="11">
        <v>0</v>
      </c>
      <c r="Q1613" s="11">
        <v>0</v>
      </c>
      <c r="R1613" s="6">
        <v>0</v>
      </c>
      <c r="S1613" s="11">
        <v>0</v>
      </c>
      <c r="T1613" s="11">
        <v>1</v>
      </c>
      <c r="U1613" s="11">
        <v>2</v>
      </c>
      <c r="V1613" s="11">
        <v>0</v>
      </c>
      <c r="W1613" s="11">
        <v>1.5</v>
      </c>
      <c r="X1613" s="11">
        <v>10</v>
      </c>
      <c r="Y1613" s="11">
        <v>1</v>
      </c>
      <c r="Z1613" s="11">
        <v>0</v>
      </c>
      <c r="AA1613" s="11">
        <v>0</v>
      </c>
      <c r="AB1613" s="11">
        <v>0</v>
      </c>
      <c r="AC1613" s="11">
        <v>0</v>
      </c>
      <c r="AD1613" s="11">
        <v>5</v>
      </c>
      <c r="AE1613" s="11">
        <v>1</v>
      </c>
      <c r="AF1613" s="11">
        <v>10</v>
      </c>
      <c r="AG1613" s="6">
        <v>0</v>
      </c>
      <c r="AH1613" s="6">
        <v>0</v>
      </c>
      <c r="AI1613" s="6">
        <v>0</v>
      </c>
      <c r="AJ1613" s="6">
        <v>0</v>
      </c>
      <c r="AK1613" s="11">
        <v>0</v>
      </c>
      <c r="AL1613" s="11">
        <v>0</v>
      </c>
      <c r="AM1613" s="11">
        <v>0</v>
      </c>
      <c r="AN1613" s="11">
        <v>0.5</v>
      </c>
      <c r="AO1613" s="11">
        <v>3000</v>
      </c>
      <c r="AP1613" s="11">
        <v>0.2</v>
      </c>
      <c r="AQ1613" s="11">
        <v>0</v>
      </c>
      <c r="AR1613" s="6">
        <v>0</v>
      </c>
      <c r="AS1613" s="11" t="s">
        <v>158</v>
      </c>
      <c r="AT1613" s="12" t="s">
        <v>397</v>
      </c>
      <c r="AU1613" s="11" t="s">
        <v>348</v>
      </c>
      <c r="AV1613" s="14">
        <v>10000007</v>
      </c>
      <c r="AW1613" s="14">
        <v>21000020</v>
      </c>
      <c r="AX1613" s="12" t="s">
        <v>725</v>
      </c>
      <c r="AY1613" s="11">
        <v>0</v>
      </c>
      <c r="AZ1613" s="13">
        <v>0</v>
      </c>
      <c r="BA1613" s="13">
        <v>0</v>
      </c>
      <c r="BB1613" s="110" t="s">
        <v>2087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67000280</v>
      </c>
      <c r="D1614" s="12" t="s">
        <v>2088</v>
      </c>
      <c r="E1614" s="11">
        <v>1</v>
      </c>
      <c r="F1614" s="11">
        <v>62011201</v>
      </c>
      <c r="G1614" s="11">
        <v>0</v>
      </c>
      <c r="H1614" s="13">
        <v>0</v>
      </c>
      <c r="I1614" s="11">
        <v>5</v>
      </c>
      <c r="J1614" s="11">
        <v>3</v>
      </c>
      <c r="K1614" s="11">
        <v>0</v>
      </c>
      <c r="L1614" s="11">
        <v>0</v>
      </c>
      <c r="M1614" s="11">
        <v>0</v>
      </c>
      <c r="N1614" s="11">
        <v>1</v>
      </c>
      <c r="O1614" s="11">
        <v>0</v>
      </c>
      <c r="P1614" s="11">
        <v>0</v>
      </c>
      <c r="Q1614" s="11">
        <v>0</v>
      </c>
      <c r="R1614" s="6">
        <v>0</v>
      </c>
      <c r="S1614" s="11">
        <v>0</v>
      </c>
      <c r="T1614" s="11">
        <v>1</v>
      </c>
      <c r="U1614" s="11">
        <v>2</v>
      </c>
      <c r="V1614" s="11">
        <v>0</v>
      </c>
      <c r="W1614" s="11">
        <v>1.5</v>
      </c>
      <c r="X1614" s="11">
        <v>10</v>
      </c>
      <c r="Y1614" s="11">
        <v>1</v>
      </c>
      <c r="Z1614" s="11">
        <v>0</v>
      </c>
      <c r="AA1614" s="11">
        <v>0</v>
      </c>
      <c r="AB1614" s="11">
        <v>0</v>
      </c>
      <c r="AC1614" s="11">
        <v>0</v>
      </c>
      <c r="AD1614" s="11">
        <v>5</v>
      </c>
      <c r="AE1614" s="11">
        <v>1</v>
      </c>
      <c r="AF1614" s="55">
        <v>3</v>
      </c>
      <c r="AG1614" s="6">
        <v>2</v>
      </c>
      <c r="AH1614" s="6">
        <v>1</v>
      </c>
      <c r="AI1614" s="6">
        <v>0</v>
      </c>
      <c r="AJ1614" s="6">
        <v>8</v>
      </c>
      <c r="AK1614" s="11">
        <v>0</v>
      </c>
      <c r="AL1614" s="11">
        <v>0</v>
      </c>
      <c r="AM1614" s="11">
        <v>0</v>
      </c>
      <c r="AN1614" s="11">
        <v>0.5</v>
      </c>
      <c r="AO1614" s="11">
        <v>10000</v>
      </c>
      <c r="AP1614" s="11">
        <v>0.2</v>
      </c>
      <c r="AQ1614" s="11">
        <v>0</v>
      </c>
      <c r="AR1614" s="6">
        <v>0</v>
      </c>
      <c r="AS1614" s="11" t="s">
        <v>158</v>
      </c>
      <c r="AT1614" s="12" t="s">
        <v>397</v>
      </c>
      <c r="AU1614" s="11" t="s">
        <v>348</v>
      </c>
      <c r="AV1614" s="14">
        <v>10000007</v>
      </c>
      <c r="AW1614" s="14">
        <v>21102020</v>
      </c>
      <c r="AX1614" s="12" t="s">
        <v>725</v>
      </c>
      <c r="AY1614" s="11">
        <v>0</v>
      </c>
      <c r="AZ1614" s="13">
        <v>0</v>
      </c>
      <c r="BA1614" s="13">
        <v>0</v>
      </c>
      <c r="BB1614" s="110" t="s">
        <v>2089</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67000281</v>
      </c>
      <c r="D1615" s="12" t="s">
        <v>2090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55">
        <v>3</v>
      </c>
      <c r="AG1615" s="6">
        <v>0</v>
      </c>
      <c r="AH1615" s="6">
        <v>2</v>
      </c>
      <c r="AI1615" s="6">
        <v>0</v>
      </c>
      <c r="AJ1615" s="6">
        <v>3</v>
      </c>
      <c r="AK1615" s="11">
        <v>0</v>
      </c>
      <c r="AL1615" s="11">
        <v>0</v>
      </c>
      <c r="AM1615" s="11">
        <v>0</v>
      </c>
      <c r="AN1615" s="11">
        <v>0.5</v>
      </c>
      <c r="AO1615" s="11">
        <v>10000</v>
      </c>
      <c r="AP1615" s="11">
        <v>0.2</v>
      </c>
      <c r="AQ1615" s="11">
        <v>3</v>
      </c>
      <c r="AR1615" s="6">
        <v>0</v>
      </c>
      <c r="AS1615" s="11" t="s">
        <v>158</v>
      </c>
      <c r="AT1615" s="12" t="s">
        <v>397</v>
      </c>
      <c r="AU1615" s="11" t="s">
        <v>348</v>
      </c>
      <c r="AV1615" s="14">
        <v>10000007</v>
      </c>
      <c r="AW1615" s="14">
        <v>21102020</v>
      </c>
      <c r="AX1615" s="12" t="s">
        <v>733</v>
      </c>
      <c r="AY1615" s="11">
        <v>0</v>
      </c>
      <c r="AZ1615" s="13">
        <v>0</v>
      </c>
      <c r="BA1615" s="13">
        <v>0</v>
      </c>
      <c r="BB1615" s="110" t="s">
        <v>2091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19.5" customHeight="1">
      <c r="C1616" s="14">
        <v>67000282</v>
      </c>
      <c r="D1616" s="12" t="s">
        <v>2092</v>
      </c>
      <c r="E1616" s="11">
        <v>1</v>
      </c>
      <c r="F1616" s="14">
        <v>61021201</v>
      </c>
      <c r="G1616" s="14">
        <v>0</v>
      </c>
      <c r="H1616" s="13">
        <v>0</v>
      </c>
      <c r="I1616" s="11">
        <f>I1610+5</f>
        <v>6</v>
      </c>
      <c r="J1616" s="11">
        <v>5</v>
      </c>
      <c r="K1616" s="11">
        <v>0</v>
      </c>
      <c r="L1616" s="14">
        <v>0</v>
      </c>
      <c r="M1616" s="14">
        <v>0</v>
      </c>
      <c r="N1616" s="14">
        <v>1</v>
      </c>
      <c r="O1616" s="14">
        <v>0</v>
      </c>
      <c r="P1616" s="14">
        <v>0</v>
      </c>
      <c r="Q1616" s="14">
        <v>0</v>
      </c>
      <c r="R1616" s="6">
        <v>0</v>
      </c>
      <c r="S1616" s="13">
        <v>0</v>
      </c>
      <c r="T1616" s="11">
        <v>1</v>
      </c>
      <c r="U1616" s="14">
        <v>2</v>
      </c>
      <c r="V1616" s="14">
        <v>0</v>
      </c>
      <c r="W1616" s="11">
        <v>3.5</v>
      </c>
      <c r="X1616" s="11">
        <v>500</v>
      </c>
      <c r="Y1616" s="14">
        <v>1</v>
      </c>
      <c r="Z1616" s="14">
        <v>0</v>
      </c>
      <c r="AA1616" s="14">
        <v>0</v>
      </c>
      <c r="AB1616" s="14">
        <v>0</v>
      </c>
      <c r="AC1616" s="14">
        <v>0</v>
      </c>
      <c r="AD1616" s="14">
        <v>7</v>
      </c>
      <c r="AE1616" s="14">
        <v>1</v>
      </c>
      <c r="AF1616" s="14">
        <v>3</v>
      </c>
      <c r="AG1616" s="6">
        <v>2</v>
      </c>
      <c r="AH1616" s="6">
        <v>1</v>
      </c>
      <c r="AI1616" s="6">
        <v>0</v>
      </c>
      <c r="AJ1616" s="6">
        <v>8</v>
      </c>
      <c r="AK1616" s="14">
        <v>0</v>
      </c>
      <c r="AL1616" s="14">
        <v>0.5</v>
      </c>
      <c r="AM1616" s="14">
        <v>0</v>
      </c>
      <c r="AN1616" s="14">
        <v>0.25</v>
      </c>
      <c r="AO1616" s="14">
        <v>9000</v>
      </c>
      <c r="AP1616" s="14">
        <v>0.5</v>
      </c>
      <c r="AQ1616" s="14">
        <v>0</v>
      </c>
      <c r="AR1616" s="6">
        <v>0</v>
      </c>
      <c r="AS1616" s="14">
        <v>0</v>
      </c>
      <c r="AT1616" s="15" t="s">
        <v>727</v>
      </c>
      <c r="AU1616" s="14" t="s">
        <v>728</v>
      </c>
      <c r="AV1616" s="14">
        <v>10003002</v>
      </c>
      <c r="AW1616" s="14">
        <v>21010020</v>
      </c>
      <c r="AX1616" s="15" t="s">
        <v>733</v>
      </c>
      <c r="AY1616" s="15">
        <v>0</v>
      </c>
      <c r="AZ1616" s="13">
        <v>0</v>
      </c>
      <c r="BA1616" s="13">
        <v>0</v>
      </c>
      <c r="BB1616" s="110" t="s">
        <v>2093</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67000283</v>
      </c>
      <c r="D1617" s="15" t="s">
        <v>2094</v>
      </c>
      <c r="E1617" s="11">
        <v>1</v>
      </c>
      <c r="F1617" s="14">
        <v>63001001</v>
      </c>
      <c r="G1617" s="14">
        <v>0</v>
      </c>
      <c r="H1617" s="13">
        <v>0</v>
      </c>
      <c r="I1617" s="14">
        <v>1</v>
      </c>
      <c r="J1617" s="14">
        <v>0</v>
      </c>
      <c r="K1617" s="11">
        <v>0</v>
      </c>
      <c r="L1617" s="14">
        <v>0</v>
      </c>
      <c r="M1617" s="14">
        <v>0</v>
      </c>
      <c r="N1617" s="14">
        <v>1</v>
      </c>
      <c r="O1617" s="14">
        <v>0</v>
      </c>
      <c r="P1617" s="14">
        <v>1</v>
      </c>
      <c r="Q1617" s="14">
        <v>0</v>
      </c>
      <c r="R1617" s="6">
        <v>0</v>
      </c>
      <c r="S1617" s="13">
        <v>0</v>
      </c>
      <c r="T1617" s="11">
        <v>1</v>
      </c>
      <c r="U1617" s="14">
        <v>2</v>
      </c>
      <c r="V1617" s="14">
        <v>0</v>
      </c>
      <c r="W1617" s="14">
        <v>0</v>
      </c>
      <c r="X1617" s="14">
        <v>0</v>
      </c>
      <c r="Y1617" s="14">
        <v>0</v>
      </c>
      <c r="Z1617" s="14">
        <v>0</v>
      </c>
      <c r="AA1617" s="14">
        <v>0</v>
      </c>
      <c r="AB1617" s="14">
        <v>1</v>
      </c>
      <c r="AC1617" s="14">
        <v>0</v>
      </c>
      <c r="AD1617" s="14">
        <v>60</v>
      </c>
      <c r="AE1617" s="14">
        <v>2</v>
      </c>
      <c r="AF1617" s="14" t="s">
        <v>2095</v>
      </c>
      <c r="AG1617" s="6">
        <v>0</v>
      </c>
      <c r="AH1617" s="6">
        <v>0</v>
      </c>
      <c r="AI1617" s="6">
        <v>0</v>
      </c>
      <c r="AJ1617" s="6">
        <v>0</v>
      </c>
      <c r="AK1617" s="14">
        <v>0</v>
      </c>
      <c r="AL1617" s="14">
        <v>0</v>
      </c>
      <c r="AM1617" s="14">
        <v>0</v>
      </c>
      <c r="AN1617" s="14">
        <v>1</v>
      </c>
      <c r="AO1617" s="14">
        <v>1800000</v>
      </c>
      <c r="AP1617" s="14">
        <v>0</v>
      </c>
      <c r="AQ1617" s="14">
        <v>0</v>
      </c>
      <c r="AR1617" s="6">
        <v>0</v>
      </c>
      <c r="AS1617" s="14">
        <v>99002002</v>
      </c>
      <c r="AT1617" s="15" t="s">
        <v>158</v>
      </c>
      <c r="AU1617" s="14">
        <v>0</v>
      </c>
      <c r="AV1617" s="14">
        <v>0</v>
      </c>
      <c r="AW1617" s="14">
        <v>0</v>
      </c>
      <c r="AX1617" s="15" t="s">
        <v>1068</v>
      </c>
      <c r="AY1617" s="15">
        <v>0</v>
      </c>
      <c r="AZ1617" s="13">
        <v>0</v>
      </c>
      <c r="BA1617" s="13">
        <v>0</v>
      </c>
      <c r="BB1617" s="110" t="s">
        <v>2085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67000284</v>
      </c>
      <c r="D1618" s="15" t="s">
        <v>2096</v>
      </c>
      <c r="E1618" s="11">
        <v>1</v>
      </c>
      <c r="F1618" s="14">
        <v>63001001</v>
      </c>
      <c r="G1618" s="14">
        <v>0</v>
      </c>
      <c r="H1618" s="13">
        <v>0</v>
      </c>
      <c r="I1618" s="14">
        <v>1</v>
      </c>
      <c r="J1618" s="14">
        <v>0</v>
      </c>
      <c r="K1618" s="11">
        <v>0</v>
      </c>
      <c r="L1618" s="14">
        <v>0</v>
      </c>
      <c r="M1618" s="14">
        <v>0</v>
      </c>
      <c r="N1618" s="14">
        <v>1</v>
      </c>
      <c r="O1618" s="14">
        <v>0</v>
      </c>
      <c r="P1618" s="14">
        <v>1</v>
      </c>
      <c r="Q1618" s="14">
        <v>0</v>
      </c>
      <c r="R1618" s="6">
        <v>0</v>
      </c>
      <c r="S1618" s="13">
        <v>0</v>
      </c>
      <c r="T1618" s="11">
        <v>1</v>
      </c>
      <c r="U1618" s="14">
        <v>2</v>
      </c>
      <c r="V1618" s="14">
        <v>0</v>
      </c>
      <c r="W1618" s="14">
        <v>0</v>
      </c>
      <c r="X1618" s="14">
        <v>0</v>
      </c>
      <c r="Y1618" s="14">
        <v>0</v>
      </c>
      <c r="Z1618" s="14">
        <v>0</v>
      </c>
      <c r="AA1618" s="14">
        <v>0</v>
      </c>
      <c r="AB1618" s="14">
        <v>1</v>
      </c>
      <c r="AC1618" s="14">
        <v>0</v>
      </c>
      <c r="AD1618" s="14">
        <v>60</v>
      </c>
      <c r="AE1618" s="14">
        <v>2</v>
      </c>
      <c r="AF1618" s="14" t="s">
        <v>446</v>
      </c>
      <c r="AG1618" s="6">
        <v>0</v>
      </c>
      <c r="AH1618" s="6">
        <v>0</v>
      </c>
      <c r="AI1618" s="6">
        <v>0</v>
      </c>
      <c r="AJ1618" s="6">
        <v>0</v>
      </c>
      <c r="AK1618" s="14">
        <v>0</v>
      </c>
      <c r="AL1618" s="14">
        <v>0</v>
      </c>
      <c r="AM1618" s="14">
        <v>0</v>
      </c>
      <c r="AN1618" s="14">
        <v>1</v>
      </c>
      <c r="AO1618" s="14">
        <v>1800000</v>
      </c>
      <c r="AP1618" s="14">
        <v>0</v>
      </c>
      <c r="AQ1618" s="14">
        <v>0</v>
      </c>
      <c r="AR1618" s="6">
        <v>0</v>
      </c>
      <c r="AS1618" s="14">
        <v>99002002</v>
      </c>
      <c r="AT1618" s="15" t="s">
        <v>158</v>
      </c>
      <c r="AU1618" s="14">
        <v>0</v>
      </c>
      <c r="AV1618" s="14">
        <v>0</v>
      </c>
      <c r="AW1618" s="14">
        <v>0</v>
      </c>
      <c r="AX1618" s="15" t="s">
        <v>1068</v>
      </c>
      <c r="AY1618" s="15">
        <v>0</v>
      </c>
      <c r="AZ1618" s="13">
        <v>0</v>
      </c>
      <c r="BA1618" s="13">
        <v>0</v>
      </c>
      <c r="BB1618" s="110" t="s">
        <v>2085</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1.75" customHeight="1">
      <c r="C1619" s="14">
        <v>90010301</v>
      </c>
      <c r="D1619" s="12" t="s">
        <v>346</v>
      </c>
      <c r="E1619" s="14">
        <v>1</v>
      </c>
      <c r="F1619" s="11">
        <v>60010100</v>
      </c>
      <c r="G1619" s="14">
        <v>0</v>
      </c>
      <c r="H1619" s="13">
        <v>0</v>
      </c>
      <c r="I1619" s="14">
        <v>1</v>
      </c>
      <c r="J1619" s="14">
        <v>0</v>
      </c>
      <c r="K1619" s="14">
        <v>0</v>
      </c>
      <c r="L1619" s="11">
        <v>0</v>
      </c>
      <c r="M1619" s="11">
        <v>0</v>
      </c>
      <c r="N1619" s="11">
        <v>2</v>
      </c>
      <c r="O1619" s="11">
        <v>3</v>
      </c>
      <c r="P1619" s="11">
        <v>1</v>
      </c>
      <c r="Q1619" s="11">
        <v>0</v>
      </c>
      <c r="R1619" s="6">
        <v>0</v>
      </c>
      <c r="S1619" s="11">
        <v>0</v>
      </c>
      <c r="T1619" s="11">
        <v>1</v>
      </c>
      <c r="U1619" s="11">
        <v>2</v>
      </c>
      <c r="V1619" s="11">
        <v>0</v>
      </c>
      <c r="W1619" s="11">
        <v>3</v>
      </c>
      <c r="X1619" s="11">
        <v>0</v>
      </c>
      <c r="Y1619" s="11">
        <v>1</v>
      </c>
      <c r="Z1619" s="11">
        <v>0</v>
      </c>
      <c r="AA1619" s="11">
        <v>0</v>
      </c>
      <c r="AB1619" s="11">
        <v>0</v>
      </c>
      <c r="AC1619" s="11">
        <v>0</v>
      </c>
      <c r="AD1619" s="11">
        <v>9</v>
      </c>
      <c r="AE1619" s="11">
        <v>1</v>
      </c>
      <c r="AF1619" s="11">
        <v>4</v>
      </c>
      <c r="AG1619" s="6">
        <v>0</v>
      </c>
      <c r="AH1619" s="6">
        <v>1</v>
      </c>
      <c r="AI1619" s="6">
        <v>0</v>
      </c>
      <c r="AJ1619" s="6">
        <v>2</v>
      </c>
      <c r="AK1619" s="11">
        <v>0</v>
      </c>
      <c r="AL1619" s="11">
        <v>0</v>
      </c>
      <c r="AM1619" s="11">
        <v>0</v>
      </c>
      <c r="AN1619" s="11">
        <v>3</v>
      </c>
      <c r="AO1619" s="11">
        <v>5000</v>
      </c>
      <c r="AP1619" s="11">
        <v>1.1000000000000001</v>
      </c>
      <c r="AQ1619" s="11">
        <v>0</v>
      </c>
      <c r="AR1619" s="6">
        <v>0</v>
      </c>
      <c r="AS1619" s="11">
        <v>90000002</v>
      </c>
      <c r="AT1619" s="12" t="s">
        <v>213</v>
      </c>
      <c r="AU1619" s="11" t="s">
        <v>348</v>
      </c>
      <c r="AV1619" s="14">
        <v>10000007</v>
      </c>
      <c r="AW1619" s="14">
        <v>90010301</v>
      </c>
      <c r="AX1619" s="12" t="s">
        <v>160</v>
      </c>
      <c r="AY1619" s="11" t="s">
        <v>1749</v>
      </c>
      <c r="AZ1619" s="13">
        <v>0</v>
      </c>
      <c r="BA1619" s="13">
        <v>0</v>
      </c>
      <c r="BB1619" s="37" t="s">
        <v>350</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90010302</v>
      </c>
      <c r="D1620" s="12" t="s">
        <v>354</v>
      </c>
      <c r="E1620" s="14">
        <v>1</v>
      </c>
      <c r="F1620" s="11">
        <v>60010300</v>
      </c>
      <c r="G1620" s="14">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2</v>
      </c>
      <c r="AF1620" s="11" t="s">
        <v>167</v>
      </c>
      <c r="AG1620" s="6">
        <v>0</v>
      </c>
      <c r="AH1620" s="6">
        <v>2</v>
      </c>
      <c r="AI1620" s="6">
        <v>0</v>
      </c>
      <c r="AJ1620" s="6">
        <v>1.5</v>
      </c>
      <c r="AK1620" s="11">
        <v>0</v>
      </c>
      <c r="AL1620" s="11">
        <v>0</v>
      </c>
      <c r="AM1620" s="11">
        <v>0</v>
      </c>
      <c r="AN1620" s="11">
        <v>1.1000000000000001</v>
      </c>
      <c r="AO1620" s="11">
        <v>3000</v>
      </c>
      <c r="AP1620" s="11">
        <v>1.1000000000000001</v>
      </c>
      <c r="AQ1620" s="11">
        <v>0</v>
      </c>
      <c r="AR1620" s="6">
        <v>0</v>
      </c>
      <c r="AS1620" s="11" t="s">
        <v>158</v>
      </c>
      <c r="AT1620" s="15" t="s">
        <v>213</v>
      </c>
      <c r="AU1620" s="11" t="s">
        <v>355</v>
      </c>
      <c r="AV1620" s="14">
        <v>10001007</v>
      </c>
      <c r="AW1620" s="14">
        <v>70103001</v>
      </c>
      <c r="AX1620" s="12" t="s">
        <v>160</v>
      </c>
      <c r="AY1620" s="11">
        <v>0</v>
      </c>
      <c r="AZ1620" s="13">
        <v>0</v>
      </c>
      <c r="BA1620" s="13">
        <v>0</v>
      </c>
      <c r="BB1620" s="37" t="s">
        <v>356</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20.100000000000001" customHeight="1">
      <c r="C1621" s="14">
        <v>90010303</v>
      </c>
      <c r="D1621" s="15" t="s">
        <v>351</v>
      </c>
      <c r="E1621" s="14">
        <v>1</v>
      </c>
      <c r="F1621" s="14">
        <v>60010500</v>
      </c>
      <c r="G1621" s="14">
        <v>0</v>
      </c>
      <c r="H1621" s="13">
        <v>0</v>
      </c>
      <c r="I1621" s="14">
        <v>1</v>
      </c>
      <c r="J1621" s="14">
        <v>0</v>
      </c>
      <c r="K1621" s="14">
        <v>0</v>
      </c>
      <c r="L1621" s="14">
        <v>0</v>
      </c>
      <c r="M1621" s="14">
        <v>0</v>
      </c>
      <c r="N1621" s="11">
        <v>2</v>
      </c>
      <c r="O1621" s="14">
        <v>2</v>
      </c>
      <c r="P1621" s="14">
        <v>0.6</v>
      </c>
      <c r="Q1621" s="14">
        <v>0</v>
      </c>
      <c r="R1621" s="6">
        <v>0</v>
      </c>
      <c r="S1621" s="13">
        <v>0</v>
      </c>
      <c r="T1621" s="11">
        <v>1</v>
      </c>
      <c r="U1621" s="14">
        <v>2</v>
      </c>
      <c r="V1621" s="14">
        <v>0</v>
      </c>
      <c r="W1621" s="14">
        <v>0</v>
      </c>
      <c r="X1621" s="14">
        <v>0</v>
      </c>
      <c r="Y1621" s="14">
        <v>0</v>
      </c>
      <c r="Z1621" s="14">
        <v>0</v>
      </c>
      <c r="AA1621" s="14">
        <v>0</v>
      </c>
      <c r="AB1621" s="14">
        <v>0</v>
      </c>
      <c r="AC1621" s="14">
        <v>0</v>
      </c>
      <c r="AD1621" s="14">
        <v>20</v>
      </c>
      <c r="AE1621" s="14">
        <v>0</v>
      </c>
      <c r="AF1621" s="14">
        <v>0</v>
      </c>
      <c r="AG1621" s="6">
        <v>0</v>
      </c>
      <c r="AH1621" s="6">
        <v>0</v>
      </c>
      <c r="AI1621" s="6">
        <v>0</v>
      </c>
      <c r="AJ1621" s="6">
        <v>0</v>
      </c>
      <c r="AK1621" s="14">
        <v>0</v>
      </c>
      <c r="AL1621" s="14">
        <v>0</v>
      </c>
      <c r="AM1621" s="14">
        <v>0</v>
      </c>
      <c r="AN1621" s="14">
        <v>0</v>
      </c>
      <c r="AO1621" s="14">
        <v>1000</v>
      </c>
      <c r="AP1621" s="14">
        <v>0</v>
      </c>
      <c r="AQ1621" s="14">
        <v>0</v>
      </c>
      <c r="AR1621" s="6">
        <v>90103001</v>
      </c>
      <c r="AS1621" s="14" t="s">
        <v>158</v>
      </c>
      <c r="AT1621" s="15" t="s">
        <v>158</v>
      </c>
      <c r="AU1621" s="14" t="s">
        <v>246</v>
      </c>
      <c r="AV1621" s="14">
        <v>0</v>
      </c>
      <c r="AW1621" s="14">
        <v>40000003</v>
      </c>
      <c r="AX1621" s="15" t="s">
        <v>160</v>
      </c>
      <c r="AY1621" s="15" t="s">
        <v>158</v>
      </c>
      <c r="AZ1621" s="13">
        <v>0</v>
      </c>
      <c r="BA1621" s="13">
        <v>0</v>
      </c>
      <c r="BB1621" s="68" t="s">
        <v>357</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90010401</v>
      </c>
      <c r="D1622" s="9" t="s">
        <v>2097</v>
      </c>
      <c r="E1622" s="9">
        <v>1</v>
      </c>
      <c r="F1622" s="9">
        <v>0</v>
      </c>
      <c r="G1622" s="9">
        <v>0</v>
      </c>
      <c r="H1622" s="10">
        <v>0</v>
      </c>
      <c r="I1622" s="9">
        <v>1</v>
      </c>
      <c r="J1622" s="9">
        <v>0</v>
      </c>
      <c r="K1622" s="10">
        <v>0</v>
      </c>
      <c r="L1622" s="10">
        <v>0</v>
      </c>
      <c r="M1622" s="9">
        <v>0</v>
      </c>
      <c r="N1622" s="9">
        <v>2</v>
      </c>
      <c r="O1622" s="9">
        <v>1</v>
      </c>
      <c r="P1622" s="9">
        <v>0.1</v>
      </c>
      <c r="Q1622" s="9">
        <v>0</v>
      </c>
      <c r="R1622" s="6">
        <v>0</v>
      </c>
      <c r="S1622" s="9">
        <v>0</v>
      </c>
      <c r="T1622" s="11">
        <v>1</v>
      </c>
      <c r="U1622" s="9">
        <v>1</v>
      </c>
      <c r="V1622" s="10">
        <v>0</v>
      </c>
      <c r="W1622" s="9">
        <v>2.5</v>
      </c>
      <c r="X1622" s="9">
        <v>0</v>
      </c>
      <c r="Y1622" s="9">
        <v>1</v>
      </c>
      <c r="Z1622" s="9">
        <v>0</v>
      </c>
      <c r="AA1622" s="10">
        <v>0</v>
      </c>
      <c r="AB1622" s="9">
        <v>0</v>
      </c>
      <c r="AC1622" s="9">
        <v>0</v>
      </c>
      <c r="AD1622" s="9">
        <v>1</v>
      </c>
      <c r="AE1622" s="9">
        <v>0</v>
      </c>
      <c r="AF1622" s="9">
        <v>0</v>
      </c>
      <c r="AG1622" s="6">
        <v>0</v>
      </c>
      <c r="AH1622" s="6">
        <v>0</v>
      </c>
      <c r="AI1622" s="6">
        <v>0</v>
      </c>
      <c r="AJ1622" s="9">
        <v>0</v>
      </c>
      <c r="AK1622" s="28">
        <v>0</v>
      </c>
      <c r="AL1622" s="9">
        <v>0</v>
      </c>
      <c r="AM1622" s="9">
        <v>0</v>
      </c>
      <c r="AN1622" s="9">
        <v>0</v>
      </c>
      <c r="AO1622" s="9">
        <v>3000</v>
      </c>
      <c r="AP1622" s="9">
        <v>0</v>
      </c>
      <c r="AQ1622" s="9">
        <v>0</v>
      </c>
      <c r="AR1622" s="6">
        <v>0</v>
      </c>
      <c r="AS1622" s="9">
        <v>0</v>
      </c>
      <c r="AT1622" s="9">
        <v>0</v>
      </c>
      <c r="AU1622" s="10">
        <v>0</v>
      </c>
      <c r="AV1622" s="10">
        <v>0</v>
      </c>
      <c r="AW1622" s="10">
        <v>0</v>
      </c>
      <c r="AX1622" s="15" t="s">
        <v>160</v>
      </c>
      <c r="AY1622" s="1">
        <v>0</v>
      </c>
      <c r="AZ1622" s="34">
        <v>0</v>
      </c>
      <c r="BA1622" s="34">
        <v>0</v>
      </c>
      <c r="BB1622" s="36" t="s">
        <v>408</v>
      </c>
      <c r="BC1622" s="9">
        <v>0</v>
      </c>
      <c r="BD1622" s="9">
        <v>0</v>
      </c>
      <c r="BE1622" s="14">
        <v>0</v>
      </c>
      <c r="BF1622" s="9">
        <v>0</v>
      </c>
      <c r="BG1622" s="9">
        <v>0</v>
      </c>
      <c r="BH1622" s="28">
        <v>0</v>
      </c>
      <c r="BI1622" s="9">
        <v>0</v>
      </c>
      <c r="BJ1622" s="6">
        <v>0</v>
      </c>
      <c r="BK1622" s="6">
        <v>0</v>
      </c>
      <c r="BL1622" s="6">
        <v>0</v>
      </c>
      <c r="BM1622" s="6">
        <v>0</v>
      </c>
      <c r="BN1622" s="6">
        <v>0</v>
      </c>
      <c r="BO1622" s="6">
        <v>0</v>
      </c>
    </row>
    <row r="1623" spans="3:67" ht="21.75" customHeight="1">
      <c r="C1623" s="14">
        <v>90010402</v>
      </c>
      <c r="D1623" s="12" t="s">
        <v>346</v>
      </c>
      <c r="E1623" s="14">
        <v>1</v>
      </c>
      <c r="F1623" s="11">
        <v>60010100</v>
      </c>
      <c r="G1623" s="14">
        <v>0</v>
      </c>
      <c r="H1623" s="13">
        <v>0</v>
      </c>
      <c r="I1623" s="14">
        <v>1</v>
      </c>
      <c r="J1623" s="14">
        <v>0</v>
      </c>
      <c r="K1623" s="14">
        <v>0</v>
      </c>
      <c r="L1623" s="11">
        <v>0</v>
      </c>
      <c r="M1623" s="11">
        <v>0</v>
      </c>
      <c r="N1623" s="11">
        <v>2</v>
      </c>
      <c r="O1623" s="11">
        <v>3</v>
      </c>
      <c r="P1623" s="11">
        <v>1</v>
      </c>
      <c r="Q1623" s="11">
        <v>0</v>
      </c>
      <c r="R1623" s="6">
        <v>0</v>
      </c>
      <c r="S1623" s="11">
        <v>0</v>
      </c>
      <c r="T1623" s="11">
        <v>1</v>
      </c>
      <c r="U1623" s="11">
        <v>2</v>
      </c>
      <c r="V1623" s="11">
        <v>0</v>
      </c>
      <c r="W1623" s="11">
        <v>3</v>
      </c>
      <c r="X1623" s="11">
        <v>0</v>
      </c>
      <c r="Y1623" s="11">
        <v>1</v>
      </c>
      <c r="Z1623" s="11">
        <v>0</v>
      </c>
      <c r="AA1623" s="11">
        <v>0</v>
      </c>
      <c r="AB1623" s="11">
        <v>0</v>
      </c>
      <c r="AC1623" s="11">
        <v>0</v>
      </c>
      <c r="AD1623" s="11">
        <v>9</v>
      </c>
      <c r="AE1623" s="11">
        <v>1</v>
      </c>
      <c r="AF1623" s="11">
        <v>5</v>
      </c>
      <c r="AG1623" s="6">
        <v>0</v>
      </c>
      <c r="AH1623" s="6">
        <v>1</v>
      </c>
      <c r="AI1623" s="6">
        <v>0</v>
      </c>
      <c r="AJ1623" s="6">
        <v>2.5</v>
      </c>
      <c r="AK1623" s="11">
        <v>0</v>
      </c>
      <c r="AL1623" s="11">
        <v>0</v>
      </c>
      <c r="AM1623" s="11">
        <v>0</v>
      </c>
      <c r="AN1623" s="11">
        <v>2.5</v>
      </c>
      <c r="AO1623" s="11">
        <v>5000</v>
      </c>
      <c r="AP1623" s="11">
        <v>2</v>
      </c>
      <c r="AQ1623" s="11">
        <v>0</v>
      </c>
      <c r="AR1623" s="6">
        <v>0</v>
      </c>
      <c r="AS1623" s="9">
        <v>91000005</v>
      </c>
      <c r="AT1623" s="9" t="s">
        <v>196</v>
      </c>
      <c r="AU1623" s="11">
        <v>0</v>
      </c>
      <c r="AV1623" s="14">
        <v>10000007</v>
      </c>
      <c r="AW1623" s="14">
        <v>90010402</v>
      </c>
      <c r="AX1623" s="12" t="s">
        <v>160</v>
      </c>
      <c r="AY1623" s="11" t="s">
        <v>2098</v>
      </c>
      <c r="AZ1623" s="13">
        <v>0</v>
      </c>
      <c r="BA1623" s="13">
        <v>0</v>
      </c>
      <c r="BB1623" s="37" t="s">
        <v>350</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90010403</v>
      </c>
      <c r="D1624" s="9" t="s">
        <v>2099</v>
      </c>
      <c r="E1624" s="9">
        <v>1</v>
      </c>
      <c r="F1624" s="9">
        <v>0</v>
      </c>
      <c r="G1624" s="9">
        <v>0</v>
      </c>
      <c r="H1624" s="10">
        <v>0</v>
      </c>
      <c r="I1624" s="9">
        <v>1</v>
      </c>
      <c r="J1624" s="9">
        <v>0</v>
      </c>
      <c r="K1624" s="10">
        <v>0</v>
      </c>
      <c r="L1624" s="10">
        <v>0</v>
      </c>
      <c r="M1624" s="9">
        <v>0</v>
      </c>
      <c r="N1624" s="9">
        <v>2</v>
      </c>
      <c r="O1624" s="9">
        <v>2</v>
      </c>
      <c r="P1624" s="9">
        <v>0.95</v>
      </c>
      <c r="Q1624" s="9">
        <v>0</v>
      </c>
      <c r="R1624" s="6">
        <v>0</v>
      </c>
      <c r="S1624" s="9">
        <v>0</v>
      </c>
      <c r="T1624" s="11">
        <v>1</v>
      </c>
      <c r="U1624" s="9">
        <v>1</v>
      </c>
      <c r="V1624" s="10">
        <v>0</v>
      </c>
      <c r="W1624" s="9">
        <v>2.5</v>
      </c>
      <c r="X1624" s="9">
        <v>0</v>
      </c>
      <c r="Y1624" s="9">
        <v>1</v>
      </c>
      <c r="Z1624" s="9">
        <v>0</v>
      </c>
      <c r="AA1624" s="10">
        <v>0</v>
      </c>
      <c r="AB1624" s="9">
        <v>0</v>
      </c>
      <c r="AC1624" s="9">
        <v>0</v>
      </c>
      <c r="AD1624" s="9">
        <v>6</v>
      </c>
      <c r="AE1624" s="9">
        <v>1</v>
      </c>
      <c r="AF1624" s="9">
        <v>3</v>
      </c>
      <c r="AG1624" s="6">
        <v>1</v>
      </c>
      <c r="AH1624" s="6">
        <v>1</v>
      </c>
      <c r="AI1624" s="6">
        <v>0</v>
      </c>
      <c r="AJ1624" s="9">
        <v>1.5</v>
      </c>
      <c r="AK1624" s="28">
        <v>0</v>
      </c>
      <c r="AL1624" s="9">
        <v>0</v>
      </c>
      <c r="AM1624" s="9">
        <v>0</v>
      </c>
      <c r="AN1624" s="9">
        <v>2</v>
      </c>
      <c r="AO1624" s="9">
        <v>4000</v>
      </c>
      <c r="AP1624" s="9">
        <v>2</v>
      </c>
      <c r="AQ1624" s="9">
        <v>0</v>
      </c>
      <c r="AR1624" s="6">
        <v>0</v>
      </c>
      <c r="AS1624" s="65" t="s">
        <v>363</v>
      </c>
      <c r="AT1624" s="9" t="s">
        <v>159</v>
      </c>
      <c r="AU1624" s="10">
        <v>0</v>
      </c>
      <c r="AV1624" s="10">
        <v>0</v>
      </c>
      <c r="AW1624" s="10">
        <v>90010403</v>
      </c>
      <c r="AX1624" s="15" t="s">
        <v>160</v>
      </c>
      <c r="AY1624" s="1">
        <v>0</v>
      </c>
      <c r="AZ1624" s="34">
        <v>0</v>
      </c>
      <c r="BA1624" s="34">
        <v>0</v>
      </c>
      <c r="BB1624" s="36" t="s">
        <v>415</v>
      </c>
      <c r="BC1624" s="9">
        <v>2</v>
      </c>
      <c r="BD1624" s="9">
        <v>0</v>
      </c>
      <c r="BE1624" s="14">
        <v>0</v>
      </c>
      <c r="BF1624" s="9">
        <v>0</v>
      </c>
      <c r="BG1624" s="9">
        <v>3</v>
      </c>
      <c r="BH1624" s="28">
        <v>0</v>
      </c>
      <c r="BI1624" s="9">
        <v>0</v>
      </c>
      <c r="BJ1624" s="6">
        <v>0</v>
      </c>
      <c r="BK1624" s="6">
        <v>0</v>
      </c>
      <c r="BL1624" s="6">
        <v>0</v>
      </c>
      <c r="BM1624" s="6">
        <v>0</v>
      </c>
      <c r="BN1624" s="6">
        <v>0</v>
      </c>
      <c r="BO1624" s="6">
        <v>0</v>
      </c>
    </row>
    <row r="1625" spans="3:67" ht="20.100000000000001" customHeight="1">
      <c r="C1625" s="14">
        <v>90010404</v>
      </c>
      <c r="D1625" s="9" t="s">
        <v>2100</v>
      </c>
      <c r="E1625" s="9">
        <v>1</v>
      </c>
      <c r="F1625" s="9">
        <v>0</v>
      </c>
      <c r="G1625" s="9">
        <v>0</v>
      </c>
      <c r="H1625" s="10">
        <v>0</v>
      </c>
      <c r="I1625" s="9">
        <v>0</v>
      </c>
      <c r="J1625" s="9">
        <v>0</v>
      </c>
      <c r="K1625" s="10">
        <v>0</v>
      </c>
      <c r="L1625" s="10">
        <v>0</v>
      </c>
      <c r="M1625" s="9">
        <v>0</v>
      </c>
      <c r="N1625" s="9">
        <v>2</v>
      </c>
      <c r="O1625" s="9">
        <v>2</v>
      </c>
      <c r="P1625" s="9">
        <v>0.9</v>
      </c>
      <c r="Q1625" s="9">
        <v>0</v>
      </c>
      <c r="R1625" s="6">
        <v>0</v>
      </c>
      <c r="S1625" s="9">
        <v>0</v>
      </c>
      <c r="T1625" s="11">
        <v>1</v>
      </c>
      <c r="U1625" s="9">
        <v>1</v>
      </c>
      <c r="V1625" s="10">
        <v>0</v>
      </c>
      <c r="W1625" s="9">
        <v>1.5</v>
      </c>
      <c r="X1625" s="9">
        <v>0</v>
      </c>
      <c r="Y1625" s="9">
        <v>1</v>
      </c>
      <c r="Z1625" s="9">
        <v>0</v>
      </c>
      <c r="AA1625" s="10">
        <v>0</v>
      </c>
      <c r="AB1625" s="9">
        <v>0</v>
      </c>
      <c r="AC1625" s="9">
        <v>0</v>
      </c>
      <c r="AD1625" s="9">
        <v>8</v>
      </c>
      <c r="AE1625" s="9">
        <v>2</v>
      </c>
      <c r="AF1625" s="9" t="s">
        <v>366</v>
      </c>
      <c r="AG1625" s="6">
        <v>0</v>
      </c>
      <c r="AH1625" s="6">
        <v>0</v>
      </c>
      <c r="AI1625" s="6">
        <v>0</v>
      </c>
      <c r="AJ1625" s="9">
        <v>0</v>
      </c>
      <c r="AK1625" s="28">
        <v>0</v>
      </c>
      <c r="AL1625" s="9">
        <v>0</v>
      </c>
      <c r="AM1625" s="9">
        <v>0</v>
      </c>
      <c r="AN1625" s="9">
        <v>0.5</v>
      </c>
      <c r="AO1625" s="9">
        <v>999000</v>
      </c>
      <c r="AP1625" s="9">
        <v>0</v>
      </c>
      <c r="AQ1625" s="9">
        <v>0</v>
      </c>
      <c r="AR1625" s="6">
        <v>0</v>
      </c>
      <c r="AS1625" s="31" t="s">
        <v>158</v>
      </c>
      <c r="AT1625" s="9" t="s">
        <v>213</v>
      </c>
      <c r="AU1625" s="10">
        <v>0</v>
      </c>
      <c r="AV1625" s="10">
        <v>0</v>
      </c>
      <c r="AW1625" s="10">
        <v>20000021</v>
      </c>
      <c r="AX1625" s="15" t="s">
        <v>160</v>
      </c>
      <c r="AY1625" s="1">
        <v>0</v>
      </c>
      <c r="AZ1625" s="34">
        <v>0</v>
      </c>
      <c r="BA1625" s="34">
        <v>0</v>
      </c>
      <c r="BB1625" s="36" t="s">
        <v>233</v>
      </c>
      <c r="BC1625" s="9">
        <v>0</v>
      </c>
      <c r="BD1625" s="9">
        <v>0</v>
      </c>
      <c r="BE1625" s="14">
        <v>0</v>
      </c>
      <c r="BF1625" s="9">
        <v>0</v>
      </c>
      <c r="BG1625" s="9">
        <v>0</v>
      </c>
      <c r="BH1625" s="28">
        <v>0</v>
      </c>
      <c r="BI1625" s="9">
        <v>0</v>
      </c>
      <c r="BJ1625" s="6">
        <v>0</v>
      </c>
      <c r="BK1625" s="6">
        <v>0</v>
      </c>
      <c r="BL1625" s="6">
        <v>0</v>
      </c>
      <c r="BM1625" s="6">
        <v>0</v>
      </c>
      <c r="BN1625" s="6">
        <v>0</v>
      </c>
      <c r="BO1625" s="6">
        <v>0</v>
      </c>
    </row>
    <row r="1626" spans="3:67" ht="20.100000000000001" customHeight="1">
      <c r="C1626" s="14">
        <v>90010405</v>
      </c>
      <c r="D1626" s="15" t="s">
        <v>368</v>
      </c>
      <c r="E1626" s="14">
        <v>1</v>
      </c>
      <c r="F1626" s="14">
        <v>0</v>
      </c>
      <c r="G1626" s="14">
        <v>0</v>
      </c>
      <c r="H1626" s="13">
        <v>0</v>
      </c>
      <c r="I1626" s="14">
        <v>1</v>
      </c>
      <c r="J1626" s="14">
        <v>0</v>
      </c>
      <c r="K1626" s="14">
        <v>0</v>
      </c>
      <c r="L1626" s="14">
        <v>0</v>
      </c>
      <c r="M1626" s="14">
        <v>0</v>
      </c>
      <c r="N1626" s="9">
        <v>2</v>
      </c>
      <c r="O1626" s="14">
        <v>2</v>
      </c>
      <c r="P1626" s="14">
        <v>0.6</v>
      </c>
      <c r="Q1626" s="14">
        <v>0</v>
      </c>
      <c r="R1626" s="6">
        <v>0</v>
      </c>
      <c r="S1626" s="13">
        <v>0</v>
      </c>
      <c r="T1626" s="11">
        <v>1</v>
      </c>
      <c r="U1626" s="14">
        <v>2</v>
      </c>
      <c r="V1626" s="14">
        <v>0</v>
      </c>
      <c r="W1626" s="14">
        <v>0</v>
      </c>
      <c r="X1626" s="14">
        <v>0</v>
      </c>
      <c r="Y1626" s="14">
        <v>0</v>
      </c>
      <c r="Z1626" s="14">
        <v>0</v>
      </c>
      <c r="AA1626" s="14">
        <v>0</v>
      </c>
      <c r="AB1626" s="14">
        <v>0</v>
      </c>
      <c r="AC1626" s="14">
        <v>0</v>
      </c>
      <c r="AD1626" s="11">
        <v>99999</v>
      </c>
      <c r="AE1626" s="14">
        <v>0</v>
      </c>
      <c r="AF1626" s="14">
        <v>0</v>
      </c>
      <c r="AG1626" s="6">
        <v>2</v>
      </c>
      <c r="AH1626" s="6">
        <v>0</v>
      </c>
      <c r="AI1626" s="6">
        <v>0</v>
      </c>
      <c r="AJ1626" s="6">
        <v>0</v>
      </c>
      <c r="AK1626" s="14">
        <v>0</v>
      </c>
      <c r="AL1626" s="14">
        <v>0</v>
      </c>
      <c r="AM1626" s="14">
        <v>0</v>
      </c>
      <c r="AN1626" s="14">
        <v>0</v>
      </c>
      <c r="AO1626" s="14">
        <v>1000</v>
      </c>
      <c r="AP1626" s="14">
        <v>0</v>
      </c>
      <c r="AQ1626" s="14">
        <v>0</v>
      </c>
      <c r="AR1626" s="6">
        <v>90104002</v>
      </c>
      <c r="AS1626" s="14" t="s">
        <v>158</v>
      </c>
      <c r="AT1626" s="9" t="s">
        <v>213</v>
      </c>
      <c r="AU1626" s="14" t="s">
        <v>246</v>
      </c>
      <c r="AV1626" s="14">
        <v>0</v>
      </c>
      <c r="AW1626" s="14">
        <v>0</v>
      </c>
      <c r="AX1626" s="15" t="s">
        <v>160</v>
      </c>
      <c r="AY1626" s="15" t="s">
        <v>158</v>
      </c>
      <c r="AZ1626" s="13">
        <v>0</v>
      </c>
      <c r="BA1626" s="13">
        <v>0</v>
      </c>
      <c r="BB1626" s="68" t="s">
        <v>435</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90010406</v>
      </c>
      <c r="D1627" s="15" t="s">
        <v>2101</v>
      </c>
      <c r="E1627" s="14">
        <v>1</v>
      </c>
      <c r="F1627" s="14">
        <v>60010500</v>
      </c>
      <c r="G1627" s="14">
        <v>0</v>
      </c>
      <c r="H1627" s="13">
        <v>0</v>
      </c>
      <c r="I1627" s="14">
        <v>1</v>
      </c>
      <c r="J1627" s="14">
        <v>0</v>
      </c>
      <c r="K1627" s="14">
        <v>0</v>
      </c>
      <c r="L1627" s="14">
        <v>0</v>
      </c>
      <c r="M1627" s="14">
        <v>0</v>
      </c>
      <c r="N1627" s="9">
        <v>2</v>
      </c>
      <c r="O1627" s="14">
        <v>2</v>
      </c>
      <c r="P1627" s="14">
        <v>0.6</v>
      </c>
      <c r="Q1627" s="14">
        <v>0</v>
      </c>
      <c r="R1627" s="6">
        <v>0</v>
      </c>
      <c r="S1627" s="13">
        <v>0</v>
      </c>
      <c r="T1627" s="11">
        <v>1</v>
      </c>
      <c r="U1627" s="14">
        <v>2</v>
      </c>
      <c r="V1627" s="14">
        <v>0</v>
      </c>
      <c r="W1627" s="14">
        <v>0</v>
      </c>
      <c r="X1627" s="14">
        <v>0</v>
      </c>
      <c r="Y1627" s="14">
        <v>0</v>
      </c>
      <c r="Z1627" s="14">
        <v>0</v>
      </c>
      <c r="AA1627" s="14">
        <v>0</v>
      </c>
      <c r="AB1627" s="14">
        <v>0</v>
      </c>
      <c r="AC1627" s="14">
        <v>0</v>
      </c>
      <c r="AD1627" s="14">
        <v>20</v>
      </c>
      <c r="AE1627" s="14">
        <v>0</v>
      </c>
      <c r="AF1627" s="14">
        <v>0</v>
      </c>
      <c r="AG1627" s="6">
        <v>2</v>
      </c>
      <c r="AH1627" s="6">
        <v>0</v>
      </c>
      <c r="AI1627" s="6">
        <v>0</v>
      </c>
      <c r="AJ1627" s="6">
        <v>0</v>
      </c>
      <c r="AK1627" s="14">
        <v>0</v>
      </c>
      <c r="AL1627" s="14">
        <v>0</v>
      </c>
      <c r="AM1627" s="14">
        <v>0</v>
      </c>
      <c r="AN1627" s="14">
        <v>0</v>
      </c>
      <c r="AO1627" s="14">
        <v>1000</v>
      </c>
      <c r="AP1627" s="14">
        <v>0</v>
      </c>
      <c r="AQ1627" s="14">
        <v>0</v>
      </c>
      <c r="AR1627" s="6">
        <v>90103001</v>
      </c>
      <c r="AS1627" s="14" t="s">
        <v>158</v>
      </c>
      <c r="AT1627" s="9" t="s">
        <v>213</v>
      </c>
      <c r="AU1627" s="14" t="s">
        <v>246</v>
      </c>
      <c r="AV1627" s="14">
        <v>0</v>
      </c>
      <c r="AW1627" s="14">
        <v>40000003</v>
      </c>
      <c r="AX1627" s="15" t="s">
        <v>160</v>
      </c>
      <c r="AY1627" s="15" t="s">
        <v>158</v>
      </c>
      <c r="AZ1627" s="13">
        <v>0</v>
      </c>
      <c r="BA1627" s="13">
        <v>0</v>
      </c>
      <c r="BB1627" s="68" t="s">
        <v>2102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90010501</v>
      </c>
      <c r="D1628" s="15" t="s">
        <v>371</v>
      </c>
      <c r="E1628" s="14">
        <v>1</v>
      </c>
      <c r="F1628" s="14">
        <v>60010300</v>
      </c>
      <c r="G1628" s="14">
        <v>0</v>
      </c>
      <c r="H1628" s="13">
        <v>0</v>
      </c>
      <c r="I1628" s="14">
        <v>1</v>
      </c>
      <c r="J1628" s="14">
        <v>0</v>
      </c>
      <c r="K1628" s="14">
        <v>0</v>
      </c>
      <c r="L1628" s="14">
        <v>0</v>
      </c>
      <c r="M1628" s="14">
        <v>0</v>
      </c>
      <c r="N1628" s="11">
        <v>2</v>
      </c>
      <c r="O1628" s="14">
        <v>1</v>
      </c>
      <c r="P1628" s="14">
        <v>0.5</v>
      </c>
      <c r="Q1628" s="14">
        <v>0</v>
      </c>
      <c r="R1628" s="6">
        <v>0</v>
      </c>
      <c r="S1628" s="13">
        <v>0</v>
      </c>
      <c r="T1628" s="11">
        <v>1</v>
      </c>
      <c r="U1628" s="14">
        <v>2</v>
      </c>
      <c r="V1628" s="14">
        <v>0</v>
      </c>
      <c r="W1628" s="14">
        <v>0.5</v>
      </c>
      <c r="X1628" s="14">
        <v>0</v>
      </c>
      <c r="Y1628" s="14">
        <v>0</v>
      </c>
      <c r="Z1628" s="14">
        <v>0</v>
      </c>
      <c r="AA1628" s="14">
        <v>0</v>
      </c>
      <c r="AB1628" s="14">
        <v>0</v>
      </c>
      <c r="AC1628" s="14">
        <v>0</v>
      </c>
      <c r="AD1628" s="14">
        <v>15</v>
      </c>
      <c r="AE1628" s="14">
        <v>1</v>
      </c>
      <c r="AF1628" s="14">
        <v>3</v>
      </c>
      <c r="AG1628" s="6">
        <v>1</v>
      </c>
      <c r="AH1628" s="6">
        <v>0</v>
      </c>
      <c r="AI1628" s="6">
        <v>0</v>
      </c>
      <c r="AJ1628" s="6">
        <v>1.5</v>
      </c>
      <c r="AK1628" s="14">
        <v>0</v>
      </c>
      <c r="AL1628" s="14">
        <v>0</v>
      </c>
      <c r="AM1628" s="14">
        <v>0</v>
      </c>
      <c r="AN1628" s="14">
        <v>1</v>
      </c>
      <c r="AO1628" s="14">
        <v>360000</v>
      </c>
      <c r="AP1628" s="14">
        <v>0.5</v>
      </c>
      <c r="AQ1628" s="14">
        <v>0</v>
      </c>
      <c r="AR1628" s="6">
        <v>0</v>
      </c>
      <c r="AS1628" s="14" t="s">
        <v>372</v>
      </c>
      <c r="AT1628" s="15" t="s">
        <v>159</v>
      </c>
      <c r="AU1628" s="14" t="s">
        <v>355</v>
      </c>
      <c r="AV1628" s="14">
        <v>10002001</v>
      </c>
      <c r="AW1628" s="14">
        <v>70106001</v>
      </c>
      <c r="AX1628" s="15" t="s">
        <v>229</v>
      </c>
      <c r="AY1628" s="15" t="s">
        <v>373</v>
      </c>
      <c r="AZ1628" s="13">
        <v>0</v>
      </c>
      <c r="BA1628" s="13">
        <v>0</v>
      </c>
      <c r="BB1628" s="68" t="s">
        <v>374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90010502</v>
      </c>
      <c r="D1629" s="12" t="s">
        <v>375</v>
      </c>
      <c r="E1629" s="14">
        <v>1</v>
      </c>
      <c r="F1629" s="11">
        <v>60010100</v>
      </c>
      <c r="G1629" s="14">
        <v>0</v>
      </c>
      <c r="H1629" s="13">
        <v>0</v>
      </c>
      <c r="I1629" s="14">
        <v>1</v>
      </c>
      <c r="J1629" s="14">
        <v>0</v>
      </c>
      <c r="K1629" s="14">
        <v>0</v>
      </c>
      <c r="L1629" s="11">
        <v>0</v>
      </c>
      <c r="M1629" s="11">
        <v>0</v>
      </c>
      <c r="N1629" s="11">
        <v>2</v>
      </c>
      <c r="O1629" s="11">
        <v>1</v>
      </c>
      <c r="P1629" s="11">
        <v>0.3</v>
      </c>
      <c r="Q1629" s="11">
        <v>0</v>
      </c>
      <c r="R1629" s="6">
        <v>0</v>
      </c>
      <c r="S1629" s="11">
        <v>0</v>
      </c>
      <c r="T1629" s="11">
        <v>1</v>
      </c>
      <c r="U1629" s="11">
        <v>2</v>
      </c>
      <c r="V1629" s="11">
        <v>0</v>
      </c>
      <c r="W1629" s="11">
        <v>3</v>
      </c>
      <c r="X1629" s="11">
        <v>0</v>
      </c>
      <c r="Y1629" s="11">
        <v>0</v>
      </c>
      <c r="Z1629" s="11">
        <v>0</v>
      </c>
      <c r="AA1629" s="11">
        <v>0</v>
      </c>
      <c r="AB1629" s="11">
        <v>0</v>
      </c>
      <c r="AC1629" s="11">
        <v>0</v>
      </c>
      <c r="AD1629" s="11">
        <v>12</v>
      </c>
      <c r="AE1629" s="11">
        <v>1</v>
      </c>
      <c r="AF1629" s="11">
        <v>3</v>
      </c>
      <c r="AG1629" s="6">
        <v>6</v>
      </c>
      <c r="AH1629" s="6">
        <v>1</v>
      </c>
      <c r="AI1629" s="6">
        <v>0</v>
      </c>
      <c r="AJ1629" s="6">
        <v>1.5</v>
      </c>
      <c r="AK1629" s="11">
        <v>0</v>
      </c>
      <c r="AL1629" s="11">
        <v>0</v>
      </c>
      <c r="AM1629" s="11">
        <v>0</v>
      </c>
      <c r="AN1629" s="11">
        <v>3</v>
      </c>
      <c r="AO1629" s="11">
        <v>5000</v>
      </c>
      <c r="AP1629" s="11">
        <v>2</v>
      </c>
      <c r="AQ1629" s="11">
        <v>0</v>
      </c>
      <c r="AR1629" s="6">
        <v>0</v>
      </c>
      <c r="AS1629" s="11" t="s">
        <v>158</v>
      </c>
      <c r="AT1629" s="15" t="s">
        <v>159</v>
      </c>
      <c r="AU1629" s="11" t="s">
        <v>348</v>
      </c>
      <c r="AV1629" s="14">
        <v>10000007</v>
      </c>
      <c r="AW1629" s="14">
        <v>90010502</v>
      </c>
      <c r="AX1629" s="12" t="s">
        <v>160</v>
      </c>
      <c r="AY1629" s="11" t="s">
        <v>2103</v>
      </c>
      <c r="AZ1629" s="13">
        <v>0</v>
      </c>
      <c r="BA1629" s="13">
        <v>0</v>
      </c>
      <c r="BB1629" s="37" t="s">
        <v>377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4">
        <v>90010503</v>
      </c>
      <c r="D1630" s="15" t="s">
        <v>378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2</v>
      </c>
      <c r="AI1630" s="6">
        <v>0</v>
      </c>
      <c r="AJ1630" s="6">
        <v>3</v>
      </c>
      <c r="AK1630" s="14">
        <v>0</v>
      </c>
      <c r="AL1630" s="14">
        <v>0</v>
      </c>
      <c r="AM1630" s="14">
        <v>0</v>
      </c>
      <c r="AN1630" s="14">
        <v>2</v>
      </c>
      <c r="AO1630" s="14">
        <v>30000</v>
      </c>
      <c r="AP1630" s="14">
        <v>2</v>
      </c>
      <c r="AQ1630" s="14">
        <v>4</v>
      </c>
      <c r="AR1630" s="6">
        <v>0</v>
      </c>
      <c r="AS1630" s="14" t="s">
        <v>158</v>
      </c>
      <c r="AT1630" s="15" t="s">
        <v>159</v>
      </c>
      <c r="AU1630" s="14" t="s">
        <v>355</v>
      </c>
      <c r="AV1630" s="14">
        <v>10003002</v>
      </c>
      <c r="AW1630" s="14">
        <v>70106005</v>
      </c>
      <c r="AX1630" s="15" t="s">
        <v>379</v>
      </c>
      <c r="AY1630" s="15">
        <v>0</v>
      </c>
      <c r="AZ1630" s="13">
        <v>0</v>
      </c>
      <c r="BA1630" s="13">
        <v>0</v>
      </c>
      <c r="BB1630" s="68" t="s">
        <v>374</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90010504</v>
      </c>
      <c r="D1631" s="15" t="s">
        <v>368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1">
        <v>30</v>
      </c>
      <c r="AE1631" s="14">
        <v>0</v>
      </c>
      <c r="AF1631" s="14">
        <v>0</v>
      </c>
      <c r="AG1631" s="6">
        <v>2</v>
      </c>
      <c r="AH1631" s="6">
        <v>0</v>
      </c>
      <c r="AI1631" s="6">
        <v>0</v>
      </c>
      <c r="AJ1631" s="6">
        <v>0</v>
      </c>
      <c r="AK1631" s="14">
        <v>0</v>
      </c>
      <c r="AL1631" s="14">
        <v>0</v>
      </c>
      <c r="AM1631" s="14">
        <v>0</v>
      </c>
      <c r="AN1631" s="14">
        <v>0</v>
      </c>
      <c r="AO1631" s="14">
        <v>1000</v>
      </c>
      <c r="AP1631" s="14">
        <v>0</v>
      </c>
      <c r="AQ1631" s="14">
        <v>0</v>
      </c>
      <c r="AR1631" s="6">
        <v>90104002</v>
      </c>
      <c r="AS1631" s="14" t="s">
        <v>158</v>
      </c>
      <c r="AT1631" s="15" t="s">
        <v>159</v>
      </c>
      <c r="AU1631" s="14" t="s">
        <v>246</v>
      </c>
      <c r="AV1631" s="14">
        <v>0</v>
      </c>
      <c r="AW1631" s="14">
        <v>0</v>
      </c>
      <c r="AX1631" s="15" t="s">
        <v>160</v>
      </c>
      <c r="AY1631" s="15" t="s">
        <v>158</v>
      </c>
      <c r="AZ1631" s="13">
        <v>0</v>
      </c>
      <c r="BA1631" s="13">
        <v>0</v>
      </c>
      <c r="BB1631" s="68" t="s">
        <v>380</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90010505</v>
      </c>
      <c r="D1632" s="12" t="s">
        <v>381</v>
      </c>
      <c r="E1632" s="14">
        <v>1</v>
      </c>
      <c r="F1632" s="11">
        <v>60010300</v>
      </c>
      <c r="G1632" s="14">
        <v>0</v>
      </c>
      <c r="H1632" s="13">
        <v>0</v>
      </c>
      <c r="I1632" s="14">
        <v>1</v>
      </c>
      <c r="J1632" s="14">
        <v>0</v>
      </c>
      <c r="K1632" s="14">
        <v>0</v>
      </c>
      <c r="L1632" s="11">
        <v>0</v>
      </c>
      <c r="M1632" s="11">
        <v>0</v>
      </c>
      <c r="N1632" s="11">
        <v>2</v>
      </c>
      <c r="O1632" s="11">
        <v>1</v>
      </c>
      <c r="P1632" s="11">
        <v>0.6</v>
      </c>
      <c r="Q1632" s="11">
        <v>0</v>
      </c>
      <c r="R1632" s="6">
        <v>0</v>
      </c>
      <c r="S1632" s="11">
        <v>0</v>
      </c>
      <c r="T1632" s="11">
        <v>1</v>
      </c>
      <c r="U1632" s="11">
        <v>2</v>
      </c>
      <c r="V1632" s="11">
        <v>0</v>
      </c>
      <c r="W1632" s="11">
        <v>0</v>
      </c>
      <c r="X1632" s="11">
        <v>0</v>
      </c>
      <c r="Y1632" s="11">
        <v>0</v>
      </c>
      <c r="Z1632" s="11">
        <v>0</v>
      </c>
      <c r="AA1632" s="11">
        <v>0</v>
      </c>
      <c r="AB1632" s="11">
        <v>0</v>
      </c>
      <c r="AC1632" s="11">
        <v>0</v>
      </c>
      <c r="AD1632" s="11">
        <v>20</v>
      </c>
      <c r="AE1632" s="11">
        <v>0</v>
      </c>
      <c r="AF1632" s="11">
        <v>0</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5" t="s">
        <v>159</v>
      </c>
      <c r="AU1632" s="11" t="s">
        <v>355</v>
      </c>
      <c r="AV1632" s="14">
        <v>0</v>
      </c>
      <c r="AW1632" s="14">
        <v>0</v>
      </c>
      <c r="AX1632" s="12" t="s">
        <v>343</v>
      </c>
      <c r="AY1632" s="11" t="s">
        <v>382</v>
      </c>
      <c r="AZ1632" s="13">
        <v>0</v>
      </c>
      <c r="BA1632" s="13">
        <v>0</v>
      </c>
      <c r="BB1632" s="37" t="s">
        <v>383</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90010901</v>
      </c>
      <c r="D1633" s="174" t="s">
        <v>2104</v>
      </c>
      <c r="E1633" s="11">
        <v>1</v>
      </c>
      <c r="F1633" s="11">
        <v>62021401</v>
      </c>
      <c r="G1633" s="14">
        <f t="shared" ref="G1633" si="116">C1634</f>
        <v>90010902</v>
      </c>
      <c r="H1633" s="13">
        <v>0</v>
      </c>
      <c r="I1633" s="11">
        <v>27</v>
      </c>
      <c r="J1633" s="11">
        <v>2</v>
      </c>
      <c r="K1633" s="11">
        <v>0</v>
      </c>
      <c r="L1633" s="14">
        <v>0</v>
      </c>
      <c r="M1633" s="14">
        <v>0</v>
      </c>
      <c r="N1633" s="14">
        <v>2</v>
      </c>
      <c r="O1633" s="14">
        <v>2</v>
      </c>
      <c r="P1633" s="14">
        <v>0.95</v>
      </c>
      <c r="Q1633" s="14">
        <v>0</v>
      </c>
      <c r="R1633" s="6">
        <v>0</v>
      </c>
      <c r="S1633" s="13">
        <v>0</v>
      </c>
      <c r="T1633" s="11">
        <v>1</v>
      </c>
      <c r="U1633" s="14">
        <v>2</v>
      </c>
      <c r="V1633" s="14">
        <v>0</v>
      </c>
      <c r="W1633" s="14">
        <v>1.2</v>
      </c>
      <c r="X1633" s="14">
        <v>500</v>
      </c>
      <c r="Y1633" s="14">
        <v>0</v>
      </c>
      <c r="Z1633" s="14">
        <v>0</v>
      </c>
      <c r="AA1633" s="14">
        <v>0</v>
      </c>
      <c r="AB1633" s="14">
        <v>0</v>
      </c>
      <c r="AC1633" s="14">
        <v>0</v>
      </c>
      <c r="AD1633" s="14">
        <v>6</v>
      </c>
      <c r="AE1633" s="14">
        <v>1</v>
      </c>
      <c r="AF1633" s="14">
        <v>3</v>
      </c>
      <c r="AG1633" s="6">
        <v>2</v>
      </c>
      <c r="AH1633" s="6">
        <v>1</v>
      </c>
      <c r="AI1633" s="6">
        <v>0</v>
      </c>
      <c r="AJ1633" s="6">
        <v>7</v>
      </c>
      <c r="AK1633" s="14">
        <v>0</v>
      </c>
      <c r="AL1633" s="14">
        <v>0</v>
      </c>
      <c r="AM1633" s="14">
        <v>6</v>
      </c>
      <c r="AN1633" s="14">
        <v>0.25</v>
      </c>
      <c r="AO1633" s="14">
        <v>6000</v>
      </c>
      <c r="AP1633" s="14">
        <v>0</v>
      </c>
      <c r="AQ1633" s="14">
        <v>0</v>
      </c>
      <c r="AR1633" s="6">
        <v>0</v>
      </c>
      <c r="AS1633" s="14">
        <v>92014001</v>
      </c>
      <c r="AT1633" s="15" t="s">
        <v>257</v>
      </c>
      <c r="AU1633" s="14" t="s">
        <v>258</v>
      </c>
      <c r="AV1633" s="14">
        <v>10002001</v>
      </c>
      <c r="AW1633" s="14">
        <v>21101040</v>
      </c>
      <c r="AX1633" s="15" t="s">
        <v>229</v>
      </c>
      <c r="AY1633" s="15" t="s">
        <v>789</v>
      </c>
      <c r="AZ1633" s="13">
        <v>0</v>
      </c>
      <c r="BA1633" s="13">
        <v>0</v>
      </c>
      <c r="BB1633" s="110" t="str">
        <f t="shared" ref="BB1633" si="117">"对目标区域持续造成伤害,在此范围内的敌方目标每秒造成2次"&amp;W1633*100&amp;"%攻击伤害+"&amp;X1633&amp;"点固定伤害,目标移动速度降低75%,持续6秒,当在施法过程中进行移动会中断此技能施放"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19.5" customHeight="1">
      <c r="C1634" s="11">
        <v>90010902</v>
      </c>
      <c r="D1634" s="174" t="s">
        <v>2105</v>
      </c>
      <c r="E1634" s="11">
        <v>1</v>
      </c>
      <c r="F1634" s="14">
        <v>62021301</v>
      </c>
      <c r="G1634" s="11">
        <v>62021203</v>
      </c>
      <c r="H1634" s="13">
        <v>0</v>
      </c>
      <c r="I1634" s="11">
        <v>32</v>
      </c>
      <c r="J1634" s="11">
        <v>2</v>
      </c>
      <c r="K1634" s="11">
        <v>0</v>
      </c>
      <c r="L1634" s="14">
        <v>0</v>
      </c>
      <c r="M1634" s="14">
        <v>0</v>
      </c>
      <c r="N1634" s="14">
        <v>2</v>
      </c>
      <c r="O1634" s="14">
        <v>2</v>
      </c>
      <c r="P1634" s="14">
        <v>0.95</v>
      </c>
      <c r="Q1634" s="14">
        <v>0</v>
      </c>
      <c r="R1634" s="6">
        <v>0</v>
      </c>
      <c r="S1634" s="13">
        <v>0</v>
      </c>
      <c r="T1634" s="11">
        <v>1</v>
      </c>
      <c r="U1634" s="14">
        <v>2</v>
      </c>
      <c r="V1634" s="14">
        <v>0</v>
      </c>
      <c r="W1634" s="14">
        <v>2.5</v>
      </c>
      <c r="X1634" s="14">
        <v>1500</v>
      </c>
      <c r="Y1634" s="14">
        <v>0</v>
      </c>
      <c r="Z1634" s="14">
        <v>0</v>
      </c>
      <c r="AA1634" s="14">
        <v>0</v>
      </c>
      <c r="AB1634" s="14">
        <v>0</v>
      </c>
      <c r="AC1634" s="14">
        <v>0</v>
      </c>
      <c r="AD1634" s="14">
        <v>12</v>
      </c>
      <c r="AE1634" s="14">
        <v>1</v>
      </c>
      <c r="AF1634" s="14">
        <v>3</v>
      </c>
      <c r="AG1634" s="6">
        <v>2</v>
      </c>
      <c r="AH1634" s="6">
        <v>2</v>
      </c>
      <c r="AI1634" s="6">
        <v>0</v>
      </c>
      <c r="AJ1634" s="6">
        <v>4</v>
      </c>
      <c r="AK1634" s="14">
        <v>0</v>
      </c>
      <c r="AL1634" s="14">
        <v>3</v>
      </c>
      <c r="AM1634" s="14">
        <v>0</v>
      </c>
      <c r="AN1634" s="14">
        <v>0.25</v>
      </c>
      <c r="AO1634" s="14">
        <v>2000</v>
      </c>
      <c r="AP1634" s="14">
        <v>0</v>
      </c>
      <c r="AQ1634" s="14">
        <v>10</v>
      </c>
      <c r="AR1634" s="6">
        <v>0</v>
      </c>
      <c r="AS1634" s="14">
        <v>92002001</v>
      </c>
      <c r="AT1634" s="15" t="s">
        <v>159</v>
      </c>
      <c r="AU1634" s="14" t="s">
        <v>355</v>
      </c>
      <c r="AV1634" s="14">
        <v>10003002</v>
      </c>
      <c r="AW1634" s="14">
        <v>21101030</v>
      </c>
      <c r="AX1634" s="15" t="s">
        <v>379</v>
      </c>
      <c r="AY1634" s="15">
        <v>0</v>
      </c>
      <c r="AZ1634" s="13">
        <v>0</v>
      </c>
      <c r="BA1634" s="13">
        <v>0</v>
      </c>
      <c r="BB1634" s="110" t="str">
        <f t="shared" ref="BB1634" si="118">"立即对指定前方区域释放冲击波,冲击波对触碰的怪物造成"&amp;W1634*100&amp;"%攻击伤害+"&amp;X1634&amp;"点固定伤害"</f>
        <v>立即对指定前方区域释放冲击波,冲击波对触碰的怪物造成250%攻击伤害+1500点固定伤害</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19.5" customHeight="1">
      <c r="C1635" s="14">
        <v>90010903</v>
      </c>
      <c r="D1635" s="174" t="s">
        <v>2106</v>
      </c>
      <c r="E1635" s="11">
        <v>1</v>
      </c>
      <c r="F1635" s="14">
        <v>62021301</v>
      </c>
      <c r="G1635" s="11">
        <v>62021203</v>
      </c>
      <c r="H1635" s="13">
        <v>0</v>
      </c>
      <c r="I1635" s="11">
        <v>32</v>
      </c>
      <c r="J1635" s="11">
        <v>2</v>
      </c>
      <c r="K1635" s="11">
        <v>0</v>
      </c>
      <c r="L1635" s="14">
        <v>0</v>
      </c>
      <c r="M1635" s="14">
        <v>0</v>
      </c>
      <c r="N1635" s="14">
        <v>2</v>
      </c>
      <c r="O1635" s="14">
        <v>2</v>
      </c>
      <c r="P1635" s="14">
        <v>0.95</v>
      </c>
      <c r="Q1635" s="14">
        <v>0</v>
      </c>
      <c r="R1635" s="6">
        <v>0</v>
      </c>
      <c r="S1635" s="13">
        <v>0</v>
      </c>
      <c r="T1635" s="11">
        <v>1</v>
      </c>
      <c r="U1635" s="14">
        <v>2</v>
      </c>
      <c r="V1635" s="14">
        <v>0</v>
      </c>
      <c r="W1635" s="14">
        <v>2.5</v>
      </c>
      <c r="X1635" s="14">
        <v>1500</v>
      </c>
      <c r="Y1635" s="14">
        <v>0</v>
      </c>
      <c r="Z1635" s="14">
        <v>0</v>
      </c>
      <c r="AA1635" s="14">
        <v>0</v>
      </c>
      <c r="AB1635" s="14">
        <v>0</v>
      </c>
      <c r="AC1635" s="14">
        <v>0</v>
      </c>
      <c r="AD1635" s="14">
        <v>12</v>
      </c>
      <c r="AE1635" s="14">
        <v>1</v>
      </c>
      <c r="AF1635" s="14">
        <v>3</v>
      </c>
      <c r="AG1635" s="6">
        <v>2</v>
      </c>
      <c r="AH1635" s="6">
        <v>2</v>
      </c>
      <c r="AI1635" s="6">
        <v>0</v>
      </c>
      <c r="AJ1635" s="6">
        <v>4</v>
      </c>
      <c r="AK1635" s="14">
        <v>0</v>
      </c>
      <c r="AL1635" s="14">
        <v>3</v>
      </c>
      <c r="AM1635" s="14">
        <v>0</v>
      </c>
      <c r="AN1635" s="14">
        <v>0.25</v>
      </c>
      <c r="AO1635" s="14">
        <v>2000</v>
      </c>
      <c r="AP1635" s="14">
        <v>0</v>
      </c>
      <c r="AQ1635" s="14">
        <v>10</v>
      </c>
      <c r="AR1635" s="6">
        <v>0</v>
      </c>
      <c r="AS1635" s="14">
        <v>92002001</v>
      </c>
      <c r="AT1635" s="15" t="s">
        <v>159</v>
      </c>
      <c r="AU1635" s="14" t="s">
        <v>355</v>
      </c>
      <c r="AV1635" s="14">
        <v>10003002</v>
      </c>
      <c r="AW1635" s="14">
        <v>21101030</v>
      </c>
      <c r="AX1635" s="15" t="s">
        <v>379</v>
      </c>
      <c r="AY1635" s="15">
        <v>0</v>
      </c>
      <c r="AZ1635" s="13">
        <v>0</v>
      </c>
      <c r="BA1635" s="13">
        <v>0</v>
      </c>
      <c r="BB1635" s="110" t="str">
        <f t="shared" ref="BB1635" si="119">"立即对指定前方区域释放冲击波,冲击波对触碰的怪物造成"&amp;W1635*100&amp;"%攻击伤害+"&amp;X1635&amp;"点固定伤害"</f>
        <v>立即对指定前方区域释放冲击波,冲击波对触碰的怪物造成250%攻击伤害+1500点固定伤害</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90010904</v>
      </c>
      <c r="D1636" s="15" t="s">
        <v>2107</v>
      </c>
      <c r="E1636" s="14">
        <v>1</v>
      </c>
      <c r="F1636" s="14">
        <v>60010300</v>
      </c>
      <c r="G1636" s="14">
        <v>0</v>
      </c>
      <c r="H1636" s="13">
        <v>0</v>
      </c>
      <c r="I1636" s="14">
        <v>1</v>
      </c>
      <c r="J1636" s="14">
        <v>0</v>
      </c>
      <c r="K1636" s="14">
        <v>0</v>
      </c>
      <c r="L1636" s="14">
        <v>0</v>
      </c>
      <c r="M1636" s="14">
        <v>0</v>
      </c>
      <c r="N1636" s="11">
        <v>1</v>
      </c>
      <c r="O1636" s="14">
        <v>0</v>
      </c>
      <c r="P1636" s="14">
        <v>0</v>
      </c>
      <c r="Q1636" s="14">
        <v>0</v>
      </c>
      <c r="R1636" s="6">
        <v>0</v>
      </c>
      <c r="S1636" s="13">
        <v>0</v>
      </c>
      <c r="T1636" s="11">
        <v>1</v>
      </c>
      <c r="U1636" s="14">
        <v>2</v>
      </c>
      <c r="V1636" s="14">
        <v>0</v>
      </c>
      <c r="W1636" s="14">
        <v>3</v>
      </c>
      <c r="X1636" s="14">
        <v>0</v>
      </c>
      <c r="Y1636" s="14">
        <v>0</v>
      </c>
      <c r="Z1636" s="14">
        <v>0</v>
      </c>
      <c r="AA1636" s="14">
        <v>0</v>
      </c>
      <c r="AB1636" s="14">
        <v>0</v>
      </c>
      <c r="AC1636" s="14">
        <v>0</v>
      </c>
      <c r="AD1636" s="14">
        <v>9</v>
      </c>
      <c r="AE1636" s="14">
        <v>1</v>
      </c>
      <c r="AF1636" s="14">
        <v>2</v>
      </c>
      <c r="AG1636" s="6">
        <v>2</v>
      </c>
      <c r="AH1636" s="6">
        <v>2</v>
      </c>
      <c r="AI1636" s="6">
        <v>0</v>
      </c>
      <c r="AJ1636" s="6">
        <v>3</v>
      </c>
      <c r="AK1636" s="14">
        <v>0</v>
      </c>
      <c r="AL1636" s="14">
        <v>0</v>
      </c>
      <c r="AM1636" s="14">
        <v>0</v>
      </c>
      <c r="AN1636" s="14">
        <v>0.5</v>
      </c>
      <c r="AO1636" s="14">
        <v>2000</v>
      </c>
      <c r="AP1636" s="14">
        <v>0</v>
      </c>
      <c r="AQ1636" s="14">
        <v>20</v>
      </c>
      <c r="AR1636" s="6">
        <v>0</v>
      </c>
      <c r="AS1636" s="14" t="s">
        <v>158</v>
      </c>
      <c r="AT1636" s="15" t="s">
        <v>159</v>
      </c>
      <c r="AU1636" s="14" t="s">
        <v>355</v>
      </c>
      <c r="AV1636" s="14">
        <v>10003002</v>
      </c>
      <c r="AW1636" s="14">
        <v>70106005</v>
      </c>
      <c r="AX1636" s="15" t="s">
        <v>842</v>
      </c>
      <c r="AY1636" s="15">
        <v>0</v>
      </c>
      <c r="AZ1636" s="13">
        <v>0</v>
      </c>
      <c r="BA1636" s="13">
        <v>0</v>
      </c>
      <c r="BB1636" s="68" t="s">
        <v>2108</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90010905</v>
      </c>
      <c r="D1637" s="15" t="s">
        <v>2109</v>
      </c>
      <c r="E1637" s="14">
        <v>1</v>
      </c>
      <c r="F1637" s="14">
        <v>60010300</v>
      </c>
      <c r="G1637" s="14">
        <v>0</v>
      </c>
      <c r="H1637" s="13">
        <v>0</v>
      </c>
      <c r="I1637" s="14">
        <v>1</v>
      </c>
      <c r="J1637" s="14">
        <v>0</v>
      </c>
      <c r="K1637" s="14">
        <v>0</v>
      </c>
      <c r="L1637" s="14">
        <v>0</v>
      </c>
      <c r="M1637" s="14">
        <v>0</v>
      </c>
      <c r="N1637" s="11">
        <v>1</v>
      </c>
      <c r="O1637" s="14">
        <v>0</v>
      </c>
      <c r="P1637" s="14">
        <v>0</v>
      </c>
      <c r="Q1637" s="14">
        <v>0</v>
      </c>
      <c r="R1637" s="6">
        <v>0</v>
      </c>
      <c r="S1637" s="13">
        <v>0</v>
      </c>
      <c r="T1637" s="11">
        <v>1</v>
      </c>
      <c r="U1637" s="14">
        <v>2</v>
      </c>
      <c r="V1637" s="14">
        <v>0</v>
      </c>
      <c r="W1637" s="14">
        <v>3</v>
      </c>
      <c r="X1637" s="14">
        <v>0</v>
      </c>
      <c r="Y1637" s="14">
        <v>0</v>
      </c>
      <c r="Z1637" s="14">
        <v>0</v>
      </c>
      <c r="AA1637" s="14">
        <v>0</v>
      </c>
      <c r="AB1637" s="14">
        <v>0</v>
      </c>
      <c r="AC1637" s="14">
        <v>0</v>
      </c>
      <c r="AD1637" s="14">
        <v>9</v>
      </c>
      <c r="AE1637" s="14">
        <v>1</v>
      </c>
      <c r="AF1637" s="14">
        <v>2</v>
      </c>
      <c r="AG1637" s="6">
        <v>2</v>
      </c>
      <c r="AH1637" s="6">
        <v>1</v>
      </c>
      <c r="AI1637" s="6">
        <v>0</v>
      </c>
      <c r="AJ1637" s="6">
        <v>5</v>
      </c>
      <c r="AK1637" s="14">
        <v>0</v>
      </c>
      <c r="AL1637" s="14">
        <v>0</v>
      </c>
      <c r="AM1637" s="14">
        <v>0</v>
      </c>
      <c r="AN1637" s="14">
        <v>0.5</v>
      </c>
      <c r="AO1637" s="14">
        <v>2000</v>
      </c>
      <c r="AP1637" s="14">
        <v>0</v>
      </c>
      <c r="AQ1637" s="14">
        <v>20</v>
      </c>
      <c r="AR1637" s="6">
        <v>0</v>
      </c>
      <c r="AS1637" s="14" t="s">
        <v>158</v>
      </c>
      <c r="AT1637" s="15" t="s">
        <v>159</v>
      </c>
      <c r="AU1637" s="14" t="s">
        <v>355</v>
      </c>
      <c r="AV1637" s="14">
        <v>0</v>
      </c>
      <c r="AW1637" s="14">
        <v>70106005</v>
      </c>
      <c r="AX1637" s="15" t="s">
        <v>887</v>
      </c>
      <c r="AY1637" s="193" t="s">
        <v>2110</v>
      </c>
      <c r="AZ1637" s="13">
        <v>0</v>
      </c>
      <c r="BA1637" s="13">
        <v>0</v>
      </c>
      <c r="BB1637" s="68" t="s">
        <v>2111</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90010906</v>
      </c>
      <c r="D1638" s="12" t="s">
        <v>2112</v>
      </c>
      <c r="E1638" s="11">
        <v>1</v>
      </c>
      <c r="F1638" s="11">
        <v>62011201</v>
      </c>
      <c r="G1638" s="11">
        <v>0</v>
      </c>
      <c r="H1638" s="13">
        <v>0</v>
      </c>
      <c r="I1638" s="11">
        <v>5</v>
      </c>
      <c r="J1638" s="11">
        <v>3</v>
      </c>
      <c r="K1638" s="11">
        <v>0</v>
      </c>
      <c r="L1638" s="11">
        <v>0</v>
      </c>
      <c r="M1638" s="11">
        <v>0</v>
      </c>
      <c r="N1638" s="11">
        <v>1</v>
      </c>
      <c r="O1638" s="11">
        <v>0</v>
      </c>
      <c r="P1638" s="11">
        <v>0</v>
      </c>
      <c r="Q1638" s="11">
        <v>0</v>
      </c>
      <c r="R1638" s="6">
        <v>0</v>
      </c>
      <c r="S1638" s="11">
        <v>0</v>
      </c>
      <c r="T1638" s="11">
        <v>1</v>
      </c>
      <c r="U1638" s="11">
        <v>2</v>
      </c>
      <c r="V1638" s="11">
        <v>0</v>
      </c>
      <c r="W1638" s="11">
        <v>1.5</v>
      </c>
      <c r="X1638" s="11">
        <v>10</v>
      </c>
      <c r="Y1638" s="11">
        <v>1</v>
      </c>
      <c r="Z1638" s="11">
        <v>0</v>
      </c>
      <c r="AA1638" s="11">
        <v>0</v>
      </c>
      <c r="AB1638" s="11">
        <v>0</v>
      </c>
      <c r="AC1638" s="11">
        <v>0</v>
      </c>
      <c r="AD1638" s="11">
        <v>5</v>
      </c>
      <c r="AE1638" s="11">
        <v>1</v>
      </c>
      <c r="AF1638" s="11">
        <v>2</v>
      </c>
      <c r="AG1638" s="6">
        <v>7</v>
      </c>
      <c r="AH1638" s="6">
        <v>0</v>
      </c>
      <c r="AI1638" s="6">
        <v>0</v>
      </c>
      <c r="AJ1638" s="6">
        <v>7</v>
      </c>
      <c r="AK1638" s="11">
        <v>0</v>
      </c>
      <c r="AL1638" s="11">
        <v>0</v>
      </c>
      <c r="AM1638" s="11">
        <v>0</v>
      </c>
      <c r="AN1638" s="11">
        <v>0.5</v>
      </c>
      <c r="AO1638" s="11">
        <v>3000</v>
      </c>
      <c r="AP1638" s="11">
        <v>0</v>
      </c>
      <c r="AQ1638" s="11">
        <v>0</v>
      </c>
      <c r="AR1638" s="6">
        <v>0</v>
      </c>
      <c r="AS1638" s="11" t="s">
        <v>158</v>
      </c>
      <c r="AT1638" s="12" t="s">
        <v>397</v>
      </c>
      <c r="AU1638" s="11" t="s">
        <v>348</v>
      </c>
      <c r="AV1638" s="14">
        <v>10000007</v>
      </c>
      <c r="AW1638" s="14">
        <v>21000020</v>
      </c>
      <c r="AX1638" s="12" t="s">
        <v>2113</v>
      </c>
      <c r="AY1638" s="11">
        <v>0</v>
      </c>
      <c r="AZ1638" s="13">
        <v>0</v>
      </c>
      <c r="BA1638" s="13">
        <v>0</v>
      </c>
      <c r="BB1638" s="110" t="s">
        <v>2087</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19.5" customHeight="1">
      <c r="C1639" s="11">
        <v>90010907</v>
      </c>
      <c r="D1639" s="12" t="s">
        <v>2114</v>
      </c>
      <c r="E1639" s="11">
        <v>1</v>
      </c>
      <c r="F1639" s="11">
        <v>62011201</v>
      </c>
      <c r="G1639" s="11">
        <v>0</v>
      </c>
      <c r="H1639" s="13">
        <v>0</v>
      </c>
      <c r="I1639" s="11">
        <v>5</v>
      </c>
      <c r="J1639" s="11">
        <v>3</v>
      </c>
      <c r="K1639" s="11">
        <v>0</v>
      </c>
      <c r="L1639" s="11">
        <v>0</v>
      </c>
      <c r="M1639" s="11">
        <v>0</v>
      </c>
      <c r="N1639" s="11">
        <v>1</v>
      </c>
      <c r="O1639" s="11">
        <v>0</v>
      </c>
      <c r="P1639" s="11">
        <v>0</v>
      </c>
      <c r="Q1639" s="11">
        <v>0</v>
      </c>
      <c r="R1639" s="6">
        <v>0</v>
      </c>
      <c r="S1639" s="11">
        <v>0</v>
      </c>
      <c r="T1639" s="11">
        <v>1</v>
      </c>
      <c r="U1639" s="11">
        <v>2</v>
      </c>
      <c r="V1639" s="11">
        <v>0</v>
      </c>
      <c r="W1639" s="11">
        <v>1.5</v>
      </c>
      <c r="X1639" s="11">
        <v>10</v>
      </c>
      <c r="Y1639" s="11">
        <v>1</v>
      </c>
      <c r="Z1639" s="11">
        <v>0</v>
      </c>
      <c r="AA1639" s="11">
        <v>0</v>
      </c>
      <c r="AB1639" s="11">
        <v>0</v>
      </c>
      <c r="AC1639" s="11">
        <v>0</v>
      </c>
      <c r="AD1639" s="11">
        <v>5</v>
      </c>
      <c r="AE1639" s="11">
        <v>1</v>
      </c>
      <c r="AF1639" s="11">
        <v>3</v>
      </c>
      <c r="AG1639" s="6">
        <v>2</v>
      </c>
      <c r="AH1639" s="6">
        <v>1</v>
      </c>
      <c r="AI1639" s="6">
        <v>0</v>
      </c>
      <c r="AJ1639" s="6">
        <v>7</v>
      </c>
      <c r="AK1639" s="11">
        <v>0</v>
      </c>
      <c r="AL1639" s="11">
        <v>0</v>
      </c>
      <c r="AM1639" s="11">
        <v>0</v>
      </c>
      <c r="AN1639" s="11">
        <v>0.5</v>
      </c>
      <c r="AO1639" s="11">
        <v>3000</v>
      </c>
      <c r="AP1639" s="11">
        <v>0</v>
      </c>
      <c r="AQ1639" s="11">
        <v>0</v>
      </c>
      <c r="AR1639" s="6">
        <v>0</v>
      </c>
      <c r="AS1639" s="11" t="s">
        <v>158</v>
      </c>
      <c r="AT1639" s="12" t="s">
        <v>397</v>
      </c>
      <c r="AU1639" s="11" t="s">
        <v>348</v>
      </c>
      <c r="AV1639" s="14">
        <v>10000007</v>
      </c>
      <c r="AW1639" s="14">
        <v>21000020</v>
      </c>
      <c r="AX1639" s="12" t="s">
        <v>2115</v>
      </c>
      <c r="AY1639" s="11">
        <v>0</v>
      </c>
      <c r="AZ1639" s="13">
        <v>0</v>
      </c>
      <c r="BA1639" s="13">
        <v>0</v>
      </c>
      <c r="BB1639" s="110" t="s">
        <v>2087</v>
      </c>
      <c r="BC1639" s="11">
        <v>0</v>
      </c>
      <c r="BD1639" s="11">
        <v>0</v>
      </c>
      <c r="BE1639" s="11">
        <v>0</v>
      </c>
      <c r="BF1639" s="11">
        <v>0</v>
      </c>
      <c r="BG1639" s="11">
        <v>0</v>
      </c>
      <c r="BH1639" s="11">
        <v>0</v>
      </c>
      <c r="BI1639" s="9">
        <v>0</v>
      </c>
      <c r="BJ1639" s="6">
        <v>0</v>
      </c>
      <c r="BK1639" s="6">
        <v>0</v>
      </c>
      <c r="BL1639" s="6">
        <v>0</v>
      </c>
      <c r="BM1639" s="6">
        <v>0</v>
      </c>
      <c r="BN1639" s="6">
        <v>0</v>
      </c>
      <c r="BO1639" s="6">
        <v>0</v>
      </c>
    </row>
    <row r="1642" spans="3:67" ht="13.5" customHeight="1">
      <c r="BB1642">
        <f ca="1">BB1642</f>
        <v>0</v>
      </c>
    </row>
  </sheetData>
  <autoFilter ref="AX1:AX1642" xr:uid="{00000000-0001-0000-0000-000000000000}"/>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2023-10-10T06:35:52Z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