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DDCFE6A-309F-4A74-928C-5A2976BC9D63}"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23" i="2" l="1"/>
  <c r="AZ522" i="2"/>
  <c r="AZ521" i="2"/>
  <c r="AZ520" i="2"/>
  <c r="AZ519" i="2"/>
  <c r="AZ518" i="2"/>
  <c r="AZ476" i="2"/>
  <c r="AZ380" i="2"/>
  <c r="AZ381" i="2"/>
  <c r="AZ382" i="2"/>
  <c r="AZ383" i="2"/>
  <c r="AZ384" i="2"/>
  <c r="AZ379" i="2"/>
  <c r="AZ349" i="2"/>
  <c r="AZ350" i="2"/>
  <c r="AZ351" i="2"/>
  <c r="AZ352" i="2"/>
  <c r="AZ353" i="2"/>
  <c r="AZ348" i="2"/>
  <c r="AZ433" i="2"/>
  <c r="C859" i="2"/>
  <c r="C879" i="2" s="1"/>
  <c r="C860" i="2"/>
  <c r="C880" i="2" s="1"/>
  <c r="C861" i="2"/>
  <c r="C881" i="2" s="1"/>
  <c r="C862" i="2"/>
  <c r="C882" i="2" s="1"/>
  <c r="C863" i="2"/>
  <c r="C883" i="2" s="1"/>
  <c r="C864" i="2"/>
  <c r="C884" i="2" s="1"/>
  <c r="C865" i="2"/>
  <c r="C885" i="2" s="1"/>
  <c r="C866" i="2"/>
  <c r="C886" i="2" s="1"/>
  <c r="C867" i="2"/>
  <c r="C887" i="2" s="1"/>
  <c r="C868" i="2"/>
  <c r="C869" i="2"/>
  <c r="C870" i="2"/>
  <c r="C871" i="2"/>
  <c r="C872" i="2"/>
  <c r="C873" i="2"/>
  <c r="C874" i="2"/>
  <c r="C875" i="2"/>
  <c r="C876" i="2"/>
  <c r="C877" i="2"/>
  <c r="C858" i="2"/>
  <c r="C878"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8：拥有某个Buff时触发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<sst xmlns="http://schemas.openxmlformats.org/spreadsheetml/2006/main" count="5223" uniqueCount="1280">
  <si>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</si>
  <si>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</si>
  <si>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</si>
  <si>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</si>
  <si>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</si>
  <si>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</si>
  <si>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</si>
  <si>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</si>
  <si>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</si>
  <si>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</si>
  <si>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</si>
  <si>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</si>
  <si>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</si>
  <si>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</si>
  <si>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</si>
  <si>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</si>
  <si>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</si>
  <si>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</si>
  <si>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</si>
  <si>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</si>
  <si>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</si>
  <si>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</si>
  <si>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</si>
  <si>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</si>
  <si>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</si>
  <si>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</si>
  <si>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</si>
  <si>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</si>
  <si>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</si>
  <si>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</si>
  <si>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</si>
  <si>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</si>
  <si>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</si>
  <si>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</si>
  <si>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</si>
  <si>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</si>
  <si>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</si>
  <si>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</si>
  <si>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</si>
  <si>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</si>
  <si>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</si>
  <si>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</si>
  <si>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</si>
  <si>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</si>
  <si>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</si>
  <si>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</si>
  <si>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</si>
  <si>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</si>
  <si>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</si>
  <si>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</si>
  <si>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</si>
  <si>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</si>
  <si>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</si>
  <si>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</si>
  <si>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</si>
  <si>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</si>
  <si>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</si>
  <si>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</si>
  <si>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</si>
  <si>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</si>
  <si>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</si>
  <si>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</si>
  <si>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</si>
  <si>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</si>
  <si>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</si>
  <si>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</si>
  <si>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</si>
  <si>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</si>
  <si>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</si>
  <si>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</si>
  <si>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</si>
  <si>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</si>
  <si>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</si>
  <si>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</si>
  <si>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</si>
  <si>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</si>
  <si>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</si>
  <si>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</si>
  <si>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</si>
  <si>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</si>
  <si>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</si>
  <si>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</si>
  <si>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</si>
  <si>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</si>
  <si>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</si>
  <si>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</si>
  <si>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</si>
  <si>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</si>
  <si>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</si>
  <si>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</si>
  <si>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</si>
  <si>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</si>
  <si>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</si>
  <si>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</si>
  <si>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</si>
  <si>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</si>
  <si>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</si>
  <si>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</si>
  <si>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</si>
  <si>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</si>
  <si>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</si>
  <si>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</si>
  <si>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</si>
  <si>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</si>
  <si>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</si>
  <si>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</si>
  <si>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</si>
  <si>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</si>
  <si>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</si>
  <si>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</si>
  <si>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</si>
  <si>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</si>
  <si>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</si>
  <si>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</si>
  <si>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</si>
  <si>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</si>
  <si>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</si>
  <si>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</si>
  <si>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</si>
  <si>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</si>
  <si>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</si>
  <si>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</si>
  <si>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</si>
  <si>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</si>
  <si>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</si>
  <si>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</si>
  <si>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</si>
  <si>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</si>
  <si>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</si>
  <si>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</si>
  <si>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</si>
  <si>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</si>
  <si>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</si>
  <si>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</si>
  <si>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</si>
  <si>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</si>
  <si>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</si>
  <si>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</si>
  <si>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</si>
  <si>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</si>
  <si>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</si>
  <si>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</si>
  <si>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</si>
  <si>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</si>
  <si>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</si>
  <si>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</si>
  <si>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</si>
  <si>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</si>
  <si>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</si>
  <si>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</si>
  <si>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</si>
  <si>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</si>
  <si>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</si>
  <si>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</si>
  <si>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</si>
  <si>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</si>
  <si>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</si>
  <si>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</si>
  <si>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</si>
  <si>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</si>
  <si>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</si>
  <si>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</si>
  <si>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</si>
  <si>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</si>
  <si>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</si>
  <si>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</si>
  <si>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</si>
  <si>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</si>
  <si>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</si>
  <si>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</si>
  <si>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</si>
  <si>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</si>
  <si>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</si>
  <si>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</si>
  <si>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</si>
  <si>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</si>
  <si>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</si>
  <si>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</si>
  <si>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</si>
  <si>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</si>
  <si>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</si>
  <si>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</si>
  <si>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</si>
  <si>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</si>
  <si>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</si>
  <si>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</si>
  <si>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</si>
  <si>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</si>
  <si>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</si>
  <si>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</si>
  <si>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</si>
  <si>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</si>
  <si>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</si>
  <si>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</si>
  <si>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</si>
  <si>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</si>
  <si>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</si>
  <si>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</si>
  <si>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</si>
  <si>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</si>
  <si>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</si>
  <si>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</si>
  <si>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</si>
  <si>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</si>
  <si>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</si>
  <si>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</si>
  <si>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</si>
  <si>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</si>
  <si>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</si>
  <si>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</si>
  <si>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</si>
  <si>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</si>
  <si>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</si>
  <si>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</si>
  <si>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</si>
  <si>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</si>
  <si>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</si>
  <si>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</si>
  <si>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</si>
  <si>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</si>
  <si>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</si>
  <si>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</si>
  <si>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</si>
  <si>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</si>
  <si>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</si>
  <si>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</si>
  <si>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</si>
  <si>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</si>
  <si>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</si>
  <si>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</si>
  <si>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</si>
  <si>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</si>
  <si>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</si>
  <si>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</si>
  <si>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</si>
  <si>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</si>
  <si>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</si>
  <si>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</si>
  <si>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</si>
  <si>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</si>
  <si>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</si>
  <si>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</si>
  <si>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</si>
  <si>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</si>
  <si>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</si>
  <si>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</si>
  <si>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</si>
  <si>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</si>
  <si>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</si>
  <si>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</si>
  <si>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</si>
  <si>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</si>
  <si>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</si>
  <si>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</si>
  <si>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</si>
  <si>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</si>
  <si>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</si>
  <si>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</si>
  <si>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</si>
  <si>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</si>
  <si>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</si>
  <si>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</si>
  <si>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</si>
  <si>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</si>
  <si>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</si>
  <si>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</si>
  <si>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</si>
  <si>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</si>
  <si>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</si>
  <si>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</si>
  <si>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</si>
  <si>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</si>
  <si>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</si>
  <si>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</si>
  <si>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</si>
  <si>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</si>
  <si>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</si>
  <si>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</si>
  <si>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</si>
  <si>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</si>
  <si>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</si>
  <si>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</si>
  <si>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</si>
  <si>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</si>
  <si>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</si>
  <si>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</si>
  <si>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</si>
  <si>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</si>
  <si>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</si>
  <si>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</si>
  <si>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</si>
  <si>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</si>
  <si>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</si>
  <si>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</si>
  <si>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</si>
  <si>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</si>
  <si>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</si>
  <si>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</si>
  <si>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</si>
  <si>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</si>
  <si>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</si>
  <si>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</si>
  <si>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</si>
  <si>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</si>
  <si>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</si>
  <si>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</si>
  <si>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</si>
  <si>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</si>
  <si>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</si>
  <si>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</si>
  <si>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</si>
  <si>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</si>
  <si>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</si>
  <si>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</si>
  <si>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</si>
  <si>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</si>
  <si>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</si>
  <si>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</si>
  <si>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</si>
  <si>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</si>
  <si>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</si>
  <si>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</si>
  <si>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</si>
  <si>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</si>
  <si>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</si>
  <si>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</si>
  <si>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</si>
  <si>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</si>
  <si>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</si>
  <si>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</si>
  <si>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</si>
  <si>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</si>
  <si>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</si>
  <si>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</si>
  <si>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</si>
  <si>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</si>
  <si>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</si>
  <si>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</si>
  <si>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</si>
  <si>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</si>
  <si>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</si>
  <si>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</si>
  <si>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</si>
  <si>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</si>
  <si>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</si>
  <si>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</si>
  <si>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</si>
  <si>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</si>
  <si>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</si>
  <si>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</si>
  <si>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</si>
  <si>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</si>
  <si>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</si>
  <si>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</si>
  <si>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</si>
  <si>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</si>
  <si>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</si>
  <si>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</si>
  <si>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</si>
  <si>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</si>
  <si>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</si>
  <si>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</si>
  <si>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</si>
  <si>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</si>
  <si>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</si>
  <si>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</si>
  <si>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</si>
  <si>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</si>
  <si>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</si>
  <si>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</si>
  <si>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</si>
  <si>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</si>
  <si>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</si>
  <si>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</si>
  <si>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</si>
  <si>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</si>
  <si>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</si>
  <si>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</si>
  <si>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</si>
  <si>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</si>
  <si>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</si>
  <si>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</si>
  <si>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</si>
  <si>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</si>
  <si>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</si>
  <si>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</si>
  <si>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</si>
  <si>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</si>
  <si>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</si>
  <si>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</si>
  <si>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</si>
  <si>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</si>
  <si>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</si>
  <si>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</si>
  <si>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</si>
  <si>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</si>
  <si>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</si>
  <si>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</si>
  <si>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</si>
  <si>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</si>
  <si>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</si>
  <si>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</si>
  <si>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</si>
  <si>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</si>
  <si>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</si>
  <si>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</si>
  <si>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</si>
  <si>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</si>
  <si>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</si>
  <si>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</si>
  <si>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</si>
  <si>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</si>
  <si>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</si>
  <si>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</si>
  <si>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</si>
  <si>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</si>
  <si>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</si>
  <si>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</si>
  <si>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</si>
  <si>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</si>
  <si>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</si>
  <si>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</si>
  <si>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</si>
  <si>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</si>
  <si>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</si>
  <si>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</si>
  <si>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</si>
  <si>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</si>
  <si>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</si>
  <si>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</si>
  <si>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</si>
  <si>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</si>
  <si>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</si>
  <si>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</si>
  <si>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</si>
  <si>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</si>
  <si>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</si>
  <si>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</si>
  <si>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</si>
  <si>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</si>
  <si>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</si>
  <si>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</si>
  <si>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</si>
  <si>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</si>
  <si>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</si>
  <si>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</si>
  <si>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</si>
  <si>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</si>
  <si>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</si>
  <si>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</si>
  <si>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</si>
  <si>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</si>
  <si>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</si>
  <si>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</si>
  <si>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</si>
  <si>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</si>
  <si>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</si>
  <si>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</si>
  <si>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</si>
  <si>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</si>
  <si>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</si>
  <si>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</si>
  <si>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</si>
  <si>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</si>
  <si>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</si>
  <si>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</si>
  <si>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</si>
  <si>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</si>
  <si>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</si>
  <si>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</si>
  <si>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</si>
  <si>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</si>
  <si>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</si>
  <si>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</si>
  <si>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</si>
  <si>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</si>
  <si>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</si>
  <si>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</si>
  <si>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</si>
  <si>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</si>
  <si>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</si>
  <si>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</si>
  <si>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</si>
  <si>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</si>
  <si>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</si>
  <si>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</si>
  <si>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</si>
  <si>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</si>
  <si>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</si>
  <si>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</si>
  <si>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</si>
  <si>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</si>
  <si>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</si>
  <si>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</si>
  <si>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</si>
  <si>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</si>
  <si>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</si>
  <si>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</si>
  <si>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</si>
  <si>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</si>
  <si>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</si>
  <si>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</si>
  <si>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</si>
  <si>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</si>
  <si>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</si>
  <si>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</si>
  <si>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</si>
  <si>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</si>
  <si>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</si>
  <si>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</si>
  <si>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</si>
  <si>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</si>
  <si>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</si>
  <si>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</si>
  <si>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</si>
  <si>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</si>
  <si>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</si>
  <si>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</si>
  <si>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</si>
  <si>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</si>
  <si>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</si>
  <si>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</si>
  <si>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</si>
  <si>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</si>
  <si>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</si>
  <si>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</si>
  <si>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</si>
  <si>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</si>
  <si>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</si>
  <si>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</si>
  <si>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</si>
  <si>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</si>
  <si>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</si>
  <si>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</si>
  <si>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</si>
  <si>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</si>
  <si>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</si>
  <si>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</si>
  <si>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</si>
  <si>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</si>
  <si>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</si>
  <si>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</si>
  <si>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</si>
  <si>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</si>
  <si>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</si>
  <si>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</si>
  <si>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</si>
  <si>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</si>
  <si>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</si>
  <si>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</si>
  <si>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</si>
  <si>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</si>
  <si>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</si>
  <si>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</si>
  <si>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</si>
  <si>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</si>
  <si>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</si>
  <si>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</si>
  <si>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</si>
  <si>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</si>
  <si>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</si>
  <si>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</si>
  <si>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</si>
  <si>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</si>
  <si>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</si>
  <si>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</si>
  <si>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</si>
  <si>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</si>
  <si>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</si>
  <si>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</si>
  <si>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</si>
  <si>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</si>
  <si>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</si>
  <si>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</si>
  <si>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</si>
  <si>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</si>
  <si>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</si>
  <si>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</si>
  <si>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</si>
  <si>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</si>
  <si>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</si>
  <si>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</si>
  <si>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</si>
  <si>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</si>
  <si>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</si>
  <si>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</si>
  <si>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</si>
  <si>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</si>
  <si>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</si>
  <si>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</si>
  <si>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</si>
  <si>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</si>
  <si>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</si>
  <si>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</si>
  <si>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</si>
  <si>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</si>
  <si>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</si>
  <si>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</si>
  <si>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</si>
  <si>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</si>
  <si>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</si>
  <si>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</si>
  <si>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</si>
  <si>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</si>
  <si>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</si>
  <si>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</si>
  <si>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</si>
  <si>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</si>
  <si>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</si>
  <si>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</si>
  <si>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</si>
  <si>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</si>
  <si>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</si>
  <si>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</si>
  <si>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</si>
  <si>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</si>
  <si>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</si>
  <si>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</si>
  <si>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</si>
  <si>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</si>
  <si>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</si>
  <si>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</si>
  <si>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</si>
  <si>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</si>
  <si>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</si>
  <si>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</si>
  <si>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</si>
  <si>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</si>
  <si>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</si>
  <si>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</si>
  <si>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</si>
  <si>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</si>
  <si>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</si>
  <si>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</si>
  <si>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</si>
  <si>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</si>
  <si>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</si>
  <si>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</si>
  <si>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</si>
  <si>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</si>
  <si>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</si>
  <si>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</si>
  <si>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</si>
  <si>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</si>
  <si>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</si>
  <si>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</si>
  <si>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</si>
  <si>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</si>
  <si>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</si>
  <si>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</si>
  <si>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</si>
  <si>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</si>
  <si>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</si>
  <si>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</si>
  <si>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</si>
  <si>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</si>
  <si>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</si>
  <si>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</si>
  <si>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</si>
  <si>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</si>
  <si>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</si>
  <si>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</si>
  <si>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</si>
  <si>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</si>
  <si>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</si>
  <si>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</si>
  <si>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</si>
  <si>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</si>
  <si>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</si>
  <si>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</si>
  <si>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</si>
  <si>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</si>
  <si>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</si>
  <si>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</si>
  <si>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</si>
  <si>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</si>
  <si>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</si>
  <si>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</si>
  <si>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</si>
  <si>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</si>
  <si>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</si>
  <si>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</si>
  <si>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</si>
  <si>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</si>
  <si>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</si>
  <si>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</si>
  <si>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</si>
  <si>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</si>
  <si>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</si>
  <si>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</si>
  <si>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</si>
  <si>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</si>
  <si>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</si>
  <si>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</si>
  <si>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</si>
  <si>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</si>
  <si>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</si>
  <si>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</si>
  <si>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</si>
  <si>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</si>
  <si>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</si>
  <si>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</si>
  <si>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</si>
  <si>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</si>
  <si>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</si>
  <si>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</si>
  <si>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</si>
  <si>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</si>
  <si>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</si>
  <si>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</si>
  <si>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</si>
  <si>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</si>
  <si>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</si>
  <si>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</si>
  <si>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</si>
  <si>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</si>
  <si>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</si>
  <si>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</si>
  <si>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</si>
  <si>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</si>
  <si>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</si>
  <si>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90001041,90001043</t>
    <phoneticPr fontId="15" type="noConversion"/>
  </si>
  <si>
    <t>90001041,90001044</t>
    <phoneticPr fontId="15" type="noConversion"/>
  </si>
  <si>
    <t>90001041,90001045</t>
    <phoneticPr fontId="15" type="noConversion"/>
  </si>
  <si>
    <t>90001041,90001046</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</si>
  <si>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</si>
  <si>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</si>
  <si>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</si>
  <si>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</si>
  <si>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</si>
  <si>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</si>
  <si>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</si>
  <si>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</si>
  <si>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</si>
  <si>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</si>
  <si>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</si>
  <si>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</si>
  <si>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</si>
  <si>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</si>
  <si>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</si>
  <si>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</si>
  <si>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</si>
  <si>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</si>
  <si>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</si>
  <si>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</si>
  <si>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</si>
  <si>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</si>
  <si>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</si>
  <si>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</si>
  <si>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</si>
  <si>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</si>
  <si>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</si>
  <si>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</si>
  <si>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</si>
  <si>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</si>
  <si>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</si>
  <si>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</si>
  <si>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</si>
  <si>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</si>
  <si>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</si>
  <si>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</si>
  <si>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</si>
  <si>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</si>
  <si>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</si>
  <si>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</si>
  <si>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</si>
  <si>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</si>
  <si>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</si>
  <si>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</si>
  <si>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</si>
  <si>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</si>
  <si>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</si>
  <si>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</si>
  <si>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</si>
  <si>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</si>
  <si>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</si>
  <si>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</si>
  <si>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</si>
  <si>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</si>
  <si>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</si>
  <si>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</si>
  <si>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</si>
  <si>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</si>
  <si>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</si>
  <si>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</si>
  <si>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</si>
  <si>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</si>
  <si>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</si>
  <si>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</si>
  <si>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</si>
  <si>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</si>
  <si>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</si>
  <si>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</si>
  <si>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</si>
  <si>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</si>
  <si>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</si>
  <si>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</si>
  <si>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</si>
  <si>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</si>
  <si>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</si>
  <si>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</si>
  <si>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</si>
  <si>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</si>
  <si>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</si>
  <si>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</si>
  <si>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</si>
  <si>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</si>
  <si>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</si>
  <si>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</si>
  <si>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</si>
  <si>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</si>
  <si>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</si>
  <si>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</si>
  <si>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</si>
  <si>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</si>
  <si>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</si>
  <si>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</si>
  <si>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</si>
  <si>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</si>
  <si>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</si>
  <si>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</si>
  <si>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</si>
  <si>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</si>
  <si>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</si>
  <si>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</si>
  <si>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</si>
  <si>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</si>
  <si>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</si>
  <si>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</si>
  <si>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</si>
  <si>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</si>
  <si>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</si>
  <si>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</si>
  <si>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</si>
  <si>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</si>
  <si>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</si>
  <si>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</si>
  <si>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</si>
  <si>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</si>
  <si>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</si>
  <si>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</si>
  <si>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</si>
  <si>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</si>
  <si>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</si>
  <si>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</si>
  <si>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</si>
  <si>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</si>
  <si>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</si>
  <si>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</si>
  <si>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</si>
  <si>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</si>
  <si>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</si>
  <si>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</si>
  <si>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</si>
  <si>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</si>
  <si>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</si>
  <si>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</si>
  <si>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</si>
  <si>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</si>
  <si>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</si>
  <si>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</si>
  <si>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</si>
  <si>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</si>
  <si>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</si>
  <si>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</si>
  <si>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</si>
  <si>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</si>
  <si>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</si>
  <si>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</si>
  <si>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</si>
  <si>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</si>
  <si>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</si>
  <si>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</si>
  <si>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</si>
  <si>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</si>
  <si>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</si>
  <si>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</si>
  <si>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</si>
  <si>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</si>
  <si>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</si>
  <si>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</si>
  <si>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</si>
  <si>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</si>
  <si>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</si>
  <si>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</si>
  <si>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</si>
  <si>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</si>
  <si>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</si>
  <si>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</si>
  <si>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</si>
  <si>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</si>
  <si>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</si>
  <si>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</si>
  <si>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</si>
  <si>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</si>
  <si>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</si>
  <si>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</si>
  <si>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</si>
  <si>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</si>
  <si>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</si>
  <si>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</si>
  <si>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</si>
  <si>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</si>
  <si>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</si>
  <si>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</si>
  <si>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</si>
  <si>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</si>
  <si>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</si>
  <si>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</si>
  <si>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</si>
  <si>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</si>
  <si>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</si>
  <si>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</si>
  <si>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</si>
  <si>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</si>
  <si>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</si>
  <si>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</si>
  <si>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</si>
  <si>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</si>
  <si>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</si>
  <si>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</si>
  <si>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</si>
  <si>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</si>
  <si>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</si>
  <si>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</si>
  <si>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</si>
  <si>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</si>
  <si>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</si>
  <si>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</si>
  <si>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</si>
  <si>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</si>
  <si>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</si>
  <si>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</si>
  <si>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</si>
  <si>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</si>
  <si>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</si>
  <si>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</si>
  <si>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</si>
  <si>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</si>
  <si>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</si>
  <si>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</si>
  <si>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</si>
  <si>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</si>
  <si>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</si>
  <si>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</si>
  <si>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</si>
  <si>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</si>
  <si>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</si>
  <si>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</si>
  <si>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</si>
  <si>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</si>
  <si>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</si>
  <si>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</si>
  <si>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</si>
  <si>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</si>
  <si>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</si>
  <si>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</si>
  <si>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</si>
  <si>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</si>
  <si>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</si>
  <si>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</si>
  <si>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</si>
  <si>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</si>
  <si>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</si>
  <si>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</si>
  <si>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</si>
  <si>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</si>
  <si>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</si>
  <si>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</si>
  <si>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</si>
  <si>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</si>
  <si>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</si>
  <si>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</si>
  <si>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</si>
  <si>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</si>
  <si>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</si>
  <si>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</si>
  <si>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</si>
  <si>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</si>
  <si>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</si>
  <si>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</si>
  <si>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</si>
  <si>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</si>
  <si>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</si>
  <si>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</si>
  <si>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</si>
  <si>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</si>
  <si>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</si>
  <si>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</si>
  <si>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</si>
  <si>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</si>
  <si>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</si>
  <si>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</si>
  <si>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</si>
  <si>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</si>
  <si>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</si>
  <si>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</si>
  <si>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</si>
  <si>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</si>
  <si>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</si>
  <si>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</si>
  <si>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</si>
  <si>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</si>
  <si>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</si>
  <si>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</si>
  <si>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</si>
  <si>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</si>
  <si>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</si>
  <si>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</si>
  <si>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</si>
  <si>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</si>
  <si>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</si>
  <si>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</si>
  <si>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</si>
  <si>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</si>
  <si>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</si>
  <si>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</si>
  <si>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</si>
  <si>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</si>
  <si>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</si>
  <si>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</si>
  <si>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</si>
  <si>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</si>
  <si>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</si>
  <si>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</si>
  <si>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</si>
  <si>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</si>
  <si>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</si>
  <si>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</si>
  <si>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</si>
  <si>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</si>
  <si>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</si>
  <si>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</si>
  <si>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</si>
  <si>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</si>
  <si>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</si>
  <si>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</si>
  <si>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</si>
  <si>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</si>
  <si>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</si>
  <si>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</si>
  <si>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</si>
  <si>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</si>
  <si>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</si>
  <si>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</si>
  <si>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</si>
  <si>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</si>
  <si>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</si>
  <si>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</si>
  <si>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</si>
  <si>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</si>
  <si>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</si>
  <si>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</si>
  <si>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</si>
  <si>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</si>
  <si>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</si>
  <si>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</si>
  <si>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</si>
  <si>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</si>
  <si>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</si>
  <si>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</si>
  <si>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</si>
  <si>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</si>
  <si>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</si>
  <si>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</si>
  <si>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</si>
  <si>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</si>
  <si>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</si>
  <si>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</si>
  <si>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</si>
  <si>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</si>
  <si>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</si>
  <si>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</si>
  <si>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</si>
  <si>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</si>
  <si>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</si>
  <si>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</si>
  <si>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</si>
  <si>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</si>
  <si>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</si>
  <si>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</si>
  <si>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</si>
  <si>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</si>
  <si>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</si>
  <si>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</si>
  <si>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</si>
  <si>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</si>
  <si>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</si>
  <si>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</si>
  <si>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</si>
  <si>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</si>
  <si>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</si>
  <si>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</si>
  <si>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</si>
  <si>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</si>
  <si>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</si>
  <si>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</si>
  <si>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</si>
  <si>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</si>
  <si>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</si>
  <si>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</si>
  <si>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</si>
  <si>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</si>
  <si>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</si>
  <si>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</si>
  <si>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</si>
  <si>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</si>
  <si>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</si>
  <si>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</si>
  <si>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</si>
  <si>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</si>
  <si>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</si>
  <si>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</si>
  <si>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</si>
  <si>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</si>
  <si>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</si>
  <si>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</si>
  <si>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</si>
  <si>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</si>
  <si>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</si>
  <si>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</si>
  <si>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</si>
  <si>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</si>
  <si>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</si>
  <si>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</si>
  <si>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</si>
  <si>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</si>
  <si>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</si>
  <si>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</si>
  <si>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</si>
  <si>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</si>
  <si>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</si>
  <si>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</si>
  <si>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</si>
  <si>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</si>
  <si>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</si>
  <si>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</si>
  <si>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</si>
  <si>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</si>
  <si>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</si>
  <si>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</si>
  <si>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</si>
  <si>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</si>
  <si>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</si>
  <si>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</si>
  <si>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</si>
  <si>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</si>
  <si>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</si>
  <si>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</si>
  <si>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</si>
  <si>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</si>
  <si>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</si>
  <si>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</si>
  <si>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</si>
  <si>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</si>
  <si>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</si>
  <si>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</si>
  <si>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</si>
  <si>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</si>
  <si>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</si>
  <si>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</si>
  <si>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</si>
  <si>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</si>
  <si>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</si>
  <si>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</si>
  <si>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</si>
  <si>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</si>
  <si>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</si>
  <si>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</si>
  <si>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</si>
  <si>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</si>
  <si>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</si>
  <si>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</si>
  <si>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</si>
  <si>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</si>
  <si>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</si>
  <si>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</si>
  <si>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</si>
  <si>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</si>
  <si>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</si>
  <si>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</si>
  <si>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</si>
  <si>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</si>
  <si>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</si>
  <si>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</si>
  <si>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</si>
  <si>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</si>
  <si>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吟唱1秒,对目标区域的己方单位恢复10%最大生命值,并增加己方单位25%攻击,持续10秒</t>
    <phoneticPr fontId="15" type="noConversion"/>
  </si>
  <si>
    <t>吟唱1秒,对目标区域的己方单位恢复12.5%最大生命值,并增加己方单位25%攻击,持续10秒</t>
    <phoneticPr fontId="15" type="noConversion"/>
  </si>
  <si>
    <t>吟唱1秒,对目标区域的己方单位恢复15%最大生命值,并增加己方单位25%攻击,持续10秒</t>
    <phoneticPr fontId="15" type="noConversion"/>
  </si>
  <si>
    <t>吟唱1秒,对目标区域的己方单位恢复17.5%最大生命值,并增加己方单位25%攻击,持续10秒</t>
    <phoneticPr fontId="15" type="noConversion"/>
  </si>
  <si>
    <t>吟唱1秒,对目标区域的己方单位恢复20%最大生命值,并增加己方单位25%攻击,持续10秒</t>
    <phoneticPr fontId="15" type="noConversion"/>
  </si>
  <si>
    <t>92034001,92034011</t>
    <phoneticPr fontId="15" type="noConversion"/>
  </si>
  <si>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</si>
  <si>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</si>
  <si>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</si>
  <si>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</si>
  <si>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</si>
  <si>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</si>
  <si>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</si>
  <si>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</si>
  <si>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</si>
  <si>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召唤自己的分身协助自己进行攻击,分身继承自身57.5%属性,持续10秒</t>
    <phoneticPr fontId="15" type="noConversion"/>
  </si>
  <si>
    <t>召唤自己的分身协助自己进行攻击,分身继承自身65%属性,持续10秒</t>
    <phoneticPr fontId="15" type="noConversion"/>
  </si>
  <si>
    <t>召唤自己的分身协助自己进行攻击,分身继承自身72.5%属性,持续10秒</t>
    <phoneticPr fontId="15" type="noConversion"/>
  </si>
  <si>
    <t>召唤自己的分身协助自己进行攻击,分身继承自身80%属性,持续10秒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</si>
  <si>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</si>
  <si>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</si>
  <si>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</si>
  <si>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</si>
  <si>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</si>
  <si>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</si>
  <si>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</si>
  <si>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90000002;1;1;1;0.5,0.5,0.5,0.5,0.5;0,0,0,0,0</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</si>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</sst>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2">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2"/>
  <sheetViews>
    <sheetView showGridLines="0" tabSelected="1" zoomScaleNormal="100" workbookViewId="0">
      <pane xSplit="4" ySplit="5" topLeftCell="AV841" activePane="bottomRight" state="frozen"/>
      <selection pane="topRight" activeCell="E1" sqref="E1"/>
      <selection pane="bottomLeft" activeCell="A6" sqref="A6"/>
      <selection pane="bottomRight" activeCell="AV843" sqref="AV843"/>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1230</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row>
    <row r="6" spans="3:59" s="56"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655</v>
      </c>
      <c r="BA6" s="32">
        <v>0</v>
      </c>
      <c r="BB6" s="32">
        <v>0</v>
      </c>
      <c r="BC6" s="32">
        <v>0</v>
      </c>
      <c r="BD6" s="32">
        <v>0</v>
      </c>
      <c r="BE6" s="32">
        <v>0</v>
      </c>
      <c r="BF6" s="32">
        <v>0</v>
      </c>
      <c r="BG6" s="59"/>
    </row>
    <row r="7" spans="3:59" s="56"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657</v>
      </c>
      <c r="BA7" s="32">
        <v>0</v>
      </c>
      <c r="BB7" s="32">
        <v>0</v>
      </c>
      <c r="BC7" s="32">
        <v>0</v>
      </c>
      <c r="BD7" s="32">
        <v>0</v>
      </c>
      <c r="BE7" s="32">
        <v>0</v>
      </c>
      <c r="BF7" s="32">
        <v>0</v>
      </c>
      <c r="BG7" s="59"/>
    </row>
    <row r="8" spans="3:59" s="56"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659</v>
      </c>
      <c r="BA8" s="32">
        <v>0</v>
      </c>
      <c r="BB8" s="32">
        <v>0</v>
      </c>
      <c r="BC8" s="32">
        <v>0</v>
      </c>
      <c r="BD8" s="32">
        <v>0</v>
      </c>
      <c r="BE8" s="32">
        <v>0</v>
      </c>
      <c r="BF8" s="32">
        <v>0</v>
      </c>
      <c r="BG8" s="59"/>
    </row>
    <row r="9" spans="3:59" s="56"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661</v>
      </c>
      <c r="BA9" s="32">
        <v>0</v>
      </c>
      <c r="BB9" s="32">
        <v>0</v>
      </c>
      <c r="BC9" s="32">
        <v>0</v>
      </c>
      <c r="BD9" s="32">
        <v>0</v>
      </c>
      <c r="BE9" s="32">
        <v>0</v>
      </c>
      <c r="BF9" s="32">
        <v>0</v>
      </c>
      <c r="BG9" s="59"/>
    </row>
    <row r="10" spans="3:59" s="56"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663</v>
      </c>
      <c r="BA10" s="32">
        <v>0</v>
      </c>
      <c r="BB10" s="32">
        <v>0</v>
      </c>
      <c r="BC10" s="32">
        <v>0</v>
      </c>
      <c r="BD10" s="32">
        <v>0</v>
      </c>
      <c r="BE10" s="32">
        <v>0</v>
      </c>
      <c r="BF10" s="32">
        <v>0</v>
      </c>
      <c r="BG10" s="59"/>
    </row>
    <row r="11" spans="3:59" s="56"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665</v>
      </c>
      <c r="BA11" s="32">
        <v>0</v>
      </c>
      <c r="BB11" s="32">
        <v>0</v>
      </c>
      <c r="BC11" s="32">
        <v>0</v>
      </c>
      <c r="BD11" s="32">
        <v>0</v>
      </c>
      <c r="BE11" s="32">
        <v>0</v>
      </c>
      <c r="BF11" s="32">
        <v>0</v>
      </c>
      <c r="BG11" s="59"/>
    </row>
    <row r="12" spans="3:59" s="56"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667</v>
      </c>
      <c r="BA12" s="32">
        <v>0</v>
      </c>
      <c r="BB12" s="32">
        <v>0</v>
      </c>
      <c r="BC12" s="32">
        <v>0</v>
      </c>
      <c r="BD12" s="32">
        <v>0</v>
      </c>
      <c r="BE12" s="32">
        <v>0</v>
      </c>
      <c r="BF12" s="32">
        <v>0</v>
      </c>
      <c r="BG12" s="59"/>
    </row>
    <row r="13" spans="3:59" s="56"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669</v>
      </c>
      <c r="BA13" s="32">
        <v>0</v>
      </c>
      <c r="BB13" s="32">
        <v>0</v>
      </c>
      <c r="BC13" s="32">
        <v>0</v>
      </c>
      <c r="BD13" s="32">
        <v>0</v>
      </c>
      <c r="BE13" s="32">
        <v>0</v>
      </c>
      <c r="BF13" s="32">
        <v>0</v>
      </c>
      <c r="BG13" s="59"/>
    </row>
    <row r="14" spans="3:59" s="56"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671</v>
      </c>
      <c r="BA14" s="32">
        <v>0</v>
      </c>
      <c r="BB14" s="32">
        <v>0</v>
      </c>
      <c r="BC14" s="32">
        <v>0</v>
      </c>
      <c r="BD14" s="32">
        <v>0</v>
      </c>
      <c r="BE14" s="32">
        <v>0</v>
      </c>
      <c r="BF14" s="32">
        <v>0</v>
      </c>
      <c r="BG14" s="59"/>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6">
        <v>0</v>
      </c>
      <c r="AZ15" s="22" t="s">
        <v>331</v>
      </c>
      <c r="BA15" s="12">
        <v>0</v>
      </c>
      <c r="BB15" s="29">
        <v>0</v>
      </c>
      <c r="BC15" s="12">
        <v>0</v>
      </c>
      <c r="BD15" s="12">
        <v>0</v>
      </c>
      <c r="BE15" s="12">
        <v>0</v>
      </c>
      <c r="BF15" s="20">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6">
        <v>0</v>
      </c>
      <c r="AZ16" s="22" t="s">
        <v>331</v>
      </c>
      <c r="BA16" s="12">
        <v>0</v>
      </c>
      <c r="BB16" s="29">
        <v>0</v>
      </c>
      <c r="BC16" s="12">
        <v>0</v>
      </c>
      <c r="BD16" s="12">
        <v>0</v>
      </c>
      <c r="BE16" s="12">
        <v>0</v>
      </c>
      <c r="BF16" s="20">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6">
        <v>0</v>
      </c>
      <c r="AZ17" s="22" t="s">
        <v>331</v>
      </c>
      <c r="BA17" s="12">
        <v>0</v>
      </c>
      <c r="BB17" s="29">
        <v>0</v>
      </c>
      <c r="BC17" s="12">
        <v>0</v>
      </c>
      <c r="BD17" s="12">
        <v>0</v>
      </c>
      <c r="BE17" s="12">
        <v>0</v>
      </c>
      <c r="BF17" s="20">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6">
        <v>0</v>
      </c>
      <c r="AZ18" s="22" t="s">
        <v>331</v>
      </c>
      <c r="BA18" s="12">
        <v>0</v>
      </c>
      <c r="BB18" s="29">
        <v>0</v>
      </c>
      <c r="BC18" s="12">
        <v>0</v>
      </c>
      <c r="BD18" s="12">
        <v>0</v>
      </c>
      <c r="BE18" s="12">
        <v>0</v>
      </c>
      <c r="BF18" s="20">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6">
        <v>0</v>
      </c>
      <c r="AZ19" s="22" t="s">
        <v>331</v>
      </c>
      <c r="BA19" s="12">
        <v>0</v>
      </c>
      <c r="BB19" s="29">
        <v>0</v>
      </c>
      <c r="BC19" s="12">
        <v>0</v>
      </c>
      <c r="BD19" s="12">
        <v>0</v>
      </c>
      <c r="BE19" s="12">
        <v>0</v>
      </c>
      <c r="BF19" s="20">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6">
        <v>0</v>
      </c>
      <c r="AZ21" s="22" t="s">
        <v>331</v>
      </c>
      <c r="BA21" s="12">
        <v>0</v>
      </c>
      <c r="BB21" s="29">
        <v>0</v>
      </c>
      <c r="BC21" s="12">
        <v>0</v>
      </c>
      <c r="BD21" s="12">
        <v>0</v>
      </c>
      <c r="BE21" s="12">
        <v>0</v>
      </c>
      <c r="BF21" s="20">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6">
        <v>0</v>
      </c>
      <c r="AZ22" s="22" t="s">
        <v>331</v>
      </c>
      <c r="BA22" s="12">
        <v>0</v>
      </c>
      <c r="BB22" s="29">
        <v>0</v>
      </c>
      <c r="BC22" s="12">
        <v>0</v>
      </c>
      <c r="BD22" s="12">
        <v>0</v>
      </c>
      <c r="BE22" s="12">
        <v>0</v>
      </c>
      <c r="BF22" s="20">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6">
        <v>0</v>
      </c>
      <c r="AZ23" s="22" t="s">
        <v>331</v>
      </c>
      <c r="BA23" s="12">
        <v>0</v>
      </c>
      <c r="BB23" s="29">
        <v>0</v>
      </c>
      <c r="BC23" s="12">
        <v>0</v>
      </c>
      <c r="BD23" s="12">
        <v>0</v>
      </c>
      <c r="BE23" s="12">
        <v>0</v>
      </c>
      <c r="BF23" s="20">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6">
        <v>0</v>
      </c>
      <c r="AZ24" s="22" t="s">
        <v>331</v>
      </c>
      <c r="BA24" s="12">
        <v>0</v>
      </c>
      <c r="BB24" s="29">
        <v>0</v>
      </c>
      <c r="BC24" s="12">
        <v>0</v>
      </c>
      <c r="BD24" s="12">
        <v>0</v>
      </c>
      <c r="BE24" s="12">
        <v>0</v>
      </c>
      <c r="BF24" s="20">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6">
        <v>0</v>
      </c>
      <c r="AZ25" s="22" t="s">
        <v>331</v>
      </c>
      <c r="BA25" s="12">
        <v>0</v>
      </c>
      <c r="BB25" s="29">
        <v>0</v>
      </c>
      <c r="BC25" s="12">
        <v>0</v>
      </c>
      <c r="BD25" s="12">
        <v>0</v>
      </c>
      <c r="BE25" s="12">
        <v>0</v>
      </c>
      <c r="BF25" s="20">
        <v>0</v>
      </c>
    </row>
    <row r="26" spans="3:59" s="78" customFormat="1" ht="20.100000000000001" customHeight="1">
      <c r="C26" s="67">
        <v>60000021</v>
      </c>
      <c r="D26" s="68" t="s">
        <v>135</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321</v>
      </c>
      <c r="AS26" s="70">
        <v>0</v>
      </c>
      <c r="AT26" s="70">
        <v>0</v>
      </c>
      <c r="AU26" s="70">
        <v>0</v>
      </c>
      <c r="AV26" s="74" t="s">
        <v>415</v>
      </c>
      <c r="AW26" s="74">
        <v>0</v>
      </c>
      <c r="AX26" s="75">
        <v>0</v>
      </c>
      <c r="AY26" s="76">
        <v>0</v>
      </c>
      <c r="AZ26" s="77" t="s">
        <v>331</v>
      </c>
      <c r="BA26" s="69">
        <v>0</v>
      </c>
      <c r="BB26" s="73">
        <v>0</v>
      </c>
      <c r="BC26" s="69">
        <v>0</v>
      </c>
      <c r="BD26" s="69">
        <v>0</v>
      </c>
      <c r="BE26" s="69">
        <v>0</v>
      </c>
      <c r="BF26" s="72">
        <v>0</v>
      </c>
    </row>
    <row r="27" spans="3:59" s="78" customFormat="1" ht="20.100000000000001" customHeight="1">
      <c r="C27" s="67">
        <v>60000022</v>
      </c>
      <c r="D27" s="68" t="s">
        <v>136</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321</v>
      </c>
      <c r="AS27" s="70">
        <v>0</v>
      </c>
      <c r="AT27" s="70">
        <v>0</v>
      </c>
      <c r="AU27" s="70">
        <v>0</v>
      </c>
      <c r="AV27" s="74" t="s">
        <v>415</v>
      </c>
      <c r="AW27" s="74">
        <v>0</v>
      </c>
      <c r="AX27" s="75">
        <v>0</v>
      </c>
      <c r="AY27" s="76">
        <v>0</v>
      </c>
      <c r="AZ27" s="77" t="s">
        <v>331</v>
      </c>
      <c r="BA27" s="69">
        <v>0</v>
      </c>
      <c r="BB27" s="73">
        <v>0</v>
      </c>
      <c r="BC27" s="69">
        <v>0</v>
      </c>
      <c r="BD27" s="69">
        <v>0</v>
      </c>
      <c r="BE27" s="69">
        <v>0</v>
      </c>
      <c r="BF27" s="72">
        <v>0</v>
      </c>
    </row>
    <row r="28" spans="3:59" s="78" customFormat="1" ht="20.100000000000001" customHeight="1">
      <c r="C28" s="67">
        <v>60000023</v>
      </c>
      <c r="D28" s="68" t="s">
        <v>137</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321</v>
      </c>
      <c r="AS28" s="70">
        <v>0</v>
      </c>
      <c r="AT28" s="70">
        <v>0</v>
      </c>
      <c r="AU28" s="70">
        <v>0</v>
      </c>
      <c r="AV28" s="74" t="s">
        <v>415</v>
      </c>
      <c r="AW28" s="74">
        <v>0</v>
      </c>
      <c r="AX28" s="75">
        <v>0</v>
      </c>
      <c r="AY28" s="76">
        <v>0</v>
      </c>
      <c r="AZ28" s="77" t="s">
        <v>331</v>
      </c>
      <c r="BA28" s="69">
        <v>0</v>
      </c>
      <c r="BB28" s="73">
        <v>0</v>
      </c>
      <c r="BC28" s="69">
        <v>0</v>
      </c>
      <c r="BD28" s="69">
        <v>0</v>
      </c>
      <c r="BE28" s="69">
        <v>0</v>
      </c>
      <c r="BF28" s="72">
        <v>0</v>
      </c>
    </row>
    <row r="29" spans="3:59" s="78" customFormat="1" ht="20.100000000000001" customHeight="1">
      <c r="C29" s="67">
        <v>60000024</v>
      </c>
      <c r="D29" s="68" t="s">
        <v>138</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321</v>
      </c>
      <c r="AS29" s="70">
        <v>0</v>
      </c>
      <c r="AT29" s="70">
        <v>0</v>
      </c>
      <c r="AU29" s="70">
        <v>0</v>
      </c>
      <c r="AV29" s="74" t="s">
        <v>415</v>
      </c>
      <c r="AW29" s="74">
        <v>0</v>
      </c>
      <c r="AX29" s="75">
        <v>0</v>
      </c>
      <c r="AY29" s="76">
        <v>0</v>
      </c>
      <c r="AZ29" s="77" t="s">
        <v>331</v>
      </c>
      <c r="BA29" s="69">
        <v>0</v>
      </c>
      <c r="BB29" s="73">
        <v>0</v>
      </c>
      <c r="BC29" s="69">
        <v>0</v>
      </c>
      <c r="BD29" s="69">
        <v>0</v>
      </c>
      <c r="BE29" s="69">
        <v>0</v>
      </c>
      <c r="BF29" s="72">
        <v>0</v>
      </c>
    </row>
    <row r="30" spans="3:59" s="78" customFormat="1" ht="20.100000000000001" customHeight="1">
      <c r="C30" s="67">
        <v>60000025</v>
      </c>
      <c r="D30" s="68" t="s">
        <v>139</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321</v>
      </c>
      <c r="AS30" s="70">
        <v>0</v>
      </c>
      <c r="AT30" s="70">
        <v>0</v>
      </c>
      <c r="AU30" s="70">
        <v>0</v>
      </c>
      <c r="AV30" s="74" t="s">
        <v>415</v>
      </c>
      <c r="AW30" s="74">
        <v>0</v>
      </c>
      <c r="AX30" s="75">
        <v>0</v>
      </c>
      <c r="AY30" s="76">
        <v>0</v>
      </c>
      <c r="AZ30" s="77" t="s">
        <v>331</v>
      </c>
      <c r="BA30" s="69">
        <v>0</v>
      </c>
      <c r="BB30" s="73">
        <v>0</v>
      </c>
      <c r="BC30" s="69">
        <v>0</v>
      </c>
      <c r="BD30" s="69">
        <v>0</v>
      </c>
      <c r="BE30" s="69">
        <v>0</v>
      </c>
      <c r="BF30" s="72">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4"/>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row>
    <row r="49" spans="3:58"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row>
    <row r="50" spans="3:58"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row>
    <row r="51" spans="3:58"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row>
    <row r="52" spans="3:58"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row>
    <row r="53" spans="3:58"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row>
    <row r="54" spans="3:58"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row>
    <row r="55" spans="3:58"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row>
    <row r="56" spans="3:58"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row>
    <row r="57" spans="3:58"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row>
    <row r="58" spans="3:58"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row>
    <row r="59" spans="3:58"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row>
    <row r="60" spans="3:58"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row>
    <row r="61" spans="3:58"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row>
    <row r="62" spans="3:58"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row>
    <row r="63" spans="3:58"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row>
    <row r="64" spans="3:58"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2" t="s">
        <v>436</v>
      </c>
      <c r="AW71" s="1">
        <v>0</v>
      </c>
      <c r="AX71" s="21">
        <v>0</v>
      </c>
      <c r="AY71" s="21">
        <v>0</v>
      </c>
      <c r="AZ71" s="22" t="s">
        <v>356</v>
      </c>
      <c r="BA71" s="12">
        <v>0</v>
      </c>
      <c r="BB71" s="31">
        <v>0</v>
      </c>
      <c r="BC71" s="12">
        <v>1</v>
      </c>
      <c r="BD71" s="12">
        <v>0</v>
      </c>
      <c r="BE71" s="12">
        <v>0</v>
      </c>
      <c r="BF71" s="20">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2" t="s">
        <v>436</v>
      </c>
      <c r="AW72" s="1">
        <v>0</v>
      </c>
      <c r="AX72" s="21">
        <v>0</v>
      </c>
      <c r="AY72" s="21">
        <v>0</v>
      </c>
      <c r="AZ72" s="22" t="s">
        <v>356</v>
      </c>
      <c r="BA72" s="12">
        <v>0</v>
      </c>
      <c r="BB72" s="31">
        <v>0</v>
      </c>
      <c r="BC72" s="12">
        <v>1</v>
      </c>
      <c r="BD72" s="12">
        <v>0</v>
      </c>
      <c r="BE72" s="12">
        <v>0</v>
      </c>
      <c r="BF72" s="20">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2" t="s">
        <v>436</v>
      </c>
      <c r="AW73" s="1">
        <v>0</v>
      </c>
      <c r="AX73" s="21">
        <v>0</v>
      </c>
      <c r="AY73" s="21">
        <v>0</v>
      </c>
      <c r="AZ73" s="22" t="s">
        <v>357</v>
      </c>
      <c r="BA73" s="12">
        <v>0</v>
      </c>
      <c r="BB73" s="31">
        <v>0</v>
      </c>
      <c r="BC73" s="12">
        <v>1</v>
      </c>
      <c r="BD73" s="12">
        <v>0</v>
      </c>
      <c r="BE73" s="12">
        <v>0</v>
      </c>
      <c r="BF73" s="20">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2" t="s">
        <v>436</v>
      </c>
      <c r="AW74" s="1">
        <v>0</v>
      </c>
      <c r="AX74" s="21">
        <v>0</v>
      </c>
      <c r="AY74" s="21">
        <v>0</v>
      </c>
      <c r="AZ74" s="22" t="s">
        <v>358</v>
      </c>
      <c r="BA74" s="12">
        <v>0</v>
      </c>
      <c r="BB74" s="31">
        <v>0</v>
      </c>
      <c r="BC74" s="12">
        <v>1</v>
      </c>
      <c r="BD74" s="12">
        <v>0</v>
      </c>
      <c r="BE74" s="12">
        <v>0</v>
      </c>
      <c r="BF74" s="20">
        <v>0</v>
      </c>
    </row>
    <row r="75" spans="3:59" s="40" customFormat="1" ht="20.100000000000001" customHeight="1">
      <c r="C75" s="41">
        <v>600003311</v>
      </c>
      <c r="D75" s="42" t="s">
        <v>434</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420</v>
      </c>
      <c r="AR75" s="50" t="s">
        <v>421</v>
      </c>
      <c r="AS75" s="41" t="s">
        <v>435</v>
      </c>
      <c r="AT75" s="41">
        <v>12000005</v>
      </c>
      <c r="AU75" s="51">
        <v>21000210</v>
      </c>
      <c r="AV75" s="42" t="s">
        <v>436</v>
      </c>
      <c r="AW75" s="42" t="s">
        <v>420</v>
      </c>
      <c r="AX75" s="44">
        <v>0</v>
      </c>
      <c r="AY75" s="44">
        <v>0</v>
      </c>
      <c r="AZ75" s="52"/>
      <c r="BA75" s="41">
        <v>0</v>
      </c>
      <c r="BB75" s="31">
        <v>0</v>
      </c>
      <c r="BC75" s="41">
        <v>0</v>
      </c>
      <c r="BD75" s="41">
        <v>0</v>
      </c>
      <c r="BE75" s="41">
        <v>0</v>
      </c>
      <c r="BF75" s="41">
        <v>0</v>
      </c>
      <c r="BG75" s="47"/>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row>
    <row r="84" spans="3:59" s="40" customFormat="1" ht="20.100000000000001" customHeight="1">
      <c r="C84" s="41">
        <v>620211021</v>
      </c>
      <c r="D84" s="42" t="s">
        <v>446</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420</v>
      </c>
      <c r="AR84" s="42" t="s">
        <v>447</v>
      </c>
      <c r="AS84" s="41" t="s">
        <v>448</v>
      </c>
      <c r="AT84" s="41">
        <v>0</v>
      </c>
      <c r="AU84" s="41">
        <v>0</v>
      </c>
      <c r="AV84" s="42" t="s">
        <v>415</v>
      </c>
      <c r="AW84" s="42" t="s">
        <v>420</v>
      </c>
      <c r="AX84" s="44">
        <v>0</v>
      </c>
      <c r="AY84" s="44">
        <v>0</v>
      </c>
      <c r="AZ84" s="46" t="s">
        <v>449</v>
      </c>
      <c r="BA84" s="41">
        <v>1</v>
      </c>
      <c r="BB84" s="31">
        <v>0</v>
      </c>
      <c r="BC84" s="41">
        <v>0</v>
      </c>
      <c r="BD84" s="41">
        <v>0</v>
      </c>
      <c r="BE84" s="41">
        <v>0</v>
      </c>
      <c r="BF84" s="41">
        <v>0</v>
      </c>
      <c r="BG84" s="47"/>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row>
    <row r="93" spans="3:59" s="40" customFormat="1" ht="20.100000000000001" customHeight="1">
      <c r="C93" s="43">
        <v>620214021</v>
      </c>
      <c r="D93" s="42" t="s">
        <v>450</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451</v>
      </c>
      <c r="AS93" s="41" t="s">
        <v>452</v>
      </c>
      <c r="AT93" s="41">
        <v>10002001</v>
      </c>
      <c r="AU93" s="41">
        <v>21101040</v>
      </c>
      <c r="AV93" s="42" t="s">
        <v>416</v>
      </c>
      <c r="AW93" s="42" t="s">
        <v>453</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row>
    <row r="97" spans="3:58"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row>
    <row r="98" spans="3:58"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row>
    <row r="99" spans="3:58"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row>
    <row r="100" spans="3:58"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row>
    <row r="101" spans="3:58"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row>
    <row r="102" spans="3:58"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row>
    <row r="103" spans="3:58"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row>
    <row r="104" spans="3:58"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row>
    <row r="105" spans="3:58"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row>
    <row r="106" spans="3:58"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row>
    <row r="107" spans="3:58"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row>
    <row r="108" spans="3:58"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row>
    <row r="109" spans="3:58"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row>
    <row r="110" spans="3:58"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row>
    <row r="111" spans="3:58"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row>
    <row r="112" spans="3:58"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row>
    <row r="113" spans="3:58"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row>
    <row r="114" spans="3:58"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row>
    <row r="115" spans="3:58"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row>
    <row r="116" spans="3:58"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row>
    <row r="117" spans="3:58"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row>
    <row r="118" spans="3:58"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row>
    <row r="119" spans="3:58"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row>
    <row r="120" spans="3:58"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row>
    <row r="121" spans="3:58"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row>
    <row r="122" spans="3:58"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row>
    <row r="123" spans="3:58"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row>
    <row r="124" spans="3:58"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row>
    <row r="125" spans="3:58"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row>
    <row r="126" spans="3:58"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row>
    <row r="127" spans="3:58"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row>
    <row r="128" spans="3:58"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row>
    <row r="129" spans="3:58"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row>
    <row r="130" spans="3:58"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row>
    <row r="131" spans="3:58"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row>
    <row r="132" spans="3:58"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row>
    <row r="133" spans="3:58"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row>
    <row r="134" spans="3:58"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row>
    <row r="135" spans="3:58"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row>
    <row r="136" spans="3:58"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row>
    <row r="137" spans="3:58"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row>
    <row r="138" spans="3:58"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row>
    <row r="139" spans="3:58"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row>
    <row r="140" spans="3:58"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row>
    <row r="141" spans="3:58"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874</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row>
    <row r="142" spans="3:58"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row>
    <row r="143" spans="3:58"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row>
    <row r="144" spans="3:58"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875</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row>
    <row r="145" spans="3:58"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row>
    <row r="146" spans="3:58"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row>
    <row r="147" spans="3:58"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row>
    <row r="148" spans="3:58"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row>
    <row r="149" spans="3:58"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row>
    <row r="150" spans="3:58"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5" t="s">
        <v>874</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row>
    <row r="151" spans="3:58"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867</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row>
    <row r="152" spans="3:58"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row>
    <row r="153" spans="3:58"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874</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row>
    <row r="154" spans="3:58"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row>
    <row r="155" spans="3:58"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876</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row>
    <row r="156" spans="3:58"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row>
    <row r="157" spans="3:58"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row>
    <row r="158" spans="3:58"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row>
    <row r="159" spans="3:58"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row>
    <row r="160" spans="3:58"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876</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row>
    <row r="161" spans="3:58"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row>
    <row r="162" spans="3:58"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876</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row>
    <row r="163" spans="3:58"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868</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row>
    <row r="164" spans="3:58"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row>
    <row r="165" spans="3:58"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row>
    <row r="166" spans="3:58"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869</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row>
    <row r="167" spans="3:58"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870</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row>
    <row r="168" spans="3:58"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876</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row>
    <row r="169" spans="3:58"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870</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row>
    <row r="170" spans="3:58"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row>
    <row r="171" spans="3:58"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870</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row>
    <row r="172" spans="3:58"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876</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row>
    <row r="173" spans="3:58"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row>
    <row r="174" spans="3:58"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row>
    <row r="175" spans="3:58"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row>
    <row r="176" spans="3:58"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row>
    <row r="177" spans="3:58"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row>
    <row r="178" spans="3:58"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row>
    <row r="179" spans="3:58"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row>
    <row r="180" spans="3:58"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row>
    <row r="181" spans="3:58"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871</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row>
    <row r="182" spans="3:58"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row>
    <row r="183" spans="3:58"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row>
    <row r="184" spans="3:58"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row>
    <row r="185" spans="3:58"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row>
    <row r="186" spans="3:58"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row>
    <row r="187" spans="3:58"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row>
    <row r="188" spans="3:58"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row>
    <row r="189" spans="3:58"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row>
    <row r="190" spans="3:58"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row>
    <row r="191" spans="3:58"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row>
    <row r="192" spans="3:58"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row>
    <row r="193" spans="3:58"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row>
    <row r="194" spans="3:58"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row>
    <row r="195" spans="3:58"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row>
    <row r="196" spans="3:58"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row>
    <row r="197" spans="3:58"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row>
    <row r="198" spans="3:58"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row>
    <row r="199" spans="3:58"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row>
    <row r="200" spans="3:58"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row>
    <row r="201" spans="3:58"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877</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row>
    <row r="202" spans="3:58"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row>
    <row r="203" spans="3:58"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row>
    <row r="204" spans="3:58"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row>
    <row r="205" spans="3:58"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row>
    <row r="206" spans="3:58"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874</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row>
    <row r="207" spans="3:58"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row>
    <row r="208" spans="3:58"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row>
    <row r="209" spans="3:58"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876</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row>
    <row r="210" spans="3:58"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876</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row>
    <row r="211" spans="3:58"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875</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row>
    <row r="212" spans="3:58"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row>
    <row r="213" spans="3:58"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876</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row>
    <row r="214" spans="3:58"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872</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row>
    <row r="215" spans="3:58"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row>
    <row r="216" spans="3:58"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row>
    <row r="217" spans="3:58"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row>
    <row r="218" spans="3:58"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878</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row>
    <row r="219" spans="3:58"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876</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row>
    <row r="220" spans="3:58"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row>
    <row r="221" spans="3:58"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867</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row>
    <row r="222" spans="3:58"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876</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row>
    <row r="223" spans="3:58"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876</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row>
    <row r="224" spans="3:58"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869</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row>
    <row r="225" spans="3:58"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row>
    <row r="226" spans="3:58"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873</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row>
    <row r="227" spans="3:58"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876</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row>
    <row r="228" spans="3:58"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876</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row>
    <row r="229" spans="3:58"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876</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row>
    <row r="230" spans="3:58"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876</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row>
    <row r="231" spans="3:58"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row>
    <row r="232" spans="3:58"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870</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row>
    <row r="233" spans="3:58"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867</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row>
    <row r="234" spans="3:58"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870</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row>
    <row r="235" spans="3:58"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870</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row>
    <row r="236" spans="3:58"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row>
    <row r="237" spans="3:58"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row>
    <row r="238" spans="3:58"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874</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row>
    <row r="239" spans="3:58"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870</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row>
    <row r="240" spans="3:58"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870</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876</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870</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870</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876</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878</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875</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876</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34"/>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7" t="s">
        <v>676</v>
      </c>
      <c r="BA255" s="31">
        <v>1</v>
      </c>
      <c r="BB255" s="31">
        <v>0</v>
      </c>
      <c r="BC255" s="31">
        <v>0</v>
      </c>
      <c r="BD255" s="31">
        <v>0</v>
      </c>
      <c r="BE255" s="31">
        <v>0</v>
      </c>
      <c r="BF255" s="31">
        <v>0</v>
      </c>
      <c r="BG255" s="34"/>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7" t="s">
        <v>676</v>
      </c>
      <c r="BA256" s="31">
        <v>1</v>
      </c>
      <c r="BB256" s="31">
        <v>0</v>
      </c>
      <c r="BC256" s="31">
        <v>0</v>
      </c>
      <c r="BD256" s="31">
        <v>0</v>
      </c>
      <c r="BE256" s="31">
        <v>0</v>
      </c>
      <c r="BF256" s="31">
        <v>0</v>
      </c>
      <c r="BG256" s="34"/>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61"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61"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61"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1</v>
      </c>
      <c r="BB281" s="29">
        <v>0</v>
      </c>
      <c r="BC281" s="29">
        <v>0</v>
      </c>
      <c r="BD281" s="29">
        <v>0</v>
      </c>
      <c r="BE281" s="29">
        <v>0</v>
      </c>
      <c r="BF281" s="29">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61"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1</v>
      </c>
      <c r="BB282" s="29">
        <v>0</v>
      </c>
      <c r="BC282" s="29">
        <v>0</v>
      </c>
      <c r="BD282" s="29">
        <v>0</v>
      </c>
      <c r="BE282" s="29">
        <v>0</v>
      </c>
      <c r="BF282" s="29">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1</v>
      </c>
      <c r="BB283" s="29">
        <v>0</v>
      </c>
      <c r="BC283" s="29">
        <v>0</v>
      </c>
      <c r="BD283" s="29">
        <v>0</v>
      </c>
      <c r="BE283" s="29">
        <v>0</v>
      </c>
      <c r="BF283" s="29">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1</v>
      </c>
      <c r="BB284" s="29">
        <v>0</v>
      </c>
      <c r="BC284" s="29">
        <v>0</v>
      </c>
      <c r="BD284" s="29">
        <v>0</v>
      </c>
      <c r="BE284" s="29">
        <v>0</v>
      </c>
      <c r="BF284" s="29">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1</v>
      </c>
      <c r="BB285" s="29">
        <v>0</v>
      </c>
      <c r="BC285" s="29">
        <v>0</v>
      </c>
      <c r="BD285" s="29">
        <v>0</v>
      </c>
      <c r="BE285" s="29">
        <v>0</v>
      </c>
      <c r="BF285" s="29">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1</v>
      </c>
      <c r="BB286" s="29">
        <v>0</v>
      </c>
      <c r="BC286" s="29">
        <v>0</v>
      </c>
      <c r="BD286" s="29">
        <v>0</v>
      </c>
      <c r="BE286" s="29">
        <v>0</v>
      </c>
      <c r="BF286" s="29">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61"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61"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7" t="s">
        <v>676</v>
      </c>
      <c r="BA293" s="31">
        <v>1</v>
      </c>
      <c r="BB293" s="31">
        <v>0</v>
      </c>
      <c r="BC293" s="31">
        <v>0</v>
      </c>
      <c r="BD293" s="31">
        <v>0</v>
      </c>
      <c r="BE293" s="31">
        <v>0</v>
      </c>
      <c r="BF293" s="31">
        <v>0</v>
      </c>
      <c r="BG293" s="34"/>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7" t="s">
        <v>676</v>
      </c>
      <c r="BA294" s="31">
        <v>1</v>
      </c>
      <c r="BB294" s="31">
        <v>0</v>
      </c>
      <c r="BC294" s="31">
        <v>0</v>
      </c>
      <c r="BD294" s="31">
        <v>0</v>
      </c>
      <c r="BE294" s="31">
        <v>0</v>
      </c>
      <c r="BF294" s="31">
        <v>0</v>
      </c>
      <c r="BG294" s="34"/>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1</v>
      </c>
      <c r="BB295" s="29">
        <v>0</v>
      </c>
      <c r="BC295" s="29">
        <v>0</v>
      </c>
      <c r="BD295" s="29">
        <v>0</v>
      </c>
      <c r="BE295" s="29">
        <v>0</v>
      </c>
      <c r="BF295" s="29">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681</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681</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681</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681</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681</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681</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3" t="s">
        <v>449</v>
      </c>
      <c r="BA342" s="31">
        <v>1</v>
      </c>
      <c r="BB342" s="31">
        <v>0</v>
      </c>
      <c r="BC342" s="31">
        <v>0</v>
      </c>
      <c r="BD342" s="31">
        <v>0</v>
      </c>
      <c r="BE342" s="31">
        <v>0</v>
      </c>
      <c r="BF342" s="31">
        <v>0</v>
      </c>
      <c r="BG342" s="34"/>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3" t="s">
        <v>449</v>
      </c>
      <c r="BA343" s="31">
        <v>1</v>
      </c>
      <c r="BB343" s="31">
        <v>0</v>
      </c>
      <c r="BC343" s="31">
        <v>0</v>
      </c>
      <c r="BD343" s="31">
        <v>0</v>
      </c>
      <c r="BE343" s="31">
        <v>0</v>
      </c>
      <c r="BF343" s="31">
        <v>0</v>
      </c>
      <c r="BG343" s="34"/>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3" t="s">
        <v>703</v>
      </c>
      <c r="BA344" s="31">
        <v>1</v>
      </c>
      <c r="BB344" s="31">
        <v>0</v>
      </c>
      <c r="BC344" s="31">
        <v>0</v>
      </c>
      <c r="BD344" s="31">
        <v>0</v>
      </c>
      <c r="BE344" s="31">
        <v>0</v>
      </c>
      <c r="BF344" s="31">
        <v>0</v>
      </c>
      <c r="BG344" s="34"/>
    </row>
    <row r="345" spans="3:59" s="28" customFormat="1" ht="20.100000000000001" customHeight="1">
      <c r="C345" s="31">
        <v>61021104</v>
      </c>
      <c r="D345" s="27" t="s">
        <v>702</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3" t="s">
        <v>704</v>
      </c>
      <c r="BA345" s="31">
        <v>1</v>
      </c>
      <c r="BB345" s="31">
        <v>0</v>
      </c>
      <c r="BC345" s="31">
        <v>0</v>
      </c>
      <c r="BD345" s="31">
        <v>0</v>
      </c>
      <c r="BE345" s="31">
        <v>0</v>
      </c>
      <c r="BF345" s="31">
        <v>0</v>
      </c>
      <c r="BG345" s="34"/>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3" t="s">
        <v>705</v>
      </c>
      <c r="BA346" s="31">
        <v>1</v>
      </c>
      <c r="BB346" s="31">
        <v>0</v>
      </c>
      <c r="BC346" s="31">
        <v>0</v>
      </c>
      <c r="BD346" s="31">
        <v>0</v>
      </c>
      <c r="BE346" s="31">
        <v>0</v>
      </c>
      <c r="BF346" s="31">
        <v>0</v>
      </c>
      <c r="BG346" s="34"/>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3" t="s">
        <v>706</v>
      </c>
      <c r="BA347" s="31">
        <v>1</v>
      </c>
      <c r="BB347" s="31">
        <v>0</v>
      </c>
      <c r="BC347" s="31">
        <v>0</v>
      </c>
      <c r="BD347" s="31">
        <v>0</v>
      </c>
      <c r="BE347" s="31">
        <v>0</v>
      </c>
      <c r="BF347" s="31">
        <v>0</v>
      </c>
      <c r="BG347" s="34"/>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3"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31">
        <v>1</v>
      </c>
      <c r="BB348" s="31">
        <v>0</v>
      </c>
      <c r="BC348" s="31">
        <v>0</v>
      </c>
      <c r="BD348" s="31">
        <v>0</v>
      </c>
      <c r="BE348" s="31">
        <v>0</v>
      </c>
      <c r="BF348" s="31">
        <v>0</v>
      </c>
      <c r="BG348" s="34"/>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3"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31">
        <v>1</v>
      </c>
      <c r="BB349" s="31">
        <v>0</v>
      </c>
      <c r="BC349" s="31">
        <v>0</v>
      </c>
      <c r="BD349" s="31">
        <v>0</v>
      </c>
      <c r="BE349" s="31">
        <v>0</v>
      </c>
      <c r="BF349" s="31">
        <v>0</v>
      </c>
      <c r="BG349" s="34"/>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3" t="str">
        <f t="shared" si="19"/>
        <v>向前方发射一颗移动缓慢的法球,球体每秒对附近玩家造成250%伤害+2000点固定伤害,并产生50%减速效果持续6秒</v>
      </c>
      <c r="BA350" s="31">
        <v>1</v>
      </c>
      <c r="BB350" s="31">
        <v>0</v>
      </c>
      <c r="BC350" s="31">
        <v>0</v>
      </c>
      <c r="BD350" s="31">
        <v>0</v>
      </c>
      <c r="BE350" s="31">
        <v>0</v>
      </c>
      <c r="BF350" s="31">
        <v>0</v>
      </c>
      <c r="BG350" s="34"/>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3" t="str">
        <f t="shared" si="19"/>
        <v>向前方发射一颗移动缓慢的法球,球体每秒对附近玩家造成250%伤害+2500点固定伤害,并产生50%减速效果持续6秒</v>
      </c>
      <c r="BA351" s="31">
        <v>1</v>
      </c>
      <c r="BB351" s="31">
        <v>0</v>
      </c>
      <c r="BC351" s="31">
        <v>0</v>
      </c>
      <c r="BD351" s="31">
        <v>0</v>
      </c>
      <c r="BE351" s="31">
        <v>0</v>
      </c>
      <c r="BF351" s="31">
        <v>0</v>
      </c>
      <c r="BG351" s="34"/>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3" t="str">
        <f t="shared" si="19"/>
        <v>向前方发射一颗移动缓慢的法球,球体每秒对附近玩家造成250%伤害+3000点固定伤害,并产生50%减速效果持续6秒</v>
      </c>
      <c r="BA352" s="31">
        <v>1</v>
      </c>
      <c r="BB352" s="31">
        <v>0</v>
      </c>
      <c r="BC352" s="31">
        <v>0</v>
      </c>
      <c r="BD352" s="31">
        <v>0</v>
      </c>
      <c r="BE352" s="31">
        <v>0</v>
      </c>
      <c r="BF352" s="31">
        <v>0</v>
      </c>
      <c r="BG352" s="34"/>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3" t="str">
        <f t="shared" si="19"/>
        <v>向前方发射一颗移动缓慢的法球,球体每秒对附近玩家造成250%伤害+3500点固定伤害,并产生50%减速效果持续6秒</v>
      </c>
      <c r="BA353" s="31">
        <v>1</v>
      </c>
      <c r="BB353" s="31">
        <v>0</v>
      </c>
      <c r="BC353" s="31">
        <v>0</v>
      </c>
      <c r="BD353" s="31">
        <v>0</v>
      </c>
      <c r="BE353" s="31">
        <v>0</v>
      </c>
      <c r="BF353" s="31">
        <v>0</v>
      </c>
      <c r="BG353" s="34"/>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3" t="str">
        <f>"立即对目标范围内的怪物造成"&amp;V366*100&amp;"%攻击伤害+"&amp;W366&amp;"点固定伤害"</f>
        <v>立即对目标范围内的怪物造成350%攻击伤害+1500点固定伤害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3" t="str">
        <f t="shared" ref="AZ367:AZ371" si="27">"立即对目标范围内的怪物造成"&amp;V367*100&amp;"%攻击伤害+"&amp;W367&amp;"点固定伤害"</f>
        <v>立即对目标范围内的怪物造成350%攻击伤害+1500点固定伤害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3" t="str">
        <f t="shared" si="27"/>
        <v>立即对目标范围内的怪物造成350%攻击伤害+2000点固定伤害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718</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3" t="str">
        <f t="shared" si="27"/>
        <v>立即对目标范围内的怪物造成350%攻击伤害+2500点固定伤害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3" t="str">
        <f t="shared" si="27"/>
        <v>立即对目标范围内的怪物造成350%攻击伤害+3000点固定伤害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3" t="str">
        <f t="shared" si="27"/>
        <v>立即对目标范围内的怪物造成350%攻击伤害+3500点固定伤害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720</v>
      </c>
      <c r="AR372" s="27" t="s">
        <v>447</v>
      </c>
      <c r="AS372" s="31" t="s">
        <v>626</v>
      </c>
      <c r="AT372" s="31">
        <v>0</v>
      </c>
      <c r="AU372" s="31">
        <v>21020020</v>
      </c>
      <c r="AV372" s="27" t="s">
        <v>415</v>
      </c>
      <c r="AW372" s="27">
        <v>0</v>
      </c>
      <c r="AX372" s="30">
        <v>0</v>
      </c>
      <c r="AY372" s="30">
        <v>0</v>
      </c>
      <c r="AZ372" s="63" t="s">
        <v>1208</v>
      </c>
      <c r="BA372" s="31">
        <v>1</v>
      </c>
      <c r="BB372" s="31">
        <v>0</v>
      </c>
      <c r="BC372" s="31">
        <v>0</v>
      </c>
      <c r="BD372" s="31">
        <v>0</v>
      </c>
      <c r="BE372" s="31">
        <v>0</v>
      </c>
      <c r="BF372" s="31">
        <v>0</v>
      </c>
      <c r="BG372" s="34"/>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720</v>
      </c>
      <c r="AR373" s="27" t="s">
        <v>447</v>
      </c>
      <c r="AS373" s="31" t="s">
        <v>626</v>
      </c>
      <c r="AT373" s="31">
        <v>0</v>
      </c>
      <c r="AU373" s="31">
        <v>21020020</v>
      </c>
      <c r="AV373" s="27" t="s">
        <v>415</v>
      </c>
      <c r="AW373" s="27">
        <v>0</v>
      </c>
      <c r="AX373" s="30">
        <v>0</v>
      </c>
      <c r="AY373" s="30">
        <v>0</v>
      </c>
      <c r="AZ373" s="63" t="s">
        <v>1208</v>
      </c>
      <c r="BA373" s="31">
        <v>1</v>
      </c>
      <c r="BB373" s="31">
        <v>0</v>
      </c>
      <c r="BC373" s="31">
        <v>0</v>
      </c>
      <c r="BD373" s="31">
        <v>0</v>
      </c>
      <c r="BE373" s="31">
        <v>0</v>
      </c>
      <c r="BF373" s="31">
        <v>0</v>
      </c>
      <c r="BG373" s="34"/>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721</v>
      </c>
      <c r="AR374" s="27" t="s">
        <v>447</v>
      </c>
      <c r="AS374" s="31" t="s">
        <v>626</v>
      </c>
      <c r="AT374" s="31">
        <v>0</v>
      </c>
      <c r="AU374" s="31">
        <v>21020020</v>
      </c>
      <c r="AV374" s="27" t="s">
        <v>415</v>
      </c>
      <c r="AW374" s="27">
        <v>0</v>
      </c>
      <c r="AX374" s="30">
        <v>0</v>
      </c>
      <c r="AY374" s="30">
        <v>0</v>
      </c>
      <c r="AZ374" s="63" t="s">
        <v>1209</v>
      </c>
      <c r="BA374" s="31">
        <v>1</v>
      </c>
      <c r="BB374" s="31">
        <v>0</v>
      </c>
      <c r="BC374" s="31">
        <v>0</v>
      </c>
      <c r="BD374" s="31">
        <v>0</v>
      </c>
      <c r="BE374" s="31">
        <v>0</v>
      </c>
      <c r="BF374" s="31">
        <v>0</v>
      </c>
      <c r="BG374" s="34"/>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722</v>
      </c>
      <c r="AR375" s="27" t="s">
        <v>447</v>
      </c>
      <c r="AS375" s="31" t="s">
        <v>626</v>
      </c>
      <c r="AT375" s="31">
        <v>0</v>
      </c>
      <c r="AU375" s="31">
        <v>21020020</v>
      </c>
      <c r="AV375" s="27" t="s">
        <v>415</v>
      </c>
      <c r="AW375" s="27">
        <v>0</v>
      </c>
      <c r="AX375" s="30">
        <v>0</v>
      </c>
      <c r="AY375" s="30">
        <v>0</v>
      </c>
      <c r="AZ375" s="63" t="s">
        <v>1210</v>
      </c>
      <c r="BA375" s="31">
        <v>1</v>
      </c>
      <c r="BB375" s="31">
        <v>0</v>
      </c>
      <c r="BC375" s="31">
        <v>0</v>
      </c>
      <c r="BD375" s="31">
        <v>0</v>
      </c>
      <c r="BE375" s="31">
        <v>0</v>
      </c>
      <c r="BF375" s="31">
        <v>0</v>
      </c>
      <c r="BG375" s="34"/>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723</v>
      </c>
      <c r="AR376" s="27" t="s">
        <v>447</v>
      </c>
      <c r="AS376" s="31" t="s">
        <v>626</v>
      </c>
      <c r="AT376" s="31">
        <v>0</v>
      </c>
      <c r="AU376" s="31">
        <v>21020020</v>
      </c>
      <c r="AV376" s="27" t="s">
        <v>415</v>
      </c>
      <c r="AW376" s="27">
        <v>0</v>
      </c>
      <c r="AX376" s="30">
        <v>0</v>
      </c>
      <c r="AY376" s="30">
        <v>0</v>
      </c>
      <c r="AZ376" s="63" t="s">
        <v>1211</v>
      </c>
      <c r="BA376" s="31">
        <v>1</v>
      </c>
      <c r="BB376" s="31">
        <v>0</v>
      </c>
      <c r="BC376" s="31">
        <v>0</v>
      </c>
      <c r="BD376" s="31">
        <v>0</v>
      </c>
      <c r="BE376" s="31">
        <v>0</v>
      </c>
      <c r="BF376" s="31">
        <v>0</v>
      </c>
      <c r="BG376" s="34"/>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724</v>
      </c>
      <c r="AR377" s="27" t="s">
        <v>447</v>
      </c>
      <c r="AS377" s="31" t="s">
        <v>626</v>
      </c>
      <c r="AT377" s="31">
        <v>0</v>
      </c>
      <c r="AU377" s="31">
        <v>21020020</v>
      </c>
      <c r="AV377" s="27" t="s">
        <v>415</v>
      </c>
      <c r="AW377" s="27">
        <v>0</v>
      </c>
      <c r="AX377" s="30">
        <v>0</v>
      </c>
      <c r="AY377" s="30">
        <v>0</v>
      </c>
      <c r="AZ377" s="63" t="s">
        <v>1212</v>
      </c>
      <c r="BA377" s="31">
        <v>1</v>
      </c>
      <c r="BB377" s="31">
        <v>0</v>
      </c>
      <c r="BC377" s="31">
        <v>0</v>
      </c>
      <c r="BD377" s="31">
        <v>0</v>
      </c>
      <c r="BE377" s="31">
        <v>0</v>
      </c>
      <c r="BF377" s="31">
        <v>0</v>
      </c>
      <c r="BG377" s="34"/>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444</v>
      </c>
      <c r="AS378" s="31">
        <v>0</v>
      </c>
      <c r="AT378" s="31">
        <v>10000006</v>
      </c>
      <c r="AU378" s="19">
        <v>60000004</v>
      </c>
      <c r="AV378" s="27" t="s">
        <v>487</v>
      </c>
      <c r="AW378" s="27" t="s">
        <v>420</v>
      </c>
      <c r="AX378" s="30">
        <v>0</v>
      </c>
      <c r="AY378" s="30">
        <v>0</v>
      </c>
      <c r="AZ378" s="37"/>
      <c r="BA378" s="31">
        <v>1</v>
      </c>
      <c r="BB378" s="31">
        <v>0</v>
      </c>
      <c r="BC378" s="31">
        <v>0</v>
      </c>
      <c r="BD378" s="31">
        <v>0</v>
      </c>
      <c r="BE378" s="31">
        <v>0</v>
      </c>
      <c r="BF378" s="31">
        <v>0</v>
      </c>
      <c r="BG378" s="34"/>
    </row>
    <row r="379" spans="3:59" s="28" customFormat="1" ht="20.100000000000001" customHeight="1">
      <c r="C379" s="31">
        <v>61022301</v>
      </c>
      <c r="D379" s="27" t="s">
        <v>725</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726</v>
      </c>
      <c r="AS379" s="31" t="s">
        <v>727</v>
      </c>
      <c r="AT379" s="31">
        <v>10001006</v>
      </c>
      <c r="AU379" s="31">
        <v>21020030</v>
      </c>
      <c r="AV379" s="27" t="s">
        <v>416</v>
      </c>
      <c r="AW379" s="27" t="s">
        <v>453</v>
      </c>
      <c r="AX379" s="30">
        <v>0</v>
      </c>
      <c r="AY379" s="30">
        <v>0</v>
      </c>
      <c r="AZ379" s="63" t="str">
        <f>"立即对目标范围内的怪物造成"&amp;V379*100&amp;"%攻击伤害+"&amp;W379&amp;"点固定伤害,持续3秒"</f>
        <v>立即对目标范围内的怪物造成150%攻击伤害+750点固定伤害,持续3秒</v>
      </c>
      <c r="BA379" s="31">
        <v>1</v>
      </c>
      <c r="BB379" s="31">
        <v>0</v>
      </c>
      <c r="BC379" s="31">
        <v>0</v>
      </c>
      <c r="BD379" s="31">
        <v>0</v>
      </c>
      <c r="BE379" s="31">
        <v>0</v>
      </c>
      <c r="BF379" s="31">
        <v>0</v>
      </c>
      <c r="BG379" s="34"/>
    </row>
    <row r="380" spans="3:59" s="28" customFormat="1" ht="20.100000000000001" customHeight="1">
      <c r="C380" s="31">
        <v>61022302</v>
      </c>
      <c r="D380" s="27" t="s">
        <v>725</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726</v>
      </c>
      <c r="AS380" s="31" t="s">
        <v>727</v>
      </c>
      <c r="AT380" s="31">
        <v>10001006</v>
      </c>
      <c r="AU380" s="31">
        <v>21020030</v>
      </c>
      <c r="AV380" s="27" t="s">
        <v>416</v>
      </c>
      <c r="AW380" s="27" t="s">
        <v>453</v>
      </c>
      <c r="AX380" s="30">
        <v>0</v>
      </c>
      <c r="AY380" s="30">
        <v>0</v>
      </c>
      <c r="AZ380" s="63" t="str">
        <f t="shared" ref="AZ380:AZ384" si="31">"立即对目标范围内的怪物造成"&amp;V380*100&amp;"%攻击伤害+"&amp;W380&amp;"点固定伤害,持续3秒"</f>
        <v>立即对目标范围内的怪物造成150%攻击伤害+750点固定伤害,持续3秒</v>
      </c>
      <c r="BA380" s="31">
        <v>1</v>
      </c>
      <c r="BB380" s="31">
        <v>0</v>
      </c>
      <c r="BC380" s="31">
        <v>0</v>
      </c>
      <c r="BD380" s="31">
        <v>0</v>
      </c>
      <c r="BE380" s="31">
        <v>0</v>
      </c>
      <c r="BF380" s="31">
        <v>0</v>
      </c>
      <c r="BG380" s="34"/>
    </row>
    <row r="381" spans="3:59" s="28" customFormat="1" ht="20.100000000000001" customHeight="1">
      <c r="C381" s="31">
        <v>61022303</v>
      </c>
      <c r="D381" s="27" t="s">
        <v>725</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726</v>
      </c>
      <c r="AS381" s="31" t="s">
        <v>727</v>
      </c>
      <c r="AT381" s="31">
        <v>10001006</v>
      </c>
      <c r="AU381" s="31">
        <v>21020030</v>
      </c>
      <c r="AV381" s="27" t="s">
        <v>416</v>
      </c>
      <c r="AW381" s="27" t="s">
        <v>453</v>
      </c>
      <c r="AX381" s="30">
        <v>0</v>
      </c>
      <c r="AY381" s="30">
        <v>0</v>
      </c>
      <c r="AZ381" s="63" t="str">
        <f t="shared" si="31"/>
        <v>立即对目标范围内的怪物造成150%攻击伤害+1000点固定伤害,持续3秒</v>
      </c>
      <c r="BA381" s="31">
        <v>1</v>
      </c>
      <c r="BB381" s="31">
        <v>0</v>
      </c>
      <c r="BC381" s="31">
        <v>0</v>
      </c>
      <c r="BD381" s="31">
        <v>0</v>
      </c>
      <c r="BE381" s="31">
        <v>0</v>
      </c>
      <c r="BF381" s="31">
        <v>0</v>
      </c>
      <c r="BG381" s="34"/>
    </row>
    <row r="382" spans="3:59" s="28" customFormat="1" ht="20.100000000000001" customHeight="1">
      <c r="C382" s="31">
        <v>61022304</v>
      </c>
      <c r="D382" s="27" t="s">
        <v>725</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726</v>
      </c>
      <c r="AS382" s="31" t="s">
        <v>727</v>
      </c>
      <c r="AT382" s="31">
        <v>10001006</v>
      </c>
      <c r="AU382" s="31">
        <v>21020030</v>
      </c>
      <c r="AV382" s="27" t="s">
        <v>416</v>
      </c>
      <c r="AW382" s="27" t="s">
        <v>453</v>
      </c>
      <c r="AX382" s="30">
        <v>0</v>
      </c>
      <c r="AY382" s="30">
        <v>0</v>
      </c>
      <c r="AZ382" s="63" t="str">
        <f t="shared" si="31"/>
        <v>立即对目标范围内的怪物造成150%攻击伤害+1250点固定伤害,持续3秒</v>
      </c>
      <c r="BA382" s="31">
        <v>1</v>
      </c>
      <c r="BB382" s="31">
        <v>0</v>
      </c>
      <c r="BC382" s="31">
        <v>0</v>
      </c>
      <c r="BD382" s="31">
        <v>0</v>
      </c>
      <c r="BE382" s="31">
        <v>0</v>
      </c>
      <c r="BF382" s="31">
        <v>0</v>
      </c>
      <c r="BG382" s="34"/>
    </row>
    <row r="383" spans="3:59" s="28" customFormat="1" ht="20.100000000000001" customHeight="1">
      <c r="C383" s="31">
        <v>61022305</v>
      </c>
      <c r="D383" s="27" t="s">
        <v>725</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726</v>
      </c>
      <c r="AS383" s="31" t="s">
        <v>727</v>
      </c>
      <c r="AT383" s="31">
        <v>10001006</v>
      </c>
      <c r="AU383" s="31">
        <v>21020030</v>
      </c>
      <c r="AV383" s="27" t="s">
        <v>416</v>
      </c>
      <c r="AW383" s="27" t="s">
        <v>453</v>
      </c>
      <c r="AX383" s="30">
        <v>0</v>
      </c>
      <c r="AY383" s="30">
        <v>0</v>
      </c>
      <c r="AZ383" s="63" t="str">
        <f t="shared" si="31"/>
        <v>立即对目标范围内的怪物造成150%攻击伤害+1500点固定伤害,持续3秒</v>
      </c>
      <c r="BA383" s="31">
        <v>1</v>
      </c>
      <c r="BB383" s="31">
        <v>0</v>
      </c>
      <c r="BC383" s="31">
        <v>0</v>
      </c>
      <c r="BD383" s="31">
        <v>0</v>
      </c>
      <c r="BE383" s="31">
        <v>0</v>
      </c>
      <c r="BF383" s="31">
        <v>0</v>
      </c>
      <c r="BG383" s="34"/>
    </row>
    <row r="384" spans="3:59" s="28" customFormat="1" ht="20.100000000000001" customHeight="1">
      <c r="C384" s="31">
        <v>61022306</v>
      </c>
      <c r="D384" s="27" t="s">
        <v>725</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726</v>
      </c>
      <c r="AS384" s="31" t="s">
        <v>727</v>
      </c>
      <c r="AT384" s="31">
        <v>10001006</v>
      </c>
      <c r="AU384" s="31">
        <v>21020030</v>
      </c>
      <c r="AV384" s="27" t="s">
        <v>416</v>
      </c>
      <c r="AW384" s="27" t="s">
        <v>453</v>
      </c>
      <c r="AX384" s="30">
        <v>0</v>
      </c>
      <c r="AY384" s="30">
        <v>0</v>
      </c>
      <c r="AZ384" s="63" t="str">
        <f t="shared" si="31"/>
        <v>立即对目标范围内的怪物造成150%攻击伤害+1750点固定伤害,持续3秒</v>
      </c>
      <c r="BA384" s="31">
        <v>1</v>
      </c>
      <c r="BB384" s="31">
        <v>0</v>
      </c>
      <c r="BC384" s="31">
        <v>0</v>
      </c>
      <c r="BD384" s="31">
        <v>0</v>
      </c>
      <c r="BE384" s="31">
        <v>0</v>
      </c>
      <c r="BF384" s="31">
        <v>0</v>
      </c>
      <c r="BG384" s="34"/>
    </row>
    <row r="385" spans="3:59" s="28" customFormat="1" ht="19.5" customHeight="1">
      <c r="C385" s="31">
        <v>61022401</v>
      </c>
      <c r="D385" s="27" t="s">
        <v>728</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729</v>
      </c>
      <c r="AF385" s="32">
        <v>2</v>
      </c>
      <c r="AG385" s="32">
        <v>2</v>
      </c>
      <c r="AH385" s="32">
        <v>1.5</v>
      </c>
      <c r="AI385" s="31">
        <v>0</v>
      </c>
      <c r="AJ385" s="31">
        <v>1</v>
      </c>
      <c r="AK385" s="31">
        <v>0</v>
      </c>
      <c r="AL385" s="29">
        <v>0.5</v>
      </c>
      <c r="AM385" s="29">
        <v>200</v>
      </c>
      <c r="AN385" s="29">
        <v>0.1</v>
      </c>
      <c r="AO385" s="29">
        <v>30</v>
      </c>
      <c r="AP385" s="32">
        <v>0</v>
      </c>
      <c r="AQ385" s="29" t="s">
        <v>711</v>
      </c>
      <c r="AR385" s="25" t="s">
        <v>726</v>
      </c>
      <c r="AS385" s="29" t="s">
        <v>440</v>
      </c>
      <c r="AT385" s="31">
        <v>10001007</v>
      </c>
      <c r="AU385" s="31">
        <v>21020040</v>
      </c>
      <c r="AV385" s="25" t="s">
        <v>441</v>
      </c>
      <c r="AW385" s="27">
        <v>0</v>
      </c>
      <c r="AX385" s="30">
        <v>0</v>
      </c>
      <c r="AY385" s="30">
        <v>0</v>
      </c>
      <c r="AZ385" s="63" t="str">
        <f>"蓄力1秒,对目标快速突击,所经过的直线区域造成"&amp;V385*100&amp;"%伤害+"&amp;W385&amp;"点固定伤害,并眩晕2秒"</f>
        <v>蓄力1秒,对目标快速突击,所经过的直线区域造成350%伤害+1500点固定伤害,并眩晕2秒</v>
      </c>
      <c r="BA385" s="31">
        <v>1</v>
      </c>
      <c r="BB385" s="31">
        <v>0</v>
      </c>
      <c r="BC385" s="31">
        <v>0</v>
      </c>
      <c r="BD385" s="31">
        <v>0</v>
      </c>
      <c r="BE385" s="31">
        <v>0</v>
      </c>
      <c r="BF385" s="31">
        <v>0</v>
      </c>
      <c r="BG385" s="34"/>
    </row>
    <row r="386" spans="3:59" s="28" customFormat="1" ht="19.5" customHeight="1">
      <c r="C386" s="31">
        <v>61022402</v>
      </c>
      <c r="D386" s="27" t="s">
        <v>728</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729</v>
      </c>
      <c r="AF386" s="32">
        <v>2</v>
      </c>
      <c r="AG386" s="32">
        <v>2</v>
      </c>
      <c r="AH386" s="32">
        <v>1.5</v>
      </c>
      <c r="AI386" s="31">
        <v>0</v>
      </c>
      <c r="AJ386" s="31">
        <v>1</v>
      </c>
      <c r="AK386" s="31">
        <v>0</v>
      </c>
      <c r="AL386" s="29">
        <v>0.5</v>
      </c>
      <c r="AM386" s="29">
        <v>200</v>
      </c>
      <c r="AN386" s="29">
        <v>0.1</v>
      </c>
      <c r="AO386" s="29">
        <v>30</v>
      </c>
      <c r="AP386" s="32">
        <v>0</v>
      </c>
      <c r="AQ386" s="29" t="s">
        <v>711</v>
      </c>
      <c r="AR386" s="25" t="s">
        <v>726</v>
      </c>
      <c r="AS386" s="29" t="s">
        <v>440</v>
      </c>
      <c r="AT386" s="31">
        <v>10001007</v>
      </c>
      <c r="AU386" s="31">
        <v>21020040</v>
      </c>
      <c r="AV386" s="25" t="s">
        <v>441</v>
      </c>
      <c r="AW386" s="27">
        <v>0</v>
      </c>
      <c r="AX386" s="30">
        <v>0</v>
      </c>
      <c r="AY386" s="30">
        <v>0</v>
      </c>
      <c r="AZ386" s="63" t="str">
        <f t="shared" ref="AZ386:AZ390" si="34">"蓄力1秒,对目标快速突击,所经过的直线区域造成"&amp;V386*100&amp;"%伤害+"&amp;W386&amp;"点固定伤害,并眩晕2秒"</f>
        <v>蓄力1秒,对目标快速突击,所经过的直线区域造成350%伤害+1500点固定伤害,并眩晕2秒</v>
      </c>
      <c r="BA386" s="31">
        <v>1</v>
      </c>
      <c r="BB386" s="31">
        <v>0</v>
      </c>
      <c r="BC386" s="31">
        <v>0</v>
      </c>
      <c r="BD386" s="31">
        <v>0</v>
      </c>
      <c r="BE386" s="31">
        <v>0</v>
      </c>
      <c r="BF386" s="31">
        <v>0</v>
      </c>
      <c r="BG386" s="34"/>
    </row>
    <row r="387" spans="3:59" s="28" customFormat="1" ht="19.5" customHeight="1">
      <c r="C387" s="31">
        <v>61022403</v>
      </c>
      <c r="D387" s="27" t="s">
        <v>728</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729</v>
      </c>
      <c r="AF387" s="32">
        <v>2</v>
      </c>
      <c r="AG387" s="32">
        <v>2</v>
      </c>
      <c r="AH387" s="32">
        <v>1.5</v>
      </c>
      <c r="AI387" s="31">
        <v>0</v>
      </c>
      <c r="AJ387" s="31">
        <v>1</v>
      </c>
      <c r="AK387" s="31">
        <v>0</v>
      </c>
      <c r="AL387" s="29">
        <v>0.5</v>
      </c>
      <c r="AM387" s="29">
        <v>200</v>
      </c>
      <c r="AN387" s="29">
        <v>0.1</v>
      </c>
      <c r="AO387" s="29">
        <v>30</v>
      </c>
      <c r="AP387" s="32">
        <v>0</v>
      </c>
      <c r="AQ387" s="29" t="s">
        <v>711</v>
      </c>
      <c r="AR387" s="25" t="s">
        <v>726</v>
      </c>
      <c r="AS387" s="29" t="s">
        <v>440</v>
      </c>
      <c r="AT387" s="31">
        <v>10001007</v>
      </c>
      <c r="AU387" s="31">
        <v>21020040</v>
      </c>
      <c r="AV387" s="25" t="s">
        <v>441</v>
      </c>
      <c r="AW387" s="27">
        <v>0</v>
      </c>
      <c r="AX387" s="30">
        <v>0</v>
      </c>
      <c r="AY387" s="30">
        <v>0</v>
      </c>
      <c r="AZ387" s="63" t="str">
        <f t="shared" si="34"/>
        <v>蓄力1秒,对目标快速突击,所经过的直线区域造成350%伤害+2000点固定伤害,并眩晕2秒</v>
      </c>
      <c r="BA387" s="31">
        <v>1</v>
      </c>
      <c r="BB387" s="31">
        <v>0</v>
      </c>
      <c r="BC387" s="31">
        <v>0</v>
      </c>
      <c r="BD387" s="31">
        <v>0</v>
      </c>
      <c r="BE387" s="31">
        <v>0</v>
      </c>
      <c r="BF387" s="31">
        <v>0</v>
      </c>
      <c r="BG387" s="34"/>
    </row>
    <row r="388" spans="3:59" s="28" customFormat="1" ht="19.5" customHeight="1">
      <c r="C388" s="31">
        <v>61022404</v>
      </c>
      <c r="D388" s="27" t="s">
        <v>728</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729</v>
      </c>
      <c r="AF388" s="32">
        <v>2</v>
      </c>
      <c r="AG388" s="32">
        <v>2</v>
      </c>
      <c r="AH388" s="32">
        <v>1.5</v>
      </c>
      <c r="AI388" s="31">
        <v>0</v>
      </c>
      <c r="AJ388" s="31">
        <v>1</v>
      </c>
      <c r="AK388" s="31">
        <v>0</v>
      </c>
      <c r="AL388" s="29">
        <v>0.5</v>
      </c>
      <c r="AM388" s="29">
        <v>200</v>
      </c>
      <c r="AN388" s="29">
        <v>0.1</v>
      </c>
      <c r="AO388" s="29">
        <v>30</v>
      </c>
      <c r="AP388" s="32">
        <v>0</v>
      </c>
      <c r="AQ388" s="29" t="s">
        <v>711</v>
      </c>
      <c r="AR388" s="25" t="s">
        <v>726</v>
      </c>
      <c r="AS388" s="29" t="s">
        <v>440</v>
      </c>
      <c r="AT388" s="31">
        <v>10001007</v>
      </c>
      <c r="AU388" s="31">
        <v>21020040</v>
      </c>
      <c r="AV388" s="25" t="s">
        <v>441</v>
      </c>
      <c r="AW388" s="27">
        <v>0</v>
      </c>
      <c r="AX388" s="30">
        <v>0</v>
      </c>
      <c r="AY388" s="30">
        <v>0</v>
      </c>
      <c r="AZ388" s="63" t="str">
        <f t="shared" si="34"/>
        <v>蓄力1秒,对目标快速突击,所经过的直线区域造成350%伤害+2500点固定伤害,并眩晕2秒</v>
      </c>
      <c r="BA388" s="31">
        <v>1</v>
      </c>
      <c r="BB388" s="31">
        <v>0</v>
      </c>
      <c r="BC388" s="31">
        <v>0</v>
      </c>
      <c r="BD388" s="31">
        <v>0</v>
      </c>
      <c r="BE388" s="31">
        <v>0</v>
      </c>
      <c r="BF388" s="31">
        <v>0</v>
      </c>
      <c r="BG388" s="34"/>
    </row>
    <row r="389" spans="3:59" s="28" customFormat="1" ht="19.5" customHeight="1">
      <c r="C389" s="31">
        <v>61022405</v>
      </c>
      <c r="D389" s="27" t="s">
        <v>728</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729</v>
      </c>
      <c r="AF389" s="32">
        <v>2</v>
      </c>
      <c r="AG389" s="32">
        <v>2</v>
      </c>
      <c r="AH389" s="32">
        <v>1.5</v>
      </c>
      <c r="AI389" s="31">
        <v>0</v>
      </c>
      <c r="AJ389" s="31">
        <v>1</v>
      </c>
      <c r="AK389" s="31">
        <v>0</v>
      </c>
      <c r="AL389" s="29">
        <v>0.5</v>
      </c>
      <c r="AM389" s="29">
        <v>200</v>
      </c>
      <c r="AN389" s="29">
        <v>0.1</v>
      </c>
      <c r="AO389" s="29">
        <v>30</v>
      </c>
      <c r="AP389" s="32">
        <v>0</v>
      </c>
      <c r="AQ389" s="29" t="s">
        <v>711</v>
      </c>
      <c r="AR389" s="25" t="s">
        <v>726</v>
      </c>
      <c r="AS389" s="29" t="s">
        <v>440</v>
      </c>
      <c r="AT389" s="31">
        <v>10001007</v>
      </c>
      <c r="AU389" s="31">
        <v>21020040</v>
      </c>
      <c r="AV389" s="25" t="s">
        <v>441</v>
      </c>
      <c r="AW389" s="27">
        <v>0</v>
      </c>
      <c r="AX389" s="30">
        <v>0</v>
      </c>
      <c r="AY389" s="30">
        <v>0</v>
      </c>
      <c r="AZ389" s="63" t="str">
        <f t="shared" si="34"/>
        <v>蓄力1秒,对目标快速突击,所经过的直线区域造成350%伤害+3000点固定伤害,并眩晕2秒</v>
      </c>
      <c r="BA389" s="31">
        <v>1</v>
      </c>
      <c r="BB389" s="31">
        <v>0</v>
      </c>
      <c r="BC389" s="31">
        <v>0</v>
      </c>
      <c r="BD389" s="31">
        <v>0</v>
      </c>
      <c r="BE389" s="31">
        <v>0</v>
      </c>
      <c r="BF389" s="31">
        <v>0</v>
      </c>
      <c r="BG389" s="34"/>
    </row>
    <row r="390" spans="3:59" s="28" customFormat="1" ht="19.5" customHeight="1">
      <c r="C390" s="31">
        <v>61022406</v>
      </c>
      <c r="D390" s="27" t="s">
        <v>728</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729</v>
      </c>
      <c r="AF390" s="32">
        <v>2</v>
      </c>
      <c r="AG390" s="32">
        <v>2</v>
      </c>
      <c r="AH390" s="32">
        <v>1.5</v>
      </c>
      <c r="AI390" s="31">
        <v>0</v>
      </c>
      <c r="AJ390" s="31">
        <v>1</v>
      </c>
      <c r="AK390" s="31">
        <v>0</v>
      </c>
      <c r="AL390" s="29">
        <v>0.5</v>
      </c>
      <c r="AM390" s="29">
        <v>200</v>
      </c>
      <c r="AN390" s="29">
        <v>0.1</v>
      </c>
      <c r="AO390" s="29">
        <v>30</v>
      </c>
      <c r="AP390" s="32">
        <v>0</v>
      </c>
      <c r="AQ390" s="29" t="s">
        <v>711</v>
      </c>
      <c r="AR390" s="25" t="s">
        <v>726</v>
      </c>
      <c r="AS390" s="29" t="s">
        <v>440</v>
      </c>
      <c r="AT390" s="31">
        <v>10001007</v>
      </c>
      <c r="AU390" s="31">
        <v>21020040</v>
      </c>
      <c r="AV390" s="25" t="s">
        <v>441</v>
      </c>
      <c r="AW390" s="27">
        <v>0</v>
      </c>
      <c r="AX390" s="30">
        <v>0</v>
      </c>
      <c r="AY390" s="30">
        <v>0</v>
      </c>
      <c r="AZ390" s="63" t="str">
        <f t="shared" si="34"/>
        <v>蓄力1秒,对目标快速突击,所经过的直线区域造成350%伤害+3500点固定伤害,并眩晕2秒</v>
      </c>
      <c r="BA390" s="31">
        <v>1</v>
      </c>
      <c r="BB390" s="31">
        <v>0</v>
      </c>
      <c r="BC390" s="31">
        <v>0</v>
      </c>
      <c r="BD390" s="31">
        <v>0</v>
      </c>
      <c r="BE390" s="31">
        <v>0</v>
      </c>
      <c r="BF390" s="31">
        <v>0</v>
      </c>
      <c r="BG390" s="34"/>
    </row>
    <row r="391" spans="3:59" s="28" customFormat="1" ht="20.100000000000001" customHeight="1">
      <c r="C391" s="31">
        <v>61023101</v>
      </c>
      <c r="D391" s="27" t="s">
        <v>730</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3" t="str">
        <f>"立即对目标范围内的怪物造成"&amp;V391*100&amp;"%攻击伤害+"&amp;W391&amp;"点固定伤害"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61023102</v>
      </c>
      <c r="D392" s="27" t="s">
        <v>730</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3" t="str">
        <f t="shared" ref="AZ392:AZ396" si="36">"立即对目标范围内的怪物造成"&amp;V392*100&amp;"%攻击伤害+"&amp;W392&amp;"点固定伤害"</f>
        <v>立即对目标范围内的怪物造成250%攻击伤害+1500点固定伤害</v>
      </c>
      <c r="BA392" s="31">
        <v>1</v>
      </c>
      <c r="BB392" s="31">
        <v>0</v>
      </c>
      <c r="BC392" s="31">
        <v>0</v>
      </c>
      <c r="BD392" s="31">
        <v>0</v>
      </c>
      <c r="BE392" s="31">
        <v>0</v>
      </c>
      <c r="BF392" s="31">
        <v>0</v>
      </c>
      <c r="BG392" s="34"/>
    </row>
    <row r="393" spans="3:59" s="28" customFormat="1" ht="20.100000000000001" customHeight="1">
      <c r="C393" s="31">
        <v>61023103</v>
      </c>
      <c r="D393" s="27" t="s">
        <v>730</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3" t="str">
        <f t="shared" si="36"/>
        <v>立即对目标范围内的怪物造成250%攻击伤害+2000点固定伤害</v>
      </c>
      <c r="BA393" s="31">
        <v>1</v>
      </c>
      <c r="BB393" s="31">
        <v>0</v>
      </c>
      <c r="BC393" s="31">
        <v>0</v>
      </c>
      <c r="BD393" s="31">
        <v>0</v>
      </c>
      <c r="BE393" s="31">
        <v>0</v>
      </c>
      <c r="BF393" s="31">
        <v>0</v>
      </c>
      <c r="BG393" s="34"/>
    </row>
    <row r="394" spans="3:59" s="28" customFormat="1" ht="20.100000000000001" customHeight="1">
      <c r="C394" s="31">
        <v>61023104</v>
      </c>
      <c r="D394" s="27" t="s">
        <v>730</v>
      </c>
      <c r="E394" s="29">
        <v>3</v>
      </c>
      <c r="F394" s="31">
        <v>61023101</v>
      </c>
      <c r="G394" s="29">
        <v>0</v>
      </c>
      <c r="H394" s="30">
        <v>0</v>
      </c>
      <c r="I394" s="29">
        <v>0</v>
      </c>
      <c r="J394" s="62">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3" t="str">
        <f t="shared" si="36"/>
        <v>立即对目标范围内的怪物造成250%攻击伤害+2500点固定伤害</v>
      </c>
      <c r="BA394" s="31">
        <v>1</v>
      </c>
      <c r="BB394" s="31">
        <v>0</v>
      </c>
      <c r="BC394" s="31">
        <v>0</v>
      </c>
      <c r="BD394" s="31">
        <v>0</v>
      </c>
      <c r="BE394" s="31">
        <v>0</v>
      </c>
      <c r="BF394" s="31">
        <v>0</v>
      </c>
      <c r="BG394" s="34"/>
    </row>
    <row r="395" spans="3:59" s="28" customFormat="1" ht="20.100000000000001" customHeight="1">
      <c r="C395" s="31">
        <v>61023105</v>
      </c>
      <c r="D395" s="27" t="s">
        <v>730</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3" t="str">
        <f t="shared" si="36"/>
        <v>立即对目标范围内的怪物造成250%攻击伤害+3000点固定伤害</v>
      </c>
      <c r="BA395" s="31">
        <v>1</v>
      </c>
      <c r="BB395" s="31">
        <v>0</v>
      </c>
      <c r="BC395" s="31">
        <v>0</v>
      </c>
      <c r="BD395" s="31">
        <v>0</v>
      </c>
      <c r="BE395" s="31">
        <v>0</v>
      </c>
      <c r="BF395" s="31">
        <v>0</v>
      </c>
      <c r="BG395" s="34"/>
    </row>
    <row r="396" spans="3:59" s="28" customFormat="1" ht="20.100000000000001" customHeight="1">
      <c r="C396" s="31">
        <v>61023106</v>
      </c>
      <c r="D396" s="27" t="s">
        <v>730</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3" t="str">
        <f t="shared" si="36"/>
        <v>立即对目标范围内的怪物造成250%攻击伤害+3500点固定伤害</v>
      </c>
      <c r="BA396" s="31">
        <v>1</v>
      </c>
      <c r="BB396" s="31">
        <v>0</v>
      </c>
      <c r="BC396" s="31">
        <v>0</v>
      </c>
      <c r="BD396" s="31">
        <v>0</v>
      </c>
      <c r="BE396" s="31">
        <v>0</v>
      </c>
      <c r="BF396" s="31">
        <v>0</v>
      </c>
      <c r="BG396" s="34"/>
    </row>
    <row r="397" spans="3:59" s="28" customFormat="1" ht="20.100000000000001" customHeight="1">
      <c r="C397" s="31">
        <v>61023201</v>
      </c>
      <c r="D397" s="27" t="s">
        <v>731</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732</v>
      </c>
      <c r="AQ397" s="31" t="s">
        <v>420</v>
      </c>
      <c r="AR397" s="27" t="s">
        <v>733</v>
      </c>
      <c r="AS397" s="31" t="s">
        <v>626</v>
      </c>
      <c r="AT397" s="31">
        <v>0</v>
      </c>
      <c r="AU397" s="31">
        <v>21030020</v>
      </c>
      <c r="AV397" s="27" t="s">
        <v>415</v>
      </c>
      <c r="AW397" s="27" t="s">
        <v>420</v>
      </c>
      <c r="AX397" s="30">
        <v>0</v>
      </c>
      <c r="AY397" s="30">
        <v>0</v>
      </c>
      <c r="AZ397" s="63" t="s">
        <v>734</v>
      </c>
      <c r="BA397" s="31">
        <v>1</v>
      </c>
      <c r="BB397" s="31">
        <v>0</v>
      </c>
      <c r="BC397" s="31">
        <v>0</v>
      </c>
      <c r="BD397" s="31">
        <v>0</v>
      </c>
      <c r="BE397" s="31">
        <v>0</v>
      </c>
      <c r="BF397" s="31">
        <v>0</v>
      </c>
      <c r="BG397" s="34"/>
    </row>
    <row r="398" spans="3:59" s="28" customFormat="1" ht="20.100000000000001" customHeight="1">
      <c r="C398" s="31">
        <v>61023202</v>
      </c>
      <c r="D398" s="27" t="s">
        <v>731</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732</v>
      </c>
      <c r="AQ398" s="31" t="s">
        <v>420</v>
      </c>
      <c r="AR398" s="27" t="s">
        <v>733</v>
      </c>
      <c r="AS398" s="31" t="s">
        <v>626</v>
      </c>
      <c r="AT398" s="31">
        <v>0</v>
      </c>
      <c r="AU398" s="31">
        <v>21030020</v>
      </c>
      <c r="AV398" s="27" t="s">
        <v>415</v>
      </c>
      <c r="AW398" s="27" t="s">
        <v>420</v>
      </c>
      <c r="AX398" s="30">
        <v>0</v>
      </c>
      <c r="AY398" s="30">
        <v>0</v>
      </c>
      <c r="AZ398" s="63" t="s">
        <v>734</v>
      </c>
      <c r="BA398" s="31">
        <v>1</v>
      </c>
      <c r="BB398" s="31">
        <v>0</v>
      </c>
      <c r="BC398" s="31">
        <v>0</v>
      </c>
      <c r="BD398" s="31">
        <v>0</v>
      </c>
      <c r="BE398" s="31">
        <v>0</v>
      </c>
      <c r="BF398" s="31">
        <v>0</v>
      </c>
      <c r="BG398" s="34"/>
    </row>
    <row r="399" spans="3:59" s="28" customFormat="1" ht="20.100000000000001" customHeight="1">
      <c r="C399" s="31">
        <v>61023203</v>
      </c>
      <c r="D399" s="27" t="s">
        <v>731</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735</v>
      </c>
      <c r="AQ399" s="31" t="s">
        <v>420</v>
      </c>
      <c r="AR399" s="27" t="s">
        <v>733</v>
      </c>
      <c r="AS399" s="31" t="s">
        <v>626</v>
      </c>
      <c r="AT399" s="31">
        <v>0</v>
      </c>
      <c r="AU399" s="31">
        <v>21030020</v>
      </c>
      <c r="AV399" s="27" t="s">
        <v>415</v>
      </c>
      <c r="AW399" s="27" t="s">
        <v>420</v>
      </c>
      <c r="AX399" s="30">
        <v>0</v>
      </c>
      <c r="AY399" s="30">
        <v>0</v>
      </c>
      <c r="AZ399" s="63" t="s">
        <v>736</v>
      </c>
      <c r="BA399" s="31">
        <v>1</v>
      </c>
      <c r="BB399" s="31">
        <v>0</v>
      </c>
      <c r="BC399" s="31">
        <v>0</v>
      </c>
      <c r="BD399" s="31">
        <v>0</v>
      </c>
      <c r="BE399" s="31">
        <v>0</v>
      </c>
      <c r="BF399" s="31">
        <v>0</v>
      </c>
      <c r="BG399" s="34"/>
    </row>
    <row r="400" spans="3:59" s="28" customFormat="1" ht="20.100000000000001" customHeight="1">
      <c r="C400" s="31">
        <v>61023204</v>
      </c>
      <c r="D400" s="27" t="s">
        <v>731</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737</v>
      </c>
      <c r="AQ400" s="31" t="s">
        <v>420</v>
      </c>
      <c r="AR400" s="27" t="s">
        <v>733</v>
      </c>
      <c r="AS400" s="31" t="s">
        <v>626</v>
      </c>
      <c r="AT400" s="31">
        <v>0</v>
      </c>
      <c r="AU400" s="31">
        <v>21030020</v>
      </c>
      <c r="AV400" s="27" t="s">
        <v>415</v>
      </c>
      <c r="AW400" s="27" t="s">
        <v>420</v>
      </c>
      <c r="AX400" s="30">
        <v>0</v>
      </c>
      <c r="AY400" s="30">
        <v>0</v>
      </c>
      <c r="AZ400" s="63" t="s">
        <v>738</v>
      </c>
      <c r="BA400" s="31">
        <v>1</v>
      </c>
      <c r="BB400" s="31">
        <v>0</v>
      </c>
      <c r="BC400" s="31">
        <v>0</v>
      </c>
      <c r="BD400" s="31">
        <v>0</v>
      </c>
      <c r="BE400" s="31">
        <v>0</v>
      </c>
      <c r="BF400" s="31">
        <v>0</v>
      </c>
      <c r="BG400" s="34"/>
    </row>
    <row r="401" spans="3:59" s="28" customFormat="1" ht="20.100000000000001" customHeight="1">
      <c r="C401" s="31">
        <v>61023205</v>
      </c>
      <c r="D401" s="27" t="s">
        <v>731</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739</v>
      </c>
      <c r="AQ401" s="31" t="s">
        <v>420</v>
      </c>
      <c r="AR401" s="27" t="s">
        <v>733</v>
      </c>
      <c r="AS401" s="31" t="s">
        <v>626</v>
      </c>
      <c r="AT401" s="31">
        <v>0</v>
      </c>
      <c r="AU401" s="31">
        <v>21030020</v>
      </c>
      <c r="AV401" s="27" t="s">
        <v>415</v>
      </c>
      <c r="AW401" s="27" t="s">
        <v>420</v>
      </c>
      <c r="AX401" s="30">
        <v>0</v>
      </c>
      <c r="AY401" s="30">
        <v>0</v>
      </c>
      <c r="AZ401" s="63" t="s">
        <v>740</v>
      </c>
      <c r="BA401" s="31">
        <v>1</v>
      </c>
      <c r="BB401" s="31">
        <v>0</v>
      </c>
      <c r="BC401" s="31">
        <v>0</v>
      </c>
      <c r="BD401" s="31">
        <v>0</v>
      </c>
      <c r="BE401" s="31">
        <v>0</v>
      </c>
      <c r="BF401" s="31">
        <v>0</v>
      </c>
      <c r="BG401" s="34"/>
    </row>
    <row r="402" spans="3:59" s="28" customFormat="1" ht="20.100000000000001" customHeight="1">
      <c r="C402" s="31">
        <v>61023206</v>
      </c>
      <c r="D402" s="27" t="s">
        <v>731</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741</v>
      </c>
      <c r="AQ402" s="31" t="s">
        <v>420</v>
      </c>
      <c r="AR402" s="27" t="s">
        <v>733</v>
      </c>
      <c r="AS402" s="31" t="s">
        <v>626</v>
      </c>
      <c r="AT402" s="31">
        <v>0</v>
      </c>
      <c r="AU402" s="31">
        <v>21030020</v>
      </c>
      <c r="AV402" s="27" t="s">
        <v>415</v>
      </c>
      <c r="AW402" s="27" t="s">
        <v>420</v>
      </c>
      <c r="AX402" s="30">
        <v>0</v>
      </c>
      <c r="AY402" s="30">
        <v>0</v>
      </c>
      <c r="AZ402" s="63" t="s">
        <v>742</v>
      </c>
      <c r="BA402" s="31">
        <v>1</v>
      </c>
      <c r="BB402" s="31">
        <v>0</v>
      </c>
      <c r="BC402" s="31">
        <v>0</v>
      </c>
      <c r="BD402" s="31">
        <v>0</v>
      </c>
      <c r="BE402" s="31">
        <v>0</v>
      </c>
      <c r="BF402" s="31">
        <v>0</v>
      </c>
      <c r="BG402" s="34"/>
    </row>
    <row r="403" spans="3:59" s="28" customFormat="1" ht="20.100000000000001" customHeight="1">
      <c r="C403" s="31">
        <v>61023301</v>
      </c>
      <c r="D403" s="27" t="s">
        <v>743</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744</v>
      </c>
      <c r="AW403" s="27" t="s">
        <v>692</v>
      </c>
      <c r="AX403" s="30">
        <v>0</v>
      </c>
      <c r="AY403" s="30">
        <v>0</v>
      </c>
      <c r="AZ403" s="63" t="str">
        <f>"释放出6个法球,持续对周围造成每秒造成"&amp;V403*100&amp;"%攻击伤害+"&amp;W403&amp;"点固定伤害,持续6秒"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61023302</v>
      </c>
      <c r="D404" s="27" t="s">
        <v>743</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744</v>
      </c>
      <c r="AW404" s="27" t="s">
        <v>692</v>
      </c>
      <c r="AX404" s="30">
        <v>0</v>
      </c>
      <c r="AY404" s="30">
        <v>0</v>
      </c>
      <c r="AZ404" s="63" t="str">
        <f t="shared" ref="AZ404:AZ408" si="41">"释放出6个法球,持续对周围造成每秒造成"&amp;V404*100&amp;"%攻击伤害+"&amp;W404&amp;"点固定伤害,持续6秒"</f>
        <v>释放出6个法球,持续对周围造成每秒造成100%攻击伤害+750点固定伤害,持续6秒</v>
      </c>
      <c r="BA404" s="31">
        <v>1</v>
      </c>
      <c r="BB404" s="31">
        <v>0</v>
      </c>
      <c r="BC404" s="31">
        <v>0</v>
      </c>
      <c r="BD404" s="31">
        <v>0</v>
      </c>
      <c r="BE404" s="31">
        <v>0</v>
      </c>
      <c r="BF404" s="31">
        <v>0</v>
      </c>
      <c r="BG404" s="34"/>
    </row>
    <row r="405" spans="3:59" s="28" customFormat="1" ht="20.100000000000001" customHeight="1">
      <c r="C405" s="31">
        <v>61023303</v>
      </c>
      <c r="D405" s="27" t="s">
        <v>743</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744</v>
      </c>
      <c r="AW405" s="27" t="s">
        <v>692</v>
      </c>
      <c r="AX405" s="30">
        <v>0</v>
      </c>
      <c r="AY405" s="30">
        <v>0</v>
      </c>
      <c r="AZ405" s="63" t="str">
        <f t="shared" si="41"/>
        <v>释放出6个法球,持续对周围造成每秒造成100%攻击伤害+1000点固定伤害,持续6秒</v>
      </c>
      <c r="BA405" s="31">
        <v>1</v>
      </c>
      <c r="BB405" s="31">
        <v>0</v>
      </c>
      <c r="BC405" s="31">
        <v>0</v>
      </c>
      <c r="BD405" s="31">
        <v>0</v>
      </c>
      <c r="BE405" s="31">
        <v>0</v>
      </c>
      <c r="BF405" s="31">
        <v>0</v>
      </c>
      <c r="BG405" s="34"/>
    </row>
    <row r="406" spans="3:59" s="28" customFormat="1" ht="20.100000000000001" customHeight="1">
      <c r="C406" s="31">
        <v>61023304</v>
      </c>
      <c r="D406" s="27" t="s">
        <v>743</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744</v>
      </c>
      <c r="AW406" s="27" t="s">
        <v>692</v>
      </c>
      <c r="AX406" s="30">
        <v>0</v>
      </c>
      <c r="AY406" s="30">
        <v>0</v>
      </c>
      <c r="AZ406" s="63" t="str">
        <f t="shared" si="41"/>
        <v>释放出6个法球,持续对周围造成每秒造成100%攻击伤害+1250点固定伤害,持续6秒</v>
      </c>
      <c r="BA406" s="31">
        <v>1</v>
      </c>
      <c r="BB406" s="31">
        <v>0</v>
      </c>
      <c r="BC406" s="31">
        <v>0</v>
      </c>
      <c r="BD406" s="31">
        <v>0</v>
      </c>
      <c r="BE406" s="31">
        <v>0</v>
      </c>
      <c r="BF406" s="31">
        <v>0</v>
      </c>
      <c r="BG406" s="34"/>
    </row>
    <row r="407" spans="3:59" s="28" customFormat="1" ht="20.100000000000001" customHeight="1">
      <c r="C407" s="31">
        <v>61023305</v>
      </c>
      <c r="D407" s="27" t="s">
        <v>743</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744</v>
      </c>
      <c r="AW407" s="27" t="s">
        <v>692</v>
      </c>
      <c r="AX407" s="30">
        <v>0</v>
      </c>
      <c r="AY407" s="30">
        <v>0</v>
      </c>
      <c r="AZ407" s="63" t="str">
        <f t="shared" si="41"/>
        <v>释放出6个法球,持续对周围造成每秒造成100%攻击伤害+1500点固定伤害,持续6秒</v>
      </c>
      <c r="BA407" s="31">
        <v>1</v>
      </c>
      <c r="BB407" s="31">
        <v>0</v>
      </c>
      <c r="BC407" s="31">
        <v>0</v>
      </c>
      <c r="BD407" s="31">
        <v>0</v>
      </c>
      <c r="BE407" s="31">
        <v>0</v>
      </c>
      <c r="BF407" s="31">
        <v>0</v>
      </c>
      <c r="BG407" s="34"/>
    </row>
    <row r="408" spans="3:59" s="28" customFormat="1" ht="20.100000000000001" customHeight="1">
      <c r="C408" s="31">
        <v>61023306</v>
      </c>
      <c r="D408" s="27" t="s">
        <v>743</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744</v>
      </c>
      <c r="AW408" s="27" t="s">
        <v>692</v>
      </c>
      <c r="AX408" s="30">
        <v>0</v>
      </c>
      <c r="AY408" s="30">
        <v>0</v>
      </c>
      <c r="AZ408" s="63" t="str">
        <f t="shared" si="41"/>
        <v>释放出6个法球,持续对周围造成每秒造成100%攻击伤害+1750点固定伤害,持续6秒</v>
      </c>
      <c r="BA408" s="31">
        <v>1</v>
      </c>
      <c r="BB408" s="31">
        <v>0</v>
      </c>
      <c r="BC408" s="31">
        <v>0</v>
      </c>
      <c r="BD408" s="31">
        <v>0</v>
      </c>
      <c r="BE408" s="31">
        <v>0</v>
      </c>
      <c r="BF408" s="31">
        <v>0</v>
      </c>
      <c r="BG408" s="34"/>
    </row>
    <row r="409" spans="3:59" s="28" customFormat="1" ht="20.100000000000001" customHeight="1">
      <c r="C409" s="31">
        <v>61023401</v>
      </c>
      <c r="D409" s="27" t="s">
        <v>745</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746</v>
      </c>
      <c r="AR409" s="27" t="s">
        <v>625</v>
      </c>
      <c r="AS409" s="31" t="s">
        <v>626</v>
      </c>
      <c r="AT409" s="31">
        <v>10002001</v>
      </c>
      <c r="AU409" s="31">
        <v>21030040</v>
      </c>
      <c r="AV409" s="27" t="s">
        <v>416</v>
      </c>
      <c r="AW409" s="27" t="s">
        <v>453</v>
      </c>
      <c r="AX409" s="30">
        <v>0</v>
      </c>
      <c r="AY409" s="30">
        <v>0</v>
      </c>
      <c r="AZ409" s="63"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61023402</v>
      </c>
      <c r="D410" s="27" t="s">
        <v>745</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746</v>
      </c>
      <c r="AR410" s="27" t="s">
        <v>625</v>
      </c>
      <c r="AS410" s="31" t="s">
        <v>626</v>
      </c>
      <c r="AT410" s="31">
        <v>10002001</v>
      </c>
      <c r="AU410" s="31">
        <v>21030040</v>
      </c>
      <c r="AV410" s="27" t="s">
        <v>416</v>
      </c>
      <c r="AW410" s="27" t="s">
        <v>453</v>
      </c>
      <c r="AX410" s="30">
        <v>0</v>
      </c>
      <c r="AY410" s="30">
        <v>0</v>
      </c>
      <c r="AZ410" s="63"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61023403</v>
      </c>
      <c r="D411" s="27" t="s">
        <v>745</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747</v>
      </c>
      <c r="AR411" s="27" t="s">
        <v>625</v>
      </c>
      <c r="AS411" s="31" t="s">
        <v>626</v>
      </c>
      <c r="AT411" s="31">
        <v>10002001</v>
      </c>
      <c r="AU411" s="31">
        <v>21030040</v>
      </c>
      <c r="AV411" s="27" t="s">
        <v>416</v>
      </c>
      <c r="AW411" s="27" t="s">
        <v>453</v>
      </c>
      <c r="AX411" s="30">
        <v>0</v>
      </c>
      <c r="AY411" s="30">
        <v>0</v>
      </c>
      <c r="AZ411" s="63" t="str">
        <f t="shared" si="44"/>
        <v>在脚底下立即释放法术,在此范围内的目标每秒造成50%攻击伤害+750点固定伤害,己方伤害提升10%,目标移动速度降低50%,持续20秒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61023404</v>
      </c>
      <c r="D412" s="27" t="s">
        <v>745</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748</v>
      </c>
      <c r="AR412" s="27" t="s">
        <v>625</v>
      </c>
      <c r="AS412" s="31" t="s">
        <v>626</v>
      </c>
      <c r="AT412" s="31">
        <v>10002001</v>
      </c>
      <c r="AU412" s="31">
        <v>21030040</v>
      </c>
      <c r="AV412" s="27" t="s">
        <v>416</v>
      </c>
      <c r="AW412" s="27" t="s">
        <v>453</v>
      </c>
      <c r="AX412" s="30">
        <v>0</v>
      </c>
      <c r="AY412" s="30">
        <v>0</v>
      </c>
      <c r="AZ412" s="63" t="str">
        <f t="shared" si="44"/>
        <v>在脚底下立即释放法术,在此范围内的目标每秒造成50%攻击伤害+1000点固定伤害,己方伤害提升10%,目标移动速度降低50%,持续20秒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61023405</v>
      </c>
      <c r="D413" s="27" t="s">
        <v>745</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749</v>
      </c>
      <c r="AR413" s="27" t="s">
        <v>625</v>
      </c>
      <c r="AS413" s="31" t="s">
        <v>626</v>
      </c>
      <c r="AT413" s="31">
        <v>10002001</v>
      </c>
      <c r="AU413" s="31">
        <v>21030040</v>
      </c>
      <c r="AV413" s="27" t="s">
        <v>416</v>
      </c>
      <c r="AW413" s="27" t="s">
        <v>453</v>
      </c>
      <c r="AX413" s="30">
        <v>0</v>
      </c>
      <c r="AY413" s="30">
        <v>0</v>
      </c>
      <c r="AZ413" s="63" t="str">
        <f t="shared" si="44"/>
        <v>在脚底下立即释放法术,在此范围内的目标每秒造成50%攻击伤害+1250点固定伤害,己方伤害提升10%,目标移动速度降低50%,持续20秒</v>
      </c>
      <c r="BA413" s="31">
        <v>1</v>
      </c>
      <c r="BB413" s="31">
        <v>0</v>
      </c>
      <c r="BC413" s="31">
        <v>0</v>
      </c>
      <c r="BD413" s="31">
        <v>0</v>
      </c>
      <c r="BE413" s="31">
        <v>0</v>
      </c>
      <c r="BF413" s="31">
        <v>0</v>
      </c>
      <c r="BG413" s="34"/>
    </row>
    <row r="414" spans="3:59" s="28" customFormat="1" ht="20.100000000000001" customHeight="1">
      <c r="C414" s="31">
        <v>61023406</v>
      </c>
      <c r="D414" s="27" t="s">
        <v>745</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750</v>
      </c>
      <c r="AR414" s="27" t="s">
        <v>625</v>
      </c>
      <c r="AS414" s="31" t="s">
        <v>626</v>
      </c>
      <c r="AT414" s="31">
        <v>10002001</v>
      </c>
      <c r="AU414" s="31">
        <v>21030040</v>
      </c>
      <c r="AV414" s="27" t="s">
        <v>416</v>
      </c>
      <c r="AW414" s="27" t="s">
        <v>453</v>
      </c>
      <c r="AX414" s="30">
        <v>0</v>
      </c>
      <c r="AY414" s="30">
        <v>0</v>
      </c>
      <c r="AZ414" s="63" t="str">
        <f t="shared" si="44"/>
        <v>在脚底下立即释放法术,在此范围内的目标每秒造成50%攻击伤害+1500点固定伤害,己方伤害提升10%,目标移动速度降低50%,持续20秒</v>
      </c>
      <c r="BA414" s="31">
        <v>1</v>
      </c>
      <c r="BB414" s="31">
        <v>0</v>
      </c>
      <c r="BC414" s="31">
        <v>0</v>
      </c>
      <c r="BD414" s="31">
        <v>0</v>
      </c>
      <c r="BE414" s="31">
        <v>0</v>
      </c>
      <c r="BF414" s="31">
        <v>0</v>
      </c>
      <c r="BG414" s="34"/>
    </row>
    <row r="415" spans="3:59" s="28" customFormat="1" ht="19.5" customHeight="1">
      <c r="C415" s="29">
        <v>62011101</v>
      </c>
      <c r="D415" s="27" t="s">
        <v>751</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3" t="str">
        <f>"立即对目标范围内的怪物造成"&amp;V415*100&amp;"%攻击伤害+"&amp;W415&amp;"点固定伤害"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62011102</v>
      </c>
      <c r="D416" s="27" t="s">
        <v>751</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3" t="str">
        <f t="shared" ref="AZ416:AZ420" si="46">"立即对目标范围内的怪物造成"&amp;V416*100&amp;"%攻击伤害+"&amp;W416&amp;"点固定伤害"</f>
        <v>立即对目标范围内的怪物造成250%攻击伤害+300点固定伤害</v>
      </c>
      <c r="BA416" s="31">
        <v>1</v>
      </c>
      <c r="BB416" s="31">
        <v>0</v>
      </c>
      <c r="BC416" s="31">
        <v>0</v>
      </c>
      <c r="BD416" s="31">
        <v>0</v>
      </c>
      <c r="BE416" s="31">
        <v>0</v>
      </c>
      <c r="BF416" s="31">
        <v>0</v>
      </c>
      <c r="BG416" s="34"/>
    </row>
    <row r="417" spans="3:59" s="28" customFormat="1" ht="19.5" customHeight="1">
      <c r="C417" s="29">
        <v>62011103</v>
      </c>
      <c r="D417" s="27" t="s">
        <v>751</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3" t="str">
        <f t="shared" si="46"/>
        <v>立即对目标范围内的怪物造成250%攻击伤害+600点固定伤害</v>
      </c>
      <c r="BA417" s="31">
        <v>1</v>
      </c>
      <c r="BB417" s="31">
        <v>0</v>
      </c>
      <c r="BC417" s="31">
        <v>0</v>
      </c>
      <c r="BD417" s="31">
        <v>0</v>
      </c>
      <c r="BE417" s="31">
        <v>0</v>
      </c>
      <c r="BF417" s="31">
        <v>0</v>
      </c>
      <c r="BG417" s="34"/>
    </row>
    <row r="418" spans="3:59" s="28" customFormat="1" ht="19.5" customHeight="1">
      <c r="C418" s="29">
        <v>62011104</v>
      </c>
      <c r="D418" s="27" t="s">
        <v>751</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3" t="str">
        <f t="shared" si="46"/>
        <v>立即对目标范围内的怪物造成250%攻击伤害+1000点固定伤害</v>
      </c>
      <c r="BA418" s="31">
        <v>1</v>
      </c>
      <c r="BB418" s="31">
        <v>0</v>
      </c>
      <c r="BC418" s="31">
        <v>0</v>
      </c>
      <c r="BD418" s="31">
        <v>0</v>
      </c>
      <c r="BE418" s="31">
        <v>0</v>
      </c>
      <c r="BF418" s="31">
        <v>0</v>
      </c>
      <c r="BG418" s="34"/>
    </row>
    <row r="419" spans="3:59" s="28" customFormat="1" ht="19.5" customHeight="1">
      <c r="C419" s="29">
        <v>62011105</v>
      </c>
      <c r="D419" s="27" t="s">
        <v>751</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3" t="str">
        <f t="shared" si="46"/>
        <v>立即对目标范围内的怪物造成250%攻击伤害+1500点固定伤害</v>
      </c>
      <c r="BA419" s="31">
        <v>1</v>
      </c>
      <c r="BB419" s="31">
        <v>0</v>
      </c>
      <c r="BC419" s="31">
        <v>0</v>
      </c>
      <c r="BD419" s="31">
        <v>0</v>
      </c>
      <c r="BE419" s="31">
        <v>0</v>
      </c>
      <c r="BF419" s="31">
        <v>0</v>
      </c>
      <c r="BG419" s="34"/>
    </row>
    <row r="420" spans="3:59" s="28" customFormat="1" ht="19.5" customHeight="1">
      <c r="C420" s="29">
        <v>62011106</v>
      </c>
      <c r="D420" s="27" t="s">
        <v>751</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3" t="str">
        <f t="shared" si="46"/>
        <v>立即对目标范围内的怪物造成250%攻击伤害+2000点固定伤害</v>
      </c>
      <c r="BA420" s="31">
        <v>1</v>
      </c>
      <c r="BB420" s="31">
        <v>0</v>
      </c>
      <c r="BC420" s="31">
        <v>0</v>
      </c>
      <c r="BD420" s="31">
        <v>0</v>
      </c>
      <c r="BE420" s="31">
        <v>0</v>
      </c>
      <c r="BF420" s="31">
        <v>0</v>
      </c>
      <c r="BG420" s="34"/>
    </row>
    <row r="421" spans="3:59" s="28" customFormat="1" ht="19.5" customHeight="1">
      <c r="C421" s="29">
        <v>62011201</v>
      </c>
      <c r="D421" s="27" t="s">
        <v>752</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753</v>
      </c>
      <c r="AT421" s="31">
        <v>10003002</v>
      </c>
      <c r="AU421" s="31">
        <v>21100020</v>
      </c>
      <c r="AV421" s="27" t="s">
        <v>709</v>
      </c>
      <c r="AW421" s="27">
        <v>0</v>
      </c>
      <c r="AX421" s="30">
        <v>0</v>
      </c>
      <c r="AY421" s="30">
        <v>0</v>
      </c>
      <c r="AZ421" s="63" t="str">
        <f>"立即对目标范围内的怪物造成"&amp;V421*100&amp;"%攻击伤害+"&amp;W421&amp;"点固定伤害"&amp;",并使目标移动速度降低50%,持续3秒"</f>
        <v>立即对目标范围内的怪物造成200%攻击伤害+210点固定伤害,并使目标移动速度降低50%,持续3秒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62011202</v>
      </c>
      <c r="D422" s="27" t="s">
        <v>752</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753</v>
      </c>
      <c r="AT422" s="31">
        <v>10003002</v>
      </c>
      <c r="AU422" s="31">
        <v>21100020</v>
      </c>
      <c r="AV422" s="27" t="s">
        <v>709</v>
      </c>
      <c r="AW422" s="27">
        <v>0</v>
      </c>
      <c r="AX422" s="30">
        <v>0</v>
      </c>
      <c r="AY422" s="30">
        <v>0</v>
      </c>
      <c r="AZ422" s="63"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31">
        <v>1</v>
      </c>
      <c r="BB422" s="31">
        <v>0</v>
      </c>
      <c r="BC422" s="31">
        <v>0</v>
      </c>
      <c r="BD422" s="31">
        <v>0</v>
      </c>
      <c r="BE422" s="31">
        <v>0</v>
      </c>
      <c r="BF422" s="31">
        <v>0</v>
      </c>
      <c r="BG422" s="34"/>
    </row>
    <row r="423" spans="3:59" s="28" customFormat="1" ht="19.5" customHeight="1">
      <c r="C423" s="29">
        <v>62011203</v>
      </c>
      <c r="D423" s="27" t="s">
        <v>752</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753</v>
      </c>
      <c r="AT423" s="31">
        <v>10003002</v>
      </c>
      <c r="AU423" s="31">
        <v>21100020</v>
      </c>
      <c r="AV423" s="27" t="s">
        <v>709</v>
      </c>
      <c r="AW423" s="27">
        <v>0</v>
      </c>
      <c r="AX423" s="30">
        <v>0</v>
      </c>
      <c r="AY423" s="30">
        <v>0</v>
      </c>
      <c r="AZ423" s="63" t="str">
        <f t="shared" si="48"/>
        <v>立即对目标范围内的怪物造成200%攻击伤害+420点固定伤害,并使目标移动速度降低50%,持续3秒</v>
      </c>
      <c r="BA423" s="31">
        <v>1</v>
      </c>
      <c r="BB423" s="31">
        <v>0</v>
      </c>
      <c r="BC423" s="31">
        <v>0</v>
      </c>
      <c r="BD423" s="31">
        <v>0</v>
      </c>
      <c r="BE423" s="31">
        <v>0</v>
      </c>
      <c r="BF423" s="31">
        <v>0</v>
      </c>
      <c r="BG423" s="34"/>
    </row>
    <row r="424" spans="3:59" s="28" customFormat="1" ht="19.5" customHeight="1">
      <c r="C424" s="29">
        <v>62011204</v>
      </c>
      <c r="D424" s="27" t="s">
        <v>752</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753</v>
      </c>
      <c r="AT424" s="31">
        <v>10003002</v>
      </c>
      <c r="AU424" s="31">
        <v>21100020</v>
      </c>
      <c r="AV424" s="27" t="s">
        <v>709</v>
      </c>
      <c r="AW424" s="27">
        <v>0</v>
      </c>
      <c r="AX424" s="30">
        <v>0</v>
      </c>
      <c r="AY424" s="30">
        <v>0</v>
      </c>
      <c r="AZ424" s="63" t="str">
        <f t="shared" si="48"/>
        <v>立即对目标范围内的怪物造成200%攻击伤害+700点固定伤害,并使目标移动速度降低50%,持续3秒</v>
      </c>
      <c r="BA424" s="31">
        <v>1</v>
      </c>
      <c r="BB424" s="31">
        <v>0</v>
      </c>
      <c r="BC424" s="31">
        <v>0</v>
      </c>
      <c r="BD424" s="31">
        <v>0</v>
      </c>
      <c r="BE424" s="31">
        <v>0</v>
      </c>
      <c r="BF424" s="31">
        <v>0</v>
      </c>
      <c r="BG424" s="34"/>
    </row>
    <row r="425" spans="3:59" s="28" customFormat="1" ht="19.5" customHeight="1">
      <c r="C425" s="29">
        <v>62011205</v>
      </c>
      <c r="D425" s="27" t="s">
        <v>752</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753</v>
      </c>
      <c r="AT425" s="31">
        <v>10003002</v>
      </c>
      <c r="AU425" s="31">
        <v>21100020</v>
      </c>
      <c r="AV425" s="27" t="s">
        <v>709</v>
      </c>
      <c r="AW425" s="27">
        <v>0</v>
      </c>
      <c r="AX425" s="30">
        <v>0</v>
      </c>
      <c r="AY425" s="30">
        <v>0</v>
      </c>
      <c r="AZ425" s="63" t="str">
        <f t="shared" si="48"/>
        <v>立即对目标范围内的怪物造成200%攻击伤害+1050点固定伤害,并使目标移动速度降低50%,持续3秒</v>
      </c>
      <c r="BA425" s="31">
        <v>1</v>
      </c>
      <c r="BB425" s="31">
        <v>0</v>
      </c>
      <c r="BC425" s="31">
        <v>0</v>
      </c>
      <c r="BD425" s="31">
        <v>0</v>
      </c>
      <c r="BE425" s="31">
        <v>0</v>
      </c>
      <c r="BF425" s="31">
        <v>0</v>
      </c>
      <c r="BG425" s="34"/>
    </row>
    <row r="426" spans="3:59" s="28" customFormat="1" ht="19.5" customHeight="1">
      <c r="C426" s="29">
        <v>62011206</v>
      </c>
      <c r="D426" s="27" t="s">
        <v>752</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1</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753</v>
      </c>
      <c r="AT426" s="31">
        <v>10003002</v>
      </c>
      <c r="AU426" s="31">
        <v>21100020</v>
      </c>
      <c r="AV426" s="27" t="s">
        <v>709</v>
      </c>
      <c r="AW426" s="27">
        <v>0</v>
      </c>
      <c r="AX426" s="30">
        <v>0</v>
      </c>
      <c r="AY426" s="30">
        <v>0</v>
      </c>
      <c r="AZ426" s="63" t="str">
        <f t="shared" si="48"/>
        <v>立即对目标范围内的怪物造成200%攻击伤害+1400点固定伤害,并使目标移动速度降低50%,持续3秒</v>
      </c>
      <c r="BA426" s="31">
        <v>1</v>
      </c>
      <c r="BB426" s="31">
        <v>0</v>
      </c>
      <c r="BC426" s="31">
        <v>0</v>
      </c>
      <c r="BD426" s="31">
        <v>0</v>
      </c>
      <c r="BE426" s="31">
        <v>0</v>
      </c>
      <c r="BF426" s="31">
        <v>0</v>
      </c>
      <c r="BG426" s="34"/>
    </row>
    <row r="427" spans="3:59" s="28" customFormat="1" ht="19.5" customHeight="1">
      <c r="C427" s="29">
        <v>62011301</v>
      </c>
      <c r="D427" s="27" t="s">
        <v>754</v>
      </c>
      <c r="E427" s="29">
        <v>0</v>
      </c>
      <c r="F427" s="29">
        <v>62011301</v>
      </c>
      <c r="G427" s="31">
        <f>C428</f>
        <v>62011302</v>
      </c>
      <c r="H427" s="30">
        <v>3</v>
      </c>
      <c r="I427" s="29">
        <v>5</v>
      </c>
      <c r="J427" s="62">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3" t="str">
        <f>"立即对目标范围内的怪物造成"&amp;V427*100&amp;"%攻击伤害+"&amp;W427&amp;"点固定伤害"&amp;",并造成1秒眩晕效果"</f>
        <v>立即对目标范围内的怪物造成200%攻击伤害+210点固定伤害,并造成1秒眩晕效果</v>
      </c>
      <c r="BA427" s="31">
        <v>1</v>
      </c>
      <c r="BB427" s="31">
        <v>0</v>
      </c>
      <c r="BC427" s="31">
        <v>0</v>
      </c>
      <c r="BD427" s="31">
        <v>0</v>
      </c>
      <c r="BE427" s="31">
        <v>0</v>
      </c>
      <c r="BF427" s="31">
        <v>0</v>
      </c>
      <c r="BG427" s="34"/>
    </row>
    <row r="428" spans="3:59" s="28" customFormat="1" ht="19.5" customHeight="1">
      <c r="C428" s="29">
        <v>62011302</v>
      </c>
      <c r="D428" s="27" t="s">
        <v>754</v>
      </c>
      <c r="E428" s="29">
        <v>1</v>
      </c>
      <c r="F428" s="29">
        <v>62011301</v>
      </c>
      <c r="G428" s="31">
        <f t="shared" ref="G428:G429" si="49">C429</f>
        <v>62011303</v>
      </c>
      <c r="H428" s="30">
        <v>3</v>
      </c>
      <c r="I428" s="29">
        <v>5</v>
      </c>
      <c r="J428" s="62">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3" t="str">
        <f t="shared" ref="AZ428:AZ432" si="50">"立即对目标范围内的怪物造成"&amp;V428*100&amp;"%攻击伤害+"&amp;W428&amp;"点固定伤害"&amp;",并造成1秒眩晕效果"</f>
        <v>立即对目标范围内的怪物造成200%攻击伤害+210点固定伤害,并造成1秒眩晕效果</v>
      </c>
      <c r="BA428" s="31">
        <v>1</v>
      </c>
      <c r="BB428" s="31">
        <v>0</v>
      </c>
      <c r="BC428" s="31">
        <v>0</v>
      </c>
      <c r="BD428" s="31">
        <v>0</v>
      </c>
      <c r="BE428" s="31">
        <v>0</v>
      </c>
      <c r="BF428" s="31">
        <v>0</v>
      </c>
      <c r="BG428" s="34"/>
    </row>
    <row r="429" spans="3:59" s="28" customFormat="1" ht="19.5" customHeight="1">
      <c r="C429" s="29">
        <v>62011303</v>
      </c>
      <c r="D429" s="27" t="s">
        <v>754</v>
      </c>
      <c r="E429" s="29">
        <v>2</v>
      </c>
      <c r="F429" s="29">
        <v>62011301</v>
      </c>
      <c r="G429" s="31">
        <f t="shared" si="49"/>
        <v>62011304</v>
      </c>
      <c r="H429" s="30">
        <v>3</v>
      </c>
      <c r="I429" s="29">
        <v>5</v>
      </c>
      <c r="J429" s="62">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3" t="str">
        <f t="shared" si="50"/>
        <v>立即对目标范围内的怪物造成200%攻击伤害+420点固定伤害,并造成1秒眩晕效果</v>
      </c>
      <c r="BA429" s="31">
        <v>1</v>
      </c>
      <c r="BB429" s="31">
        <v>0</v>
      </c>
      <c r="BC429" s="31">
        <v>0</v>
      </c>
      <c r="BD429" s="31">
        <v>0</v>
      </c>
      <c r="BE429" s="31">
        <v>0</v>
      </c>
      <c r="BF429" s="31">
        <v>0</v>
      </c>
      <c r="BG429" s="34"/>
    </row>
    <row r="430" spans="3:59" s="28" customFormat="1" ht="19.5" customHeight="1">
      <c r="C430" s="29">
        <v>62011304</v>
      </c>
      <c r="D430" s="27" t="s">
        <v>754</v>
      </c>
      <c r="E430" s="29">
        <v>3</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3" t="str">
        <f t="shared" si="50"/>
        <v>立即对目标范围内的怪物造成200%攻击伤害+700点固定伤害,并造成1秒眩晕效果</v>
      </c>
      <c r="BA430" s="31">
        <v>1</v>
      </c>
      <c r="BB430" s="31">
        <v>0</v>
      </c>
      <c r="BC430" s="31">
        <v>0</v>
      </c>
      <c r="BD430" s="31">
        <v>0</v>
      </c>
      <c r="BE430" s="31">
        <v>0</v>
      </c>
      <c r="BF430" s="31">
        <v>0</v>
      </c>
      <c r="BG430" s="34"/>
    </row>
    <row r="431" spans="3:59" s="28" customFormat="1" ht="19.5" customHeight="1">
      <c r="C431" s="29">
        <v>62011305</v>
      </c>
      <c r="D431" s="27" t="s">
        <v>754</v>
      </c>
      <c r="E431" s="29">
        <v>4</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3" t="str">
        <f t="shared" si="50"/>
        <v>立即对目标范围内的怪物造成200%攻击伤害+1050点固定伤害,并造成1秒眩晕效果</v>
      </c>
      <c r="BA431" s="31">
        <v>1</v>
      </c>
      <c r="BB431" s="31">
        <v>0</v>
      </c>
      <c r="BC431" s="31">
        <v>0</v>
      </c>
      <c r="BD431" s="31">
        <v>0</v>
      </c>
      <c r="BE431" s="31">
        <v>0</v>
      </c>
      <c r="BF431" s="31">
        <v>0</v>
      </c>
      <c r="BG431" s="34"/>
    </row>
    <row r="432" spans="3:59" s="28" customFormat="1" ht="19.5" customHeight="1">
      <c r="C432" s="29">
        <v>62011306</v>
      </c>
      <c r="D432" s="27" t="s">
        <v>754</v>
      </c>
      <c r="E432" s="29">
        <v>5</v>
      </c>
      <c r="F432" s="29">
        <v>62011301</v>
      </c>
      <c r="G432" s="29">
        <v>0</v>
      </c>
      <c r="H432" s="30">
        <v>3</v>
      </c>
      <c r="I432" s="29">
        <v>5</v>
      </c>
      <c r="J432" s="62">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3" t="str">
        <f t="shared" si="50"/>
        <v>立即对目标范围内的怪物造成200%攻击伤害+1400点固定伤害,并造成1秒眩晕效果</v>
      </c>
      <c r="BA432" s="31">
        <v>1</v>
      </c>
      <c r="BB432" s="31">
        <v>0</v>
      </c>
      <c r="BC432" s="31">
        <v>0</v>
      </c>
      <c r="BD432" s="31">
        <v>0</v>
      </c>
      <c r="BE432" s="31">
        <v>0</v>
      </c>
      <c r="BF432" s="31">
        <v>0</v>
      </c>
      <c r="BG432" s="34"/>
    </row>
    <row r="433" spans="3:59" s="28" customFormat="1" ht="20.100000000000001" customHeight="1">
      <c r="C433" s="29">
        <v>62012101</v>
      </c>
      <c r="D433" s="27" t="s">
        <v>1186</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3" t="str">
        <f>"对目标区域释放法术,在此范围内的目标每秒造成"&amp;V433*100&amp;"%攻击伤害+"&amp;W433&amp;"点固定伤害,持续6秒"</f>
        <v>对目标区域释放法术,在此范围内的目标每秒造成75%攻击伤害+225点固定伤害,持续6秒</v>
      </c>
      <c r="BA433" s="31">
        <v>1</v>
      </c>
      <c r="BB433" s="31">
        <v>0</v>
      </c>
      <c r="BC433" s="31">
        <v>0</v>
      </c>
      <c r="BD433" s="31">
        <v>0</v>
      </c>
      <c r="BE433" s="31">
        <v>0</v>
      </c>
      <c r="BF433" s="31">
        <v>0</v>
      </c>
      <c r="BG433" s="34"/>
    </row>
    <row r="434" spans="3:59" s="28" customFormat="1" ht="20.100000000000001" customHeight="1">
      <c r="C434" s="29">
        <v>62012102</v>
      </c>
      <c r="D434" s="27" t="s">
        <v>1186</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3" t="str">
        <f t="shared" ref="AZ434:AZ438" si="52">"对目标区域释放法术,在此范围内的目标每秒造成"&amp;V434*100&amp;"%攻击伤害+"&amp;W434&amp;"点固定伤害,持续6秒"</f>
        <v>对目标区域释放法术,在此范围内的目标每秒造成75%攻击伤害+225点固定伤害,持续6秒</v>
      </c>
      <c r="BA434" s="31">
        <v>1</v>
      </c>
      <c r="BB434" s="31">
        <v>0</v>
      </c>
      <c r="BC434" s="31">
        <v>0</v>
      </c>
      <c r="BD434" s="31">
        <v>0</v>
      </c>
      <c r="BE434" s="31">
        <v>0</v>
      </c>
      <c r="BF434" s="31">
        <v>0</v>
      </c>
      <c r="BG434" s="34"/>
    </row>
    <row r="435" spans="3:59" s="28" customFormat="1" ht="20.100000000000001" customHeight="1">
      <c r="C435" s="29">
        <v>62012103</v>
      </c>
      <c r="D435" s="27" t="s">
        <v>1186</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3" t="str">
        <f t="shared" si="52"/>
        <v>对目标区域释放法术,在此范围内的目标每秒造成75%攻击伤害+450点固定伤害,持续6秒</v>
      </c>
      <c r="BA435" s="31">
        <v>1</v>
      </c>
      <c r="BB435" s="31">
        <v>0</v>
      </c>
      <c r="BC435" s="31">
        <v>0</v>
      </c>
      <c r="BD435" s="31">
        <v>0</v>
      </c>
      <c r="BE435" s="31">
        <v>0</v>
      </c>
      <c r="BF435" s="31">
        <v>0</v>
      </c>
      <c r="BG435" s="34"/>
    </row>
    <row r="436" spans="3:59" s="28" customFormat="1" ht="20.100000000000001" customHeight="1">
      <c r="C436" s="29">
        <v>62012104</v>
      </c>
      <c r="D436" s="27" t="s">
        <v>1186</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3" t="str">
        <f t="shared" si="52"/>
        <v>对目标区域释放法术,在此范围内的目标每秒造成75%攻击伤害+750点固定伤害,持续6秒</v>
      </c>
      <c r="BA436" s="31">
        <v>1</v>
      </c>
      <c r="BB436" s="31">
        <v>0</v>
      </c>
      <c r="BC436" s="31">
        <v>0</v>
      </c>
      <c r="BD436" s="31">
        <v>0</v>
      </c>
      <c r="BE436" s="31">
        <v>0</v>
      </c>
      <c r="BF436" s="31">
        <v>0</v>
      </c>
      <c r="BG436" s="34"/>
    </row>
    <row r="437" spans="3:59" s="28" customFormat="1" ht="20.100000000000001" customHeight="1">
      <c r="C437" s="29">
        <v>62012105</v>
      </c>
      <c r="D437" s="27" t="s">
        <v>1186</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3" t="str">
        <f t="shared" si="52"/>
        <v>对目标区域释放法术,在此范围内的目标每秒造成75%攻击伤害+1125点固定伤害,持续6秒</v>
      </c>
      <c r="BA437" s="31">
        <v>1</v>
      </c>
      <c r="BB437" s="31">
        <v>0</v>
      </c>
      <c r="BC437" s="31">
        <v>0</v>
      </c>
      <c r="BD437" s="31">
        <v>0</v>
      </c>
      <c r="BE437" s="31">
        <v>0</v>
      </c>
      <c r="BF437" s="31">
        <v>0</v>
      </c>
      <c r="BG437" s="34"/>
    </row>
    <row r="438" spans="3:59" s="28" customFormat="1" ht="20.100000000000001" customHeight="1">
      <c r="C438" s="29">
        <v>62012106</v>
      </c>
      <c r="D438" s="27" t="s">
        <v>1186</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3" t="str">
        <f t="shared" si="52"/>
        <v>对目标区域释放法术,在此范围内的目标每秒造成75%攻击伤害+1500点固定伤害,持续6秒</v>
      </c>
      <c r="BA438" s="31">
        <v>1</v>
      </c>
      <c r="BB438" s="31">
        <v>0</v>
      </c>
      <c r="BC438" s="31">
        <v>0</v>
      </c>
      <c r="BD438" s="31">
        <v>0</v>
      </c>
      <c r="BE438" s="31">
        <v>0</v>
      </c>
      <c r="BF438" s="31">
        <v>0</v>
      </c>
      <c r="BG438" s="34"/>
    </row>
    <row r="439" spans="3:59" s="28" customFormat="1" ht="20.100000000000001" customHeight="1">
      <c r="C439" s="29">
        <v>62012201</v>
      </c>
      <c r="D439" s="27" t="s">
        <v>755</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3" t="str">
        <f>"立即对目标范围内的怪物造成"&amp;V439*100&amp;"%攻击伤害+"&amp;W439&amp;",并击退周围附近敌方目标"</f>
        <v>立即对目标范围内的怪物造成200%攻击伤害+210,并击退周围附近敌方目标</v>
      </c>
      <c r="BA439" s="31">
        <v>1</v>
      </c>
      <c r="BB439" s="31">
        <v>0</v>
      </c>
      <c r="BC439" s="31">
        <v>0</v>
      </c>
      <c r="BD439" s="31">
        <v>0</v>
      </c>
      <c r="BE439" s="31">
        <v>0</v>
      </c>
      <c r="BF439" s="31">
        <v>0</v>
      </c>
      <c r="BG439" s="34"/>
    </row>
    <row r="440" spans="3:59" s="28" customFormat="1" ht="20.100000000000001" customHeight="1">
      <c r="C440" s="29">
        <v>62012202</v>
      </c>
      <c r="D440" s="27" t="s">
        <v>755</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3" t="str">
        <f t="shared" ref="AZ440:AZ444" si="54">"立即对目标范围内的怪物造成"&amp;V440*100&amp;"%攻击伤害+"&amp;W440&amp;",并击退周围附近敌方目标"</f>
        <v>立即对目标范围内的怪物造成200%攻击伤害+210,并击退周围附近敌方目标</v>
      </c>
      <c r="BA440" s="31">
        <v>1</v>
      </c>
      <c r="BB440" s="31">
        <v>0</v>
      </c>
      <c r="BC440" s="31">
        <v>0</v>
      </c>
      <c r="BD440" s="31">
        <v>0</v>
      </c>
      <c r="BE440" s="31">
        <v>0</v>
      </c>
      <c r="BF440" s="31">
        <v>0</v>
      </c>
      <c r="BG440" s="34"/>
    </row>
    <row r="441" spans="3:59" s="28" customFormat="1" ht="20.100000000000001" customHeight="1">
      <c r="C441" s="29">
        <v>62012203</v>
      </c>
      <c r="D441" s="27" t="s">
        <v>755</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3" t="str">
        <f t="shared" si="54"/>
        <v>立即对目标范围内的怪物造成200%攻击伤害+420,并击退周围附近敌方目标</v>
      </c>
      <c r="BA441" s="31">
        <v>1</v>
      </c>
      <c r="BB441" s="31">
        <v>0</v>
      </c>
      <c r="BC441" s="31">
        <v>0</v>
      </c>
      <c r="BD441" s="31">
        <v>0</v>
      </c>
      <c r="BE441" s="31">
        <v>0</v>
      </c>
      <c r="BF441" s="31">
        <v>0</v>
      </c>
      <c r="BG441" s="34"/>
    </row>
    <row r="442" spans="3:59" s="28" customFormat="1" ht="20.100000000000001" customHeight="1">
      <c r="C442" s="29">
        <v>62012204</v>
      </c>
      <c r="D442" s="27" t="s">
        <v>755</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3" t="str">
        <f t="shared" si="54"/>
        <v>立即对目标范围内的怪物造成200%攻击伤害+700,并击退周围附近敌方目标</v>
      </c>
      <c r="BA442" s="31">
        <v>1</v>
      </c>
      <c r="BB442" s="31">
        <v>0</v>
      </c>
      <c r="BC442" s="31">
        <v>0</v>
      </c>
      <c r="BD442" s="31">
        <v>0</v>
      </c>
      <c r="BE442" s="31">
        <v>0</v>
      </c>
      <c r="BF442" s="31">
        <v>0</v>
      </c>
      <c r="BG442" s="34"/>
    </row>
    <row r="443" spans="3:59" s="28" customFormat="1" ht="20.100000000000001" customHeight="1">
      <c r="C443" s="29">
        <v>62012205</v>
      </c>
      <c r="D443" s="27" t="s">
        <v>755</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3" t="str">
        <f t="shared" si="54"/>
        <v>立即对目标范围内的怪物造成200%攻击伤害+1050,并击退周围附近敌方目标</v>
      </c>
      <c r="BA443" s="31">
        <v>1</v>
      </c>
      <c r="BB443" s="31">
        <v>0</v>
      </c>
      <c r="BC443" s="31">
        <v>0</v>
      </c>
      <c r="BD443" s="31">
        <v>0</v>
      </c>
      <c r="BE443" s="31">
        <v>0</v>
      </c>
      <c r="BF443" s="31">
        <v>0</v>
      </c>
      <c r="BG443" s="34"/>
    </row>
    <row r="444" spans="3:59" s="28" customFormat="1" ht="20.100000000000001" customHeight="1">
      <c r="C444" s="29">
        <v>62012206</v>
      </c>
      <c r="D444" s="27" t="s">
        <v>755</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3" t="str">
        <f t="shared" si="54"/>
        <v>立即对目标范围内的怪物造成200%攻击伤害+1400,并击退周围附近敌方目标</v>
      </c>
      <c r="BA444" s="31">
        <v>1</v>
      </c>
      <c r="BB444" s="31">
        <v>0</v>
      </c>
      <c r="BC444" s="31">
        <v>0</v>
      </c>
      <c r="BD444" s="31">
        <v>0</v>
      </c>
      <c r="BE444" s="31">
        <v>0</v>
      </c>
      <c r="BF444" s="31">
        <v>0</v>
      </c>
      <c r="BG444" s="34"/>
    </row>
    <row r="445" spans="3:59" s="28" customFormat="1" ht="19.5" customHeight="1">
      <c r="C445" s="29">
        <v>62012301</v>
      </c>
      <c r="D445" s="27" t="s">
        <v>756</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3" t="str">
        <f>"蓄力1秒,立即对目标范围内的怪物造成"&amp;V445*100&amp;"%攻击伤害+"&amp;W445&amp;"点固定伤害"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62012302</v>
      </c>
      <c r="D446" s="27" t="s">
        <v>756</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3" t="str">
        <f t="shared" ref="AZ446:AZ450" si="56">"蓄力1秒,立即对目标范围内的怪物造成"&amp;V446*100&amp;"%攻击伤害+"&amp;W446&amp;"点固定伤害"</f>
        <v>蓄力1秒,立即对目标范围内的怪物造成300%攻击伤害+300点固定伤害</v>
      </c>
      <c r="BA446" s="31">
        <v>1</v>
      </c>
      <c r="BB446" s="31">
        <v>0</v>
      </c>
      <c r="BC446" s="31">
        <v>0</v>
      </c>
      <c r="BD446" s="31">
        <v>0</v>
      </c>
      <c r="BE446" s="31">
        <v>0</v>
      </c>
      <c r="BF446" s="31">
        <v>0</v>
      </c>
      <c r="BG446" s="34"/>
    </row>
    <row r="447" spans="3:59" s="28" customFormat="1" ht="19.5" customHeight="1">
      <c r="C447" s="29">
        <v>62012303</v>
      </c>
      <c r="D447" s="27" t="s">
        <v>756</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3" t="str">
        <f t="shared" si="56"/>
        <v>蓄力1秒,立即对目标范围内的怪物造成300%攻击伤害+600点固定伤害</v>
      </c>
      <c r="BA447" s="31">
        <v>1</v>
      </c>
      <c r="BB447" s="31">
        <v>0</v>
      </c>
      <c r="BC447" s="31">
        <v>0</v>
      </c>
      <c r="BD447" s="31">
        <v>0</v>
      </c>
      <c r="BE447" s="31">
        <v>0</v>
      </c>
      <c r="BF447" s="31">
        <v>0</v>
      </c>
      <c r="BG447" s="34"/>
    </row>
    <row r="448" spans="3:59" s="28" customFormat="1" ht="19.5" customHeight="1">
      <c r="C448" s="29">
        <v>62012304</v>
      </c>
      <c r="D448" s="27" t="s">
        <v>756</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3" t="str">
        <f t="shared" si="56"/>
        <v>蓄力1秒,立即对目标范围内的怪物造成300%攻击伤害+1000点固定伤害</v>
      </c>
      <c r="BA448" s="31">
        <v>1</v>
      </c>
      <c r="BB448" s="31">
        <v>0</v>
      </c>
      <c r="BC448" s="31">
        <v>0</v>
      </c>
      <c r="BD448" s="31">
        <v>0</v>
      </c>
      <c r="BE448" s="31">
        <v>0</v>
      </c>
      <c r="BF448" s="31">
        <v>0</v>
      </c>
      <c r="BG448" s="34"/>
    </row>
    <row r="449" spans="3:59" s="28" customFormat="1" ht="19.5" customHeight="1">
      <c r="C449" s="29">
        <v>62012305</v>
      </c>
      <c r="D449" s="27" t="s">
        <v>756</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3" t="str">
        <f t="shared" si="56"/>
        <v>蓄力1秒,立即对目标范围内的怪物造成300%攻击伤害+1500点固定伤害</v>
      </c>
      <c r="BA449" s="31">
        <v>1</v>
      </c>
      <c r="BB449" s="31">
        <v>0</v>
      </c>
      <c r="BC449" s="31">
        <v>0</v>
      </c>
      <c r="BD449" s="31">
        <v>0</v>
      </c>
      <c r="BE449" s="31">
        <v>0</v>
      </c>
      <c r="BF449" s="31">
        <v>0</v>
      </c>
      <c r="BG449" s="34"/>
    </row>
    <row r="450" spans="3:59" s="28" customFormat="1" ht="19.5" customHeight="1">
      <c r="C450" s="29">
        <v>62012306</v>
      </c>
      <c r="D450" s="27" t="s">
        <v>756</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3" t="str">
        <f t="shared" si="56"/>
        <v>蓄力1秒,立即对目标范围内的怪物造成300%攻击伤害+2000点固定伤害</v>
      </c>
      <c r="BA450" s="31">
        <v>1</v>
      </c>
      <c r="BB450" s="31">
        <v>0</v>
      </c>
      <c r="BC450" s="31">
        <v>0</v>
      </c>
      <c r="BD450" s="31">
        <v>0</v>
      </c>
      <c r="BE450" s="31">
        <v>0</v>
      </c>
      <c r="BF450" s="31">
        <v>0</v>
      </c>
      <c r="BG450" s="34"/>
    </row>
    <row r="451" spans="3:59" s="28" customFormat="1" ht="20.100000000000001" customHeight="1">
      <c r="C451" s="31">
        <v>62021101</v>
      </c>
      <c r="D451" s="25" t="s">
        <v>757</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61"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1</v>
      </c>
      <c r="BB451" s="29">
        <v>0</v>
      </c>
      <c r="BC451" s="29">
        <v>0</v>
      </c>
      <c r="BD451" s="29">
        <v>0</v>
      </c>
      <c r="BE451" s="29">
        <v>0</v>
      </c>
      <c r="BF451" s="29">
        <v>0</v>
      </c>
      <c r="BG451" s="34"/>
    </row>
    <row r="452" spans="3:59" s="28" customFormat="1" ht="20.100000000000001" customHeight="1">
      <c r="C452" s="31">
        <v>62021102</v>
      </c>
      <c r="D452" s="25" t="s">
        <v>758</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61"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1</v>
      </c>
      <c r="BB452" s="29">
        <v>0</v>
      </c>
      <c r="BC452" s="29">
        <v>0</v>
      </c>
      <c r="BD452" s="29">
        <v>0</v>
      </c>
      <c r="BE452" s="29">
        <v>0</v>
      </c>
      <c r="BF452" s="29">
        <v>0</v>
      </c>
      <c r="BG452" s="34"/>
    </row>
    <row r="453" spans="3:59" s="28" customFormat="1" ht="20.100000000000001" customHeight="1">
      <c r="C453" s="31">
        <v>62021103</v>
      </c>
      <c r="D453" s="25" t="s">
        <v>757</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61" t="str">
        <f t="shared" si="57"/>
        <v>立即对当前脚下敌人目标造成200%攻击伤害+1400点固定伤害和使目标眩晕1秒,并迅速跳跃至目标区域</v>
      </c>
      <c r="BA453" s="29">
        <v>1</v>
      </c>
      <c r="BB453" s="29">
        <v>0</v>
      </c>
      <c r="BC453" s="29">
        <v>0</v>
      </c>
      <c r="BD453" s="29">
        <v>0</v>
      </c>
      <c r="BE453" s="29">
        <v>0</v>
      </c>
      <c r="BF453" s="29">
        <v>0</v>
      </c>
      <c r="BG453" s="34"/>
    </row>
    <row r="454" spans="3:59" s="28" customFormat="1" ht="20.100000000000001" customHeight="1">
      <c r="C454" s="31">
        <v>62021104</v>
      </c>
      <c r="D454" s="25" t="s">
        <v>757</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61" t="str">
        <f t="shared" si="57"/>
        <v>立即对当前脚下敌人目标造成200%攻击伤害+1750点固定伤害和使目标眩晕1秒,并迅速跳跃至目标区域</v>
      </c>
      <c r="BA454" s="29">
        <v>1</v>
      </c>
      <c r="BB454" s="29">
        <v>0</v>
      </c>
      <c r="BC454" s="29">
        <v>0</v>
      </c>
      <c r="BD454" s="29">
        <v>0</v>
      </c>
      <c r="BE454" s="29">
        <v>0</v>
      </c>
      <c r="BF454" s="29">
        <v>0</v>
      </c>
      <c r="BG454" s="34"/>
    </row>
    <row r="455" spans="3:59" s="28" customFormat="1" ht="20.100000000000001" customHeight="1">
      <c r="C455" s="31">
        <v>62021105</v>
      </c>
      <c r="D455" s="25" t="s">
        <v>757</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61" t="str">
        <f t="shared" si="57"/>
        <v>立即对当前脚下敌人目标造成200%攻击伤害+2100点固定伤害和使目标眩晕1秒,并迅速跳跃至目标区域</v>
      </c>
      <c r="BA455" s="29">
        <v>1</v>
      </c>
      <c r="BB455" s="29">
        <v>0</v>
      </c>
      <c r="BC455" s="29">
        <v>0</v>
      </c>
      <c r="BD455" s="29">
        <v>0</v>
      </c>
      <c r="BE455" s="29">
        <v>0</v>
      </c>
      <c r="BF455" s="29">
        <v>0</v>
      </c>
      <c r="BG455" s="34"/>
    </row>
    <row r="456" spans="3:59" s="28" customFormat="1" ht="20.100000000000001" customHeight="1">
      <c r="C456" s="31">
        <v>62021106</v>
      </c>
      <c r="D456" s="25" t="s">
        <v>757</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61" t="str">
        <f t="shared" si="57"/>
        <v>立即对当前脚下敌人目标造成200%攻击伤害+2450点固定伤害和使目标眩晕1秒,并迅速跳跃至目标区域</v>
      </c>
      <c r="BA456" s="29">
        <v>1</v>
      </c>
      <c r="BB456" s="29">
        <v>0</v>
      </c>
      <c r="BC456" s="29">
        <v>0</v>
      </c>
      <c r="BD456" s="29">
        <v>0</v>
      </c>
      <c r="BE456" s="29">
        <v>0</v>
      </c>
      <c r="BF456" s="29">
        <v>0</v>
      </c>
      <c r="BG456" s="34"/>
    </row>
    <row r="457" spans="3:59" s="28" customFormat="1" ht="19.5" customHeight="1">
      <c r="C457" s="29">
        <v>62021201</v>
      </c>
      <c r="D457" s="27" t="s">
        <v>759</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3" t="str">
        <f>"立即对指定前方区域释放冲击波,冲击波对触碰的怪物造成"&amp;V457*100&amp;"%攻击伤害+"&amp;W457&amp;"点固定伤害"</f>
        <v>立即对指定前方区域释放冲击波,冲击波对触碰的怪物造成250%攻击伤害+1500点固定伤害</v>
      </c>
      <c r="BA457" s="31">
        <v>1</v>
      </c>
      <c r="BB457" s="31">
        <v>0</v>
      </c>
      <c r="BC457" s="31">
        <v>0</v>
      </c>
      <c r="BD457" s="31">
        <v>0</v>
      </c>
      <c r="BE457" s="31">
        <v>0</v>
      </c>
      <c r="BF457" s="31">
        <v>0</v>
      </c>
      <c r="BG457" s="34"/>
    </row>
    <row r="458" spans="3:59" s="28" customFormat="1" ht="19.5" customHeight="1">
      <c r="C458" s="29">
        <v>62021202</v>
      </c>
      <c r="D458" s="27" t="s">
        <v>760</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3"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31">
        <v>1</v>
      </c>
      <c r="BB458" s="31">
        <v>0</v>
      </c>
      <c r="BC458" s="31">
        <v>0</v>
      </c>
      <c r="BD458" s="31">
        <v>0</v>
      </c>
      <c r="BE458" s="31">
        <v>0</v>
      </c>
      <c r="BF458" s="31">
        <v>0</v>
      </c>
      <c r="BG458" s="34"/>
    </row>
    <row r="459" spans="3:59" s="28" customFormat="1" ht="19.5" customHeight="1">
      <c r="C459" s="29">
        <v>62021203</v>
      </c>
      <c r="D459" s="27" t="s">
        <v>760</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3" t="str">
        <f t="shared" si="59"/>
        <v>立即对指定前方区域释放冲击波,冲击波对触碰的怪物造成250%攻击伤害+2000点固定伤害</v>
      </c>
      <c r="BA459" s="31">
        <v>1</v>
      </c>
      <c r="BB459" s="31">
        <v>0</v>
      </c>
      <c r="BC459" s="31">
        <v>0</v>
      </c>
      <c r="BD459" s="31">
        <v>0</v>
      </c>
      <c r="BE459" s="31">
        <v>0</v>
      </c>
      <c r="BF459" s="31">
        <v>0</v>
      </c>
      <c r="BG459" s="34"/>
    </row>
    <row r="460" spans="3:59" s="28" customFormat="1" ht="19.5" customHeight="1">
      <c r="C460" s="29">
        <v>62021204</v>
      </c>
      <c r="D460" s="27" t="s">
        <v>760</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3" t="str">
        <f t="shared" si="59"/>
        <v>立即对指定前方区域释放冲击波,冲击波对触碰的怪物造成250%攻击伤害+2500点固定伤害</v>
      </c>
      <c r="BA460" s="31">
        <v>1</v>
      </c>
      <c r="BB460" s="31">
        <v>0</v>
      </c>
      <c r="BC460" s="31">
        <v>0</v>
      </c>
      <c r="BD460" s="31">
        <v>0</v>
      </c>
      <c r="BE460" s="31">
        <v>0</v>
      </c>
      <c r="BF460" s="31">
        <v>0</v>
      </c>
      <c r="BG460" s="34"/>
    </row>
    <row r="461" spans="3:59" s="28" customFormat="1" ht="19.5" customHeight="1">
      <c r="C461" s="29">
        <v>62021205</v>
      </c>
      <c r="D461" s="27" t="s">
        <v>760</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3" t="str">
        <f t="shared" si="59"/>
        <v>立即对指定前方区域释放冲击波,冲击波对触碰的怪物造成250%攻击伤害+3000点固定伤害</v>
      </c>
      <c r="BA461" s="31">
        <v>1</v>
      </c>
      <c r="BB461" s="31">
        <v>0</v>
      </c>
      <c r="BC461" s="31">
        <v>0</v>
      </c>
      <c r="BD461" s="31">
        <v>0</v>
      </c>
      <c r="BE461" s="31">
        <v>0</v>
      </c>
      <c r="BF461" s="31">
        <v>0</v>
      </c>
      <c r="BG461" s="34"/>
    </row>
    <row r="462" spans="3:59" s="28" customFormat="1" ht="19.5" customHeight="1">
      <c r="C462" s="29">
        <v>62021206</v>
      </c>
      <c r="D462" s="27" t="s">
        <v>760</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3" t="str">
        <f t="shared" si="59"/>
        <v>立即对指定前方区域释放冲击波,冲击波对触碰的怪物造成250%攻击伤害+3500点固定伤害</v>
      </c>
      <c r="BA462" s="31">
        <v>1</v>
      </c>
      <c r="BB462" s="31">
        <v>0</v>
      </c>
      <c r="BC462" s="31">
        <v>0</v>
      </c>
      <c r="BD462" s="31">
        <v>0</v>
      </c>
      <c r="BE462" s="31">
        <v>0</v>
      </c>
      <c r="BF462" s="31">
        <v>0</v>
      </c>
      <c r="BG462" s="34"/>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3"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31">
        <v>1</v>
      </c>
      <c r="BB463" s="31">
        <v>0</v>
      </c>
      <c r="BC463" s="31">
        <v>0</v>
      </c>
      <c r="BD463" s="31">
        <v>0</v>
      </c>
      <c r="BE463" s="31">
        <v>0</v>
      </c>
      <c r="BF463" s="31">
        <v>0</v>
      </c>
      <c r="BG463" s="34"/>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3"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31">
        <v>1</v>
      </c>
      <c r="BB464" s="31">
        <v>0</v>
      </c>
      <c r="BC464" s="31">
        <v>0</v>
      </c>
      <c r="BD464" s="31">
        <v>0</v>
      </c>
      <c r="BE464" s="31">
        <v>0</v>
      </c>
      <c r="BF464" s="31">
        <v>0</v>
      </c>
      <c r="BG464" s="34"/>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3" t="str">
        <f t="shared" si="62"/>
        <v>对目标区域持续造成伤害,在此范围内的敌方目标每秒造成100%攻击伤害+1000点固定伤害,目标移动速度降低50%,持续6秒</v>
      </c>
      <c r="BA465" s="31">
        <v>1</v>
      </c>
      <c r="BB465" s="31">
        <v>0</v>
      </c>
      <c r="BC465" s="31">
        <v>0</v>
      </c>
      <c r="BD465" s="31">
        <v>0</v>
      </c>
      <c r="BE465" s="31">
        <v>0</v>
      </c>
      <c r="BF465" s="31">
        <v>0</v>
      </c>
      <c r="BG465" s="34"/>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3" t="str">
        <f t="shared" si="62"/>
        <v>对目标区域持续造成伤害,在此范围内的敌方目标每秒造成100%攻击伤害+1250点固定伤害,目标移动速度降低50%,持续6秒</v>
      </c>
      <c r="BA466" s="31">
        <v>1</v>
      </c>
      <c r="BB466" s="31">
        <v>0</v>
      </c>
      <c r="BC466" s="31">
        <v>0</v>
      </c>
      <c r="BD466" s="31">
        <v>0</v>
      </c>
      <c r="BE466" s="31">
        <v>0</v>
      </c>
      <c r="BF466" s="31">
        <v>0</v>
      </c>
      <c r="BG466" s="34"/>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3" t="str">
        <f t="shared" si="62"/>
        <v>对目标区域持续造成伤害,在此范围内的敌方目标每秒造成100%攻击伤害+1500点固定伤害,目标移动速度降低50%,持续6秒</v>
      </c>
      <c r="BA467" s="31">
        <v>1</v>
      </c>
      <c r="BB467" s="31">
        <v>0</v>
      </c>
      <c r="BC467" s="31">
        <v>0</v>
      </c>
      <c r="BD467" s="31">
        <v>0</v>
      </c>
      <c r="BE467" s="31">
        <v>0</v>
      </c>
      <c r="BF467" s="31">
        <v>0</v>
      </c>
      <c r="BG467" s="34"/>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3" t="str">
        <f t="shared" si="62"/>
        <v>对目标区域持续造成伤害,在此范围内的敌方目标每秒造成100%攻击伤害+1750点固定伤害,目标移动速度降低50%,持续6秒</v>
      </c>
      <c r="BA468" s="31">
        <v>1</v>
      </c>
      <c r="BB468" s="31">
        <v>0</v>
      </c>
      <c r="BC468" s="31">
        <v>0</v>
      </c>
      <c r="BD468" s="31">
        <v>0</v>
      </c>
      <c r="BE468" s="31">
        <v>0</v>
      </c>
      <c r="BF468" s="31">
        <v>0</v>
      </c>
      <c r="BG468" s="34"/>
    </row>
    <row r="469" spans="3:59" s="28" customFormat="1" ht="20.100000000000001" customHeight="1">
      <c r="C469" s="29">
        <v>62021401</v>
      </c>
      <c r="D469" s="25" t="s">
        <v>1194</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25</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1195</v>
      </c>
      <c r="AW469" s="83" t="s">
        <v>1196</v>
      </c>
      <c r="AX469" s="30">
        <v>0</v>
      </c>
      <c r="AY469" s="30">
        <v>0</v>
      </c>
      <c r="AZ469" s="33" t="s">
        <v>1201</v>
      </c>
      <c r="BA469" s="29">
        <v>1</v>
      </c>
      <c r="BB469" s="29">
        <v>0</v>
      </c>
      <c r="BC469" s="29">
        <v>0</v>
      </c>
      <c r="BD469" s="29">
        <v>0</v>
      </c>
      <c r="BE469" s="29">
        <v>0</v>
      </c>
      <c r="BF469" s="29">
        <v>0</v>
      </c>
    </row>
    <row r="470" spans="3:59" s="28" customFormat="1" ht="20.100000000000001" customHeight="1">
      <c r="C470" s="29">
        <v>62021402</v>
      </c>
      <c r="D470" s="25" t="s">
        <v>1194</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25</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1195</v>
      </c>
      <c r="AW470" s="83" t="s">
        <v>1196</v>
      </c>
      <c r="AX470" s="30">
        <v>0</v>
      </c>
      <c r="AY470" s="30">
        <v>0</v>
      </c>
      <c r="AZ470" s="33" t="s">
        <v>1201</v>
      </c>
      <c r="BA470" s="29">
        <v>1</v>
      </c>
      <c r="BB470" s="29">
        <v>0</v>
      </c>
      <c r="BC470" s="29">
        <v>0</v>
      </c>
      <c r="BD470" s="29">
        <v>0</v>
      </c>
      <c r="BE470" s="29">
        <v>0</v>
      </c>
      <c r="BF470" s="29">
        <v>0</v>
      </c>
    </row>
    <row r="471" spans="3:59" s="28" customFormat="1" ht="20.100000000000001" customHeight="1">
      <c r="C471" s="29">
        <v>62021403</v>
      </c>
      <c r="D471" s="25" t="s">
        <v>1194</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25</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1195</v>
      </c>
      <c r="AW471" s="83" t="s">
        <v>1197</v>
      </c>
      <c r="AX471" s="30">
        <v>0</v>
      </c>
      <c r="AY471" s="30">
        <v>0</v>
      </c>
      <c r="AZ471" s="33" t="s">
        <v>1202</v>
      </c>
      <c r="BA471" s="29">
        <v>1</v>
      </c>
      <c r="BB471" s="29">
        <v>0</v>
      </c>
      <c r="BC471" s="29">
        <v>0</v>
      </c>
      <c r="BD471" s="29">
        <v>0</v>
      </c>
      <c r="BE471" s="29">
        <v>0</v>
      </c>
      <c r="BF471" s="29">
        <v>0</v>
      </c>
    </row>
    <row r="472" spans="3:59" s="28" customFormat="1" ht="20.100000000000001" customHeight="1">
      <c r="C472" s="29">
        <v>62021404</v>
      </c>
      <c r="D472" s="25" t="s">
        <v>1194</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25</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1195</v>
      </c>
      <c r="AW472" s="83" t="s">
        <v>1198</v>
      </c>
      <c r="AX472" s="30">
        <v>0</v>
      </c>
      <c r="AY472" s="30">
        <v>0</v>
      </c>
      <c r="AZ472" s="33" t="s">
        <v>1203</v>
      </c>
      <c r="BA472" s="29">
        <v>1</v>
      </c>
      <c r="BB472" s="29">
        <v>0</v>
      </c>
      <c r="BC472" s="29">
        <v>0</v>
      </c>
      <c r="BD472" s="29">
        <v>0</v>
      </c>
      <c r="BE472" s="29">
        <v>0</v>
      </c>
      <c r="BF472" s="29">
        <v>0</v>
      </c>
    </row>
    <row r="473" spans="3:59" s="28" customFormat="1" ht="20.100000000000001" customHeight="1">
      <c r="C473" s="29">
        <v>62021405</v>
      </c>
      <c r="D473" s="25" t="s">
        <v>1194</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25</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1195</v>
      </c>
      <c r="AW473" s="83" t="s">
        <v>1199</v>
      </c>
      <c r="AX473" s="30">
        <v>0</v>
      </c>
      <c r="AY473" s="30">
        <v>0</v>
      </c>
      <c r="AZ473" s="33" t="s">
        <v>1204</v>
      </c>
      <c r="BA473" s="29">
        <v>1</v>
      </c>
      <c r="BB473" s="29">
        <v>0</v>
      </c>
      <c r="BC473" s="29">
        <v>0</v>
      </c>
      <c r="BD473" s="29">
        <v>0</v>
      </c>
      <c r="BE473" s="29">
        <v>0</v>
      </c>
      <c r="BF473" s="29">
        <v>0</v>
      </c>
    </row>
    <row r="474" spans="3:59" s="28" customFormat="1" ht="20.100000000000001" customHeight="1">
      <c r="C474" s="29">
        <v>62021406</v>
      </c>
      <c r="D474" s="25" t="s">
        <v>1194</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25</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1195</v>
      </c>
      <c r="AW474" s="83" t="s">
        <v>1200</v>
      </c>
      <c r="AX474" s="30">
        <v>0</v>
      </c>
      <c r="AY474" s="30">
        <v>0</v>
      </c>
      <c r="AZ474" s="33" t="s">
        <v>1205</v>
      </c>
      <c r="BA474" s="29">
        <v>1</v>
      </c>
      <c r="BB474" s="29">
        <v>0</v>
      </c>
      <c r="BC474" s="29">
        <v>0</v>
      </c>
      <c r="BD474" s="29">
        <v>0</v>
      </c>
      <c r="BE474" s="29">
        <v>0</v>
      </c>
      <c r="BF474" s="29">
        <v>0</v>
      </c>
    </row>
    <row r="475" spans="3:59" s="28" customFormat="1" ht="20.100000000000001" customHeight="1">
      <c r="C475" s="29">
        <v>62021511</v>
      </c>
      <c r="D475" s="27" t="s">
        <v>1206</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3" t="s">
        <v>449</v>
      </c>
      <c r="BA475" s="31">
        <v>1</v>
      </c>
      <c r="BB475" s="31">
        <v>0</v>
      </c>
      <c r="BC475" s="31">
        <v>0</v>
      </c>
      <c r="BD475" s="31">
        <v>0</v>
      </c>
      <c r="BE475" s="31">
        <v>0</v>
      </c>
      <c r="BF475" s="31">
        <v>0</v>
      </c>
      <c r="BG475" s="34"/>
    </row>
    <row r="476" spans="3:59" s="28" customFormat="1" ht="19.5" customHeight="1">
      <c r="C476" s="29">
        <v>62021512</v>
      </c>
      <c r="D476" s="27" t="s">
        <v>1207</v>
      </c>
      <c r="E476" s="29">
        <v>1</v>
      </c>
      <c r="F476" s="31">
        <v>62021301</v>
      </c>
      <c r="G476" s="31">
        <v>0</v>
      </c>
      <c r="H476" s="30">
        <v>0</v>
      </c>
      <c r="I476" s="29">
        <v>1</v>
      </c>
      <c r="J476" s="31">
        <v>2</v>
      </c>
      <c r="K476" s="29">
        <v>0</v>
      </c>
      <c r="L476" s="31">
        <v>0</v>
      </c>
      <c r="M476" s="31">
        <v>0</v>
      </c>
      <c r="N476" s="31">
        <v>1</v>
      </c>
      <c r="O476" s="31">
        <v>1</v>
      </c>
      <c r="P476" s="31">
        <v>0.1</v>
      </c>
      <c r="Q476" s="31">
        <v>0</v>
      </c>
      <c r="R476" s="30">
        <v>0</v>
      </c>
      <c r="S476" s="29">
        <v>1</v>
      </c>
      <c r="T476" s="31">
        <v>2</v>
      </c>
      <c r="U476" s="31">
        <v>0</v>
      </c>
      <c r="V476" s="31">
        <v>2.5</v>
      </c>
      <c r="W476" s="31">
        <v>1500</v>
      </c>
      <c r="X476" s="31">
        <v>0</v>
      </c>
      <c r="Y476" s="31">
        <v>0</v>
      </c>
      <c r="Z476" s="31">
        <v>0</v>
      </c>
      <c r="AA476" s="31">
        <v>0</v>
      </c>
      <c r="AB476" s="31">
        <v>0</v>
      </c>
      <c r="AC476" s="31">
        <v>12</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3"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31">
        <v>1</v>
      </c>
      <c r="BB476" s="31">
        <v>0</v>
      </c>
      <c r="BC476" s="31">
        <v>0</v>
      </c>
      <c r="BD476" s="31">
        <v>0</v>
      </c>
      <c r="BE476" s="31">
        <v>0</v>
      </c>
      <c r="BF476" s="31">
        <v>0</v>
      </c>
      <c r="BG476" s="34"/>
    </row>
    <row r="477" spans="3:59" s="60" customFormat="1" ht="20.100000000000001" customHeight="1">
      <c r="C477" s="31">
        <v>62022101</v>
      </c>
      <c r="D477" s="26" t="s">
        <v>761</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3" t="str">
        <f>"立即对当前目标怪物造成"&amp;V477*100&amp;"%攻击伤害+"&amp;W477&amp;"点固定伤害,并使其眩晕2秒"</f>
        <v>立即对当前目标怪物造成200%攻击伤害+1050点固定伤害,并使其眩晕2秒</v>
      </c>
      <c r="BA477" s="32">
        <v>1</v>
      </c>
      <c r="BB477" s="32">
        <v>0</v>
      </c>
      <c r="BC477" s="32">
        <v>0</v>
      </c>
      <c r="BD477" s="32">
        <v>0</v>
      </c>
      <c r="BE477" s="32">
        <v>0</v>
      </c>
      <c r="BF477" s="32">
        <v>0</v>
      </c>
      <c r="BG477" s="59"/>
    </row>
    <row r="478" spans="3:59" s="60" customFormat="1" ht="20.100000000000001" customHeight="1">
      <c r="C478" s="31">
        <v>62022102</v>
      </c>
      <c r="D478" s="26" t="s">
        <v>761</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3" t="str">
        <f t="shared" ref="AZ478:AZ482" si="64">"立即对当前目标怪物造成"&amp;V478*100&amp;"%攻击伤害+"&amp;W478&amp;"点固定伤害,并使其眩晕2秒"</f>
        <v>立即对当前目标怪物造成200%攻击伤害+1050点固定伤害,并使其眩晕2秒</v>
      </c>
      <c r="BA478" s="32">
        <v>1</v>
      </c>
      <c r="BB478" s="32">
        <v>0</v>
      </c>
      <c r="BC478" s="32">
        <v>0</v>
      </c>
      <c r="BD478" s="32">
        <v>0</v>
      </c>
      <c r="BE478" s="32">
        <v>0</v>
      </c>
      <c r="BF478" s="32">
        <v>0</v>
      </c>
      <c r="BG478" s="59"/>
    </row>
    <row r="479" spans="3:59" s="60" customFormat="1" ht="20.100000000000001" customHeight="1">
      <c r="C479" s="31">
        <v>62022103</v>
      </c>
      <c r="D479" s="26" t="s">
        <v>761</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3" t="str">
        <f t="shared" si="64"/>
        <v>立即对当前目标怪物造成200%攻击伤害+1400点固定伤害,并使其眩晕2秒</v>
      </c>
      <c r="BA479" s="32">
        <v>1</v>
      </c>
      <c r="BB479" s="32">
        <v>0</v>
      </c>
      <c r="BC479" s="32">
        <v>0</v>
      </c>
      <c r="BD479" s="32">
        <v>0</v>
      </c>
      <c r="BE479" s="32">
        <v>0</v>
      </c>
      <c r="BF479" s="32">
        <v>0</v>
      </c>
      <c r="BG479" s="59"/>
    </row>
    <row r="480" spans="3:59" s="60" customFormat="1" ht="20.100000000000001" customHeight="1">
      <c r="C480" s="31">
        <v>62022104</v>
      </c>
      <c r="D480" s="26" t="s">
        <v>761</v>
      </c>
      <c r="E480" s="29">
        <v>3</v>
      </c>
      <c r="F480" s="31">
        <v>62022101</v>
      </c>
      <c r="G480" s="32">
        <v>0</v>
      </c>
      <c r="H480" s="32">
        <v>0</v>
      </c>
      <c r="I480" s="29">
        <v>0</v>
      </c>
      <c r="J480" s="62">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3" t="str">
        <f t="shared" si="64"/>
        <v>立即对当前目标怪物造成200%攻击伤害+1750点固定伤害,并使其眩晕2秒</v>
      </c>
      <c r="BA480" s="32">
        <v>1</v>
      </c>
      <c r="BB480" s="32">
        <v>0</v>
      </c>
      <c r="BC480" s="32">
        <v>0</v>
      </c>
      <c r="BD480" s="32">
        <v>0</v>
      </c>
      <c r="BE480" s="32">
        <v>0</v>
      </c>
      <c r="BF480" s="32">
        <v>0</v>
      </c>
      <c r="BG480" s="59"/>
    </row>
    <row r="481" spans="3:59" s="60" customFormat="1" ht="20.100000000000001" customHeight="1">
      <c r="C481" s="31">
        <v>62022105</v>
      </c>
      <c r="D481" s="26" t="s">
        <v>761</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3" t="str">
        <f t="shared" si="64"/>
        <v>立即对当前目标怪物造成200%攻击伤害+2100点固定伤害,并使其眩晕2秒</v>
      </c>
      <c r="BA481" s="32">
        <v>1</v>
      </c>
      <c r="BB481" s="32">
        <v>0</v>
      </c>
      <c r="BC481" s="32">
        <v>0</v>
      </c>
      <c r="BD481" s="32">
        <v>0</v>
      </c>
      <c r="BE481" s="32">
        <v>0</v>
      </c>
      <c r="BF481" s="32">
        <v>0</v>
      </c>
      <c r="BG481" s="59"/>
    </row>
    <row r="482" spans="3:59" s="60" customFormat="1" ht="20.100000000000001" customHeight="1">
      <c r="C482" s="31">
        <v>62022106</v>
      </c>
      <c r="D482" s="26" t="s">
        <v>761</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3" t="str">
        <f t="shared" si="64"/>
        <v>立即对当前目标怪物造成200%攻击伤害+2450点固定伤害,并使其眩晕2秒</v>
      </c>
      <c r="BA482" s="32">
        <v>1</v>
      </c>
      <c r="BB482" s="32">
        <v>0</v>
      </c>
      <c r="BC482" s="32">
        <v>0</v>
      </c>
      <c r="BD482" s="32">
        <v>0</v>
      </c>
      <c r="BE482" s="32">
        <v>0</v>
      </c>
      <c r="BF482" s="32">
        <v>0</v>
      </c>
      <c r="BG482" s="59"/>
    </row>
    <row r="483" spans="3:59" s="28" customFormat="1" ht="20.100000000000001" customHeight="1">
      <c r="C483" s="31">
        <v>62022201</v>
      </c>
      <c r="D483" s="27" t="s">
        <v>762</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3"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62022202</v>
      </c>
      <c r="D484" s="27" t="s">
        <v>762</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3"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62022203</v>
      </c>
      <c r="D485" s="27" t="s">
        <v>762</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3" t="str">
        <f t="shared" si="67"/>
        <v>对目标区域释放法术,在此范围内的目标每秒造成60%攻击伤害+1000点固定伤害,并将目标移动速度降低50%,持续6秒</v>
      </c>
      <c r="BA485" s="31">
        <v>1</v>
      </c>
      <c r="BB485" s="31">
        <v>0</v>
      </c>
      <c r="BC485" s="31">
        <v>0</v>
      </c>
      <c r="BD485" s="31">
        <v>0</v>
      </c>
      <c r="BE485" s="31">
        <v>0</v>
      </c>
      <c r="BF485" s="31">
        <v>0</v>
      </c>
      <c r="BG485" s="34"/>
    </row>
    <row r="486" spans="3:59" s="28" customFormat="1" ht="20.100000000000001" customHeight="1">
      <c r="C486" s="31">
        <v>62022204</v>
      </c>
      <c r="D486" s="27" t="s">
        <v>762</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3" t="str">
        <f t="shared" si="67"/>
        <v>对目标区域释放法术,在此范围内的目标每秒造成60%攻击伤害+1250点固定伤害,并将目标移动速度降低50%,持续6秒</v>
      </c>
      <c r="BA486" s="31">
        <v>1</v>
      </c>
      <c r="BB486" s="31">
        <v>0</v>
      </c>
      <c r="BC486" s="31">
        <v>0</v>
      </c>
      <c r="BD486" s="31">
        <v>0</v>
      </c>
      <c r="BE486" s="31">
        <v>0</v>
      </c>
      <c r="BF486" s="31">
        <v>0</v>
      </c>
      <c r="BG486" s="34"/>
    </row>
    <row r="487" spans="3:59" s="28" customFormat="1" ht="20.100000000000001" customHeight="1">
      <c r="C487" s="31">
        <v>62022205</v>
      </c>
      <c r="D487" s="27" t="s">
        <v>762</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3" t="str">
        <f t="shared" si="67"/>
        <v>对目标区域释放法术,在此范围内的目标每秒造成60%攻击伤害+1500点固定伤害,并将目标移动速度降低50%,持续6秒</v>
      </c>
      <c r="BA487" s="31">
        <v>1</v>
      </c>
      <c r="BB487" s="31">
        <v>0</v>
      </c>
      <c r="BC487" s="31">
        <v>0</v>
      </c>
      <c r="BD487" s="31">
        <v>0</v>
      </c>
      <c r="BE487" s="31">
        <v>0</v>
      </c>
      <c r="BF487" s="31">
        <v>0</v>
      </c>
      <c r="BG487" s="34"/>
    </row>
    <row r="488" spans="3:59" s="28" customFormat="1" ht="20.100000000000001" customHeight="1">
      <c r="C488" s="31">
        <v>62022206</v>
      </c>
      <c r="D488" s="27" t="s">
        <v>762</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3" t="str">
        <f t="shared" si="67"/>
        <v>对目标区域释放法术,在此范围内的目标每秒造成60%攻击伤害+1750点固定伤害,并将目标移动速度降低50%,持续6秒</v>
      </c>
      <c r="BA488" s="31">
        <v>1</v>
      </c>
      <c r="BB488" s="31">
        <v>0</v>
      </c>
      <c r="BC488" s="31">
        <v>0</v>
      </c>
      <c r="BD488" s="31">
        <v>0</v>
      </c>
      <c r="BE488" s="31">
        <v>0</v>
      </c>
      <c r="BF488" s="31">
        <v>0</v>
      </c>
      <c r="BG488" s="34"/>
    </row>
    <row r="489" spans="3:59" s="60" customFormat="1" ht="20.100000000000001" customHeight="1">
      <c r="C489" s="31">
        <v>62022301</v>
      </c>
      <c r="D489" s="26" t="s">
        <v>763</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764</v>
      </c>
      <c r="AT489" s="32" t="s">
        <v>420</v>
      </c>
      <c r="AU489" s="32">
        <v>0</v>
      </c>
      <c r="AV489" s="26" t="s">
        <v>415</v>
      </c>
      <c r="AW489" s="32">
        <v>0</v>
      </c>
      <c r="AX489" s="30">
        <v>0</v>
      </c>
      <c r="AY489" s="30">
        <v>0</v>
      </c>
      <c r="AZ489" s="63"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32">
        <v>1</v>
      </c>
      <c r="BB489" s="32">
        <v>0</v>
      </c>
      <c r="BC489" s="32">
        <v>0</v>
      </c>
      <c r="BD489" s="32">
        <v>0</v>
      </c>
      <c r="BE489" s="32">
        <v>0</v>
      </c>
      <c r="BF489" s="32">
        <v>0</v>
      </c>
      <c r="BG489" s="59"/>
    </row>
    <row r="490" spans="3:59" s="60" customFormat="1" ht="20.100000000000001" customHeight="1">
      <c r="C490" s="31">
        <v>62022302</v>
      </c>
      <c r="D490" s="26" t="s">
        <v>763</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764</v>
      </c>
      <c r="AT490" s="32" t="s">
        <v>420</v>
      </c>
      <c r="AU490" s="32">
        <v>0</v>
      </c>
      <c r="AV490" s="26" t="s">
        <v>415</v>
      </c>
      <c r="AW490" s="32">
        <v>0</v>
      </c>
      <c r="AX490" s="30">
        <v>0</v>
      </c>
      <c r="AY490" s="30">
        <v>0</v>
      </c>
      <c r="AZ490" s="63"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32">
        <v>1</v>
      </c>
      <c r="BB490" s="32">
        <v>0</v>
      </c>
      <c r="BC490" s="32">
        <v>0</v>
      </c>
      <c r="BD490" s="32">
        <v>0</v>
      </c>
      <c r="BE490" s="32">
        <v>0</v>
      </c>
      <c r="BF490" s="32">
        <v>0</v>
      </c>
      <c r="BG490" s="59"/>
    </row>
    <row r="491" spans="3:59" s="60" customFormat="1" ht="20.100000000000001" customHeight="1">
      <c r="C491" s="31">
        <v>62022303</v>
      </c>
      <c r="D491" s="26" t="s">
        <v>763</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764</v>
      </c>
      <c r="AT491" s="32" t="s">
        <v>420</v>
      </c>
      <c r="AU491" s="32">
        <v>0</v>
      </c>
      <c r="AV491" s="26" t="s">
        <v>415</v>
      </c>
      <c r="AW491" s="32">
        <v>0</v>
      </c>
      <c r="AX491" s="30">
        <v>0</v>
      </c>
      <c r="AY491" s="30">
        <v>0</v>
      </c>
      <c r="AZ491" s="63" t="str">
        <f t="shared" si="69"/>
        <v>给目标释放一个持续6秒的灼烧效果,此效果每2秒会自动释放一个范围伤害,对敌方目标造成150%攻击伤害+2000点固定伤害</v>
      </c>
      <c r="BA491" s="32">
        <v>1</v>
      </c>
      <c r="BB491" s="32">
        <v>0</v>
      </c>
      <c r="BC491" s="32">
        <v>0</v>
      </c>
      <c r="BD491" s="32">
        <v>0</v>
      </c>
      <c r="BE491" s="32">
        <v>0</v>
      </c>
      <c r="BF491" s="32">
        <v>0</v>
      </c>
      <c r="BG491" s="59"/>
    </row>
    <row r="492" spans="3:59" s="60" customFormat="1" ht="20.100000000000001" customHeight="1">
      <c r="C492" s="31">
        <v>62022304</v>
      </c>
      <c r="D492" s="26" t="s">
        <v>763</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764</v>
      </c>
      <c r="AT492" s="32" t="s">
        <v>420</v>
      </c>
      <c r="AU492" s="32">
        <v>0</v>
      </c>
      <c r="AV492" s="26" t="s">
        <v>415</v>
      </c>
      <c r="AW492" s="32">
        <v>0</v>
      </c>
      <c r="AX492" s="30">
        <v>0</v>
      </c>
      <c r="AY492" s="30">
        <v>0</v>
      </c>
      <c r="AZ492" s="63" t="str">
        <f t="shared" si="69"/>
        <v>给目标释放一个持续6秒的灼烧效果,此效果每2秒会自动释放一个范围伤害,对敌方目标造成150%攻击伤害+2500点固定伤害</v>
      </c>
      <c r="BA492" s="32">
        <v>1</v>
      </c>
      <c r="BB492" s="32">
        <v>0</v>
      </c>
      <c r="BC492" s="32">
        <v>0</v>
      </c>
      <c r="BD492" s="32">
        <v>0</v>
      </c>
      <c r="BE492" s="32">
        <v>0</v>
      </c>
      <c r="BF492" s="32">
        <v>0</v>
      </c>
      <c r="BG492" s="59"/>
    </row>
    <row r="493" spans="3:59" s="60" customFormat="1" ht="20.100000000000001" customHeight="1">
      <c r="C493" s="31">
        <v>62022305</v>
      </c>
      <c r="D493" s="26" t="s">
        <v>763</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764</v>
      </c>
      <c r="AT493" s="32" t="s">
        <v>420</v>
      </c>
      <c r="AU493" s="32">
        <v>0</v>
      </c>
      <c r="AV493" s="26" t="s">
        <v>415</v>
      </c>
      <c r="AW493" s="32">
        <v>0</v>
      </c>
      <c r="AX493" s="30">
        <v>0</v>
      </c>
      <c r="AY493" s="30">
        <v>0</v>
      </c>
      <c r="AZ493" s="63" t="str">
        <f t="shared" si="69"/>
        <v>给目标释放一个持续6秒的灼烧效果,此效果每2秒会自动释放一个范围伤害,对敌方目标造成150%攻击伤害+3000点固定伤害</v>
      </c>
      <c r="BA493" s="32">
        <v>1</v>
      </c>
      <c r="BB493" s="32">
        <v>0</v>
      </c>
      <c r="BC493" s="32">
        <v>0</v>
      </c>
      <c r="BD493" s="32">
        <v>0</v>
      </c>
      <c r="BE493" s="32">
        <v>0</v>
      </c>
      <c r="BF493" s="32">
        <v>0</v>
      </c>
      <c r="BG493" s="59"/>
    </row>
    <row r="494" spans="3:59" s="60" customFormat="1" ht="20.100000000000001" customHeight="1">
      <c r="C494" s="31">
        <v>62022306</v>
      </c>
      <c r="D494" s="26" t="s">
        <v>763</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764</v>
      </c>
      <c r="AT494" s="32" t="s">
        <v>420</v>
      </c>
      <c r="AU494" s="32">
        <v>0</v>
      </c>
      <c r="AV494" s="26" t="s">
        <v>415</v>
      </c>
      <c r="AW494" s="32">
        <v>0</v>
      </c>
      <c r="AX494" s="30">
        <v>0</v>
      </c>
      <c r="AY494" s="30">
        <v>0</v>
      </c>
      <c r="AZ494" s="63" t="str">
        <f t="shared" si="69"/>
        <v>给目标释放一个持续6秒的灼烧效果,此效果每2秒会自动释放一个范围伤害,对敌方目标造成150%攻击伤害+3500点固定伤害</v>
      </c>
      <c r="BA494" s="32">
        <v>1</v>
      </c>
      <c r="BB494" s="32">
        <v>0</v>
      </c>
      <c r="BC494" s="32">
        <v>0</v>
      </c>
      <c r="BD494" s="32">
        <v>0</v>
      </c>
      <c r="BE494" s="32">
        <v>0</v>
      </c>
      <c r="BF494" s="32">
        <v>0</v>
      </c>
      <c r="BG494" s="59"/>
    </row>
    <row r="495" spans="3:59" s="28" customFormat="1" ht="19.5" customHeight="1">
      <c r="C495" s="31">
        <v>62022311</v>
      </c>
      <c r="D495" s="27" t="s">
        <v>765</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766</v>
      </c>
      <c r="AT495" s="31">
        <v>10003002</v>
      </c>
      <c r="AU495" s="31">
        <v>21102031</v>
      </c>
      <c r="AV495" s="27" t="s">
        <v>415</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62022312</v>
      </c>
      <c r="D496" s="27" t="s">
        <v>765</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766</v>
      </c>
      <c r="AT496" s="31">
        <v>10003002</v>
      </c>
      <c r="AU496" s="31">
        <v>21102031</v>
      </c>
      <c r="AV496" s="27" t="s">
        <v>415</v>
      </c>
      <c r="AW496" s="27">
        <v>0</v>
      </c>
      <c r="AX496" s="30">
        <v>0</v>
      </c>
      <c r="AY496" s="30">
        <v>0</v>
      </c>
      <c r="AZ496" s="63"/>
      <c r="BA496" s="31">
        <v>1</v>
      </c>
      <c r="BB496" s="31">
        <v>0</v>
      </c>
      <c r="BC496" s="31">
        <v>0</v>
      </c>
      <c r="BD496" s="31">
        <v>0</v>
      </c>
      <c r="BE496" s="31">
        <v>0</v>
      </c>
      <c r="BF496" s="31">
        <v>0</v>
      </c>
      <c r="BG496" s="34"/>
    </row>
    <row r="497" spans="3:59" s="28" customFormat="1" ht="19.5" customHeight="1">
      <c r="C497" s="31">
        <v>62022313</v>
      </c>
      <c r="D497" s="27" t="s">
        <v>765</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766</v>
      </c>
      <c r="AT497" s="31">
        <v>10003002</v>
      </c>
      <c r="AU497" s="31">
        <v>21102031</v>
      </c>
      <c r="AV497" s="27" t="s">
        <v>415</v>
      </c>
      <c r="AW497" s="27">
        <v>0</v>
      </c>
      <c r="AX497" s="30">
        <v>0</v>
      </c>
      <c r="AY497" s="30">
        <v>0</v>
      </c>
      <c r="AZ497" s="63"/>
      <c r="BA497" s="31">
        <v>1</v>
      </c>
      <c r="BB497" s="31">
        <v>0</v>
      </c>
      <c r="BC497" s="31">
        <v>0</v>
      </c>
      <c r="BD497" s="31">
        <v>0</v>
      </c>
      <c r="BE497" s="31">
        <v>0</v>
      </c>
      <c r="BF497" s="31">
        <v>0</v>
      </c>
      <c r="BG497" s="34"/>
    </row>
    <row r="498" spans="3:59" s="28" customFormat="1" ht="19.5" customHeight="1">
      <c r="C498" s="31">
        <v>62022314</v>
      </c>
      <c r="D498" s="27" t="s">
        <v>765</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766</v>
      </c>
      <c r="AT498" s="31">
        <v>10003002</v>
      </c>
      <c r="AU498" s="31">
        <v>21102031</v>
      </c>
      <c r="AV498" s="27" t="s">
        <v>415</v>
      </c>
      <c r="AW498" s="27">
        <v>0</v>
      </c>
      <c r="AX498" s="30">
        <v>0</v>
      </c>
      <c r="AY498" s="30">
        <v>0</v>
      </c>
      <c r="AZ498" s="63"/>
      <c r="BA498" s="31">
        <v>1</v>
      </c>
      <c r="BB498" s="31">
        <v>0</v>
      </c>
      <c r="BC498" s="31">
        <v>0</v>
      </c>
      <c r="BD498" s="31">
        <v>0</v>
      </c>
      <c r="BE498" s="31">
        <v>0</v>
      </c>
      <c r="BF498" s="31">
        <v>0</v>
      </c>
      <c r="BG498" s="34"/>
    </row>
    <row r="499" spans="3:59" s="28" customFormat="1" ht="19.5" customHeight="1">
      <c r="C499" s="31">
        <v>62022315</v>
      </c>
      <c r="D499" s="27" t="s">
        <v>765</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766</v>
      </c>
      <c r="AT499" s="31">
        <v>10003002</v>
      </c>
      <c r="AU499" s="31">
        <v>21102031</v>
      </c>
      <c r="AV499" s="27" t="s">
        <v>415</v>
      </c>
      <c r="AW499" s="27">
        <v>0</v>
      </c>
      <c r="AX499" s="30">
        <v>0</v>
      </c>
      <c r="AY499" s="30">
        <v>0</v>
      </c>
      <c r="AZ499" s="63"/>
      <c r="BA499" s="31">
        <v>1</v>
      </c>
      <c r="BB499" s="31">
        <v>0</v>
      </c>
      <c r="BC499" s="31">
        <v>0</v>
      </c>
      <c r="BD499" s="31">
        <v>0</v>
      </c>
      <c r="BE499" s="31">
        <v>0</v>
      </c>
      <c r="BF499" s="31">
        <v>0</v>
      </c>
      <c r="BG499" s="34"/>
    </row>
    <row r="500" spans="3:59" s="28" customFormat="1" ht="19.5" customHeight="1">
      <c r="C500" s="31">
        <v>62022401</v>
      </c>
      <c r="D500" s="27" t="s">
        <v>767</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766</v>
      </c>
      <c r="AT500" s="31">
        <v>10003002</v>
      </c>
      <c r="AU500" s="31">
        <v>21102031</v>
      </c>
      <c r="AV500" s="27" t="s">
        <v>415</v>
      </c>
      <c r="AW500" s="27">
        <v>0</v>
      </c>
      <c r="AX500" s="30">
        <v>0</v>
      </c>
      <c r="AY500" s="30">
        <v>0</v>
      </c>
      <c r="AZ500" s="63" t="str">
        <f>"吟唱2秒,立即对目标范围内的怪物造成"&amp;V500*100&amp;"%攻击伤害+"&amp;W500&amp;"点固定伤害,并使目标眩晕2秒"</f>
        <v>吟唱2秒,立即对目标范围内的怪物造成150%攻击伤害+3500点固定伤害,并使目标眩晕2秒</v>
      </c>
      <c r="BA500" s="31">
        <v>1</v>
      </c>
      <c r="BB500" s="31">
        <v>0</v>
      </c>
      <c r="BC500" s="31">
        <v>0</v>
      </c>
      <c r="BD500" s="31">
        <v>0</v>
      </c>
      <c r="BE500" s="31">
        <v>0</v>
      </c>
      <c r="BF500" s="31">
        <v>0</v>
      </c>
      <c r="BG500" s="34"/>
    </row>
    <row r="501" spans="3:59" s="28" customFormat="1" ht="19.5" customHeight="1">
      <c r="C501" s="31">
        <v>62022402</v>
      </c>
      <c r="D501" s="27" t="s">
        <v>768</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766</v>
      </c>
      <c r="AT501" s="31">
        <v>10003002</v>
      </c>
      <c r="AU501" s="31">
        <v>21102040</v>
      </c>
      <c r="AV501" s="27" t="s">
        <v>415</v>
      </c>
      <c r="AW501" s="27">
        <v>0</v>
      </c>
      <c r="AX501" s="30">
        <v>0</v>
      </c>
      <c r="AY501" s="30">
        <v>0</v>
      </c>
      <c r="AZ501" s="63" t="str">
        <f>"吟唱2秒,立即对目标范围内的怪物造成"&amp;V501*100&amp;"%攻击伤害+"&amp;W501&amp;"点固定伤害,并使目标眩晕2秒"</f>
        <v>吟唱2秒,立即对目标范围内的怪物造成250%攻击伤害+300点固定伤害,并使目标眩晕2秒</v>
      </c>
      <c r="BA501" s="31">
        <v>1</v>
      </c>
      <c r="BB501" s="31">
        <v>0</v>
      </c>
      <c r="BC501" s="31">
        <v>0</v>
      </c>
      <c r="BD501" s="31">
        <v>0</v>
      </c>
      <c r="BE501" s="31">
        <v>0</v>
      </c>
      <c r="BF501" s="31">
        <v>0</v>
      </c>
      <c r="BG501" s="34"/>
    </row>
    <row r="502" spans="3:59" s="28" customFormat="1" ht="19.5" customHeight="1">
      <c r="C502" s="31">
        <v>62022403</v>
      </c>
      <c r="D502" s="27" t="s">
        <v>768</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766</v>
      </c>
      <c r="AT502" s="31">
        <v>10003002</v>
      </c>
      <c r="AU502" s="31">
        <v>21102040</v>
      </c>
      <c r="AV502" s="27" t="s">
        <v>415</v>
      </c>
      <c r="AW502" s="27">
        <v>0</v>
      </c>
      <c r="AX502" s="30">
        <v>0</v>
      </c>
      <c r="AY502" s="30">
        <v>0</v>
      </c>
      <c r="AZ502" s="63" t="str">
        <f t="shared" ref="AZ502:AZ505" si="72">"吟唱2秒,立即对目标范围内的怪物造成"&amp;V502*100&amp;"%攻击伤害+"&amp;W502&amp;"点固定伤害,并使目标眩晕2秒"</f>
        <v>吟唱2秒,立即对目标范围内的怪物造成250%攻击伤害+300点固定伤害,并使目标眩晕2秒</v>
      </c>
      <c r="BA502" s="31">
        <v>1</v>
      </c>
      <c r="BB502" s="31">
        <v>0</v>
      </c>
      <c r="BC502" s="31">
        <v>0</v>
      </c>
      <c r="BD502" s="31">
        <v>0</v>
      </c>
      <c r="BE502" s="31">
        <v>0</v>
      </c>
      <c r="BF502" s="31">
        <v>0</v>
      </c>
      <c r="BG502" s="34"/>
    </row>
    <row r="503" spans="3:59" s="28" customFormat="1" ht="19.5" customHeight="1">
      <c r="C503" s="31">
        <v>62022404</v>
      </c>
      <c r="D503" s="27" t="s">
        <v>768</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766</v>
      </c>
      <c r="AT503" s="31">
        <v>10003002</v>
      </c>
      <c r="AU503" s="31">
        <v>21102040</v>
      </c>
      <c r="AV503" s="27" t="s">
        <v>415</v>
      </c>
      <c r="AW503" s="27">
        <v>0</v>
      </c>
      <c r="AX503" s="30">
        <v>0</v>
      </c>
      <c r="AY503" s="30">
        <v>0</v>
      </c>
      <c r="AZ503" s="63" t="str">
        <f t="shared" si="72"/>
        <v>吟唱2秒,立即对目标范围内的怪物造成250%攻击伤害+600点固定伤害,并使目标眩晕2秒</v>
      </c>
      <c r="BA503" s="31">
        <v>1</v>
      </c>
      <c r="BB503" s="31">
        <v>0</v>
      </c>
      <c r="BC503" s="31">
        <v>0</v>
      </c>
      <c r="BD503" s="31">
        <v>0</v>
      </c>
      <c r="BE503" s="31">
        <v>0</v>
      </c>
      <c r="BF503" s="31">
        <v>0</v>
      </c>
      <c r="BG503" s="34"/>
    </row>
    <row r="504" spans="3:59" s="28" customFormat="1" ht="19.5" customHeight="1">
      <c r="C504" s="31">
        <v>62022405</v>
      </c>
      <c r="D504" s="27" t="s">
        <v>768</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766</v>
      </c>
      <c r="AT504" s="31">
        <v>10003002</v>
      </c>
      <c r="AU504" s="31">
        <v>21102040</v>
      </c>
      <c r="AV504" s="27" t="s">
        <v>415</v>
      </c>
      <c r="AW504" s="27">
        <v>0</v>
      </c>
      <c r="AX504" s="30">
        <v>0</v>
      </c>
      <c r="AY504" s="30">
        <v>0</v>
      </c>
      <c r="AZ504" s="63" t="str">
        <f t="shared" si="72"/>
        <v>吟唱2秒,立即对目标范围内的怪物造成250%攻击伤害+1000点固定伤害,并使目标眩晕2秒</v>
      </c>
      <c r="BA504" s="31">
        <v>1</v>
      </c>
      <c r="BB504" s="31">
        <v>0</v>
      </c>
      <c r="BC504" s="31">
        <v>0</v>
      </c>
      <c r="BD504" s="31">
        <v>0</v>
      </c>
      <c r="BE504" s="31">
        <v>0</v>
      </c>
      <c r="BF504" s="31">
        <v>0</v>
      </c>
      <c r="BG504" s="34"/>
    </row>
    <row r="505" spans="3:59" s="28" customFormat="1" ht="19.5" customHeight="1">
      <c r="C505" s="31">
        <v>62022406</v>
      </c>
      <c r="D505" s="27" t="s">
        <v>768</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766</v>
      </c>
      <c r="AT505" s="31">
        <v>10003002</v>
      </c>
      <c r="AU505" s="31">
        <v>21102040</v>
      </c>
      <c r="AV505" s="27" t="s">
        <v>415</v>
      </c>
      <c r="AW505" s="27">
        <v>0</v>
      </c>
      <c r="AX505" s="30">
        <v>0</v>
      </c>
      <c r="AY505" s="30">
        <v>0</v>
      </c>
      <c r="AZ505" s="63" t="str">
        <f t="shared" si="72"/>
        <v>吟唱2秒,立即对目标范围内的怪物造成250%攻击伤害+1500点固定伤害,并使目标眩晕2秒</v>
      </c>
      <c r="BA505" s="31">
        <v>1</v>
      </c>
      <c r="BB505" s="31">
        <v>0</v>
      </c>
      <c r="BC505" s="31">
        <v>0</v>
      </c>
      <c r="BD505" s="31">
        <v>0</v>
      </c>
      <c r="BE505" s="31">
        <v>0</v>
      </c>
      <c r="BF505" s="31">
        <v>0</v>
      </c>
      <c r="BG505" s="34"/>
    </row>
    <row r="506" spans="3:59" s="79" customFormat="1" ht="20.100000000000001" customHeight="1">
      <c r="C506" s="73">
        <v>620231011</v>
      </c>
      <c r="D506" s="80" t="s">
        <v>769</v>
      </c>
      <c r="E506" s="73">
        <v>0</v>
      </c>
      <c r="F506" s="73">
        <v>62023101</v>
      </c>
      <c r="G506" s="73">
        <v>62023102</v>
      </c>
      <c r="H506" s="73">
        <v>0</v>
      </c>
      <c r="I506" s="73">
        <v>20</v>
      </c>
      <c r="J506" s="73">
        <v>5</v>
      </c>
      <c r="K506" s="73">
        <v>0</v>
      </c>
      <c r="L506" s="73">
        <v>0</v>
      </c>
      <c r="M506" s="73">
        <v>0</v>
      </c>
      <c r="N506" s="73">
        <v>1</v>
      </c>
      <c r="O506" s="73">
        <v>0</v>
      </c>
      <c r="P506" s="73">
        <v>0</v>
      </c>
      <c r="Q506" s="73">
        <v>0</v>
      </c>
      <c r="R506" s="73">
        <v>0</v>
      </c>
      <c r="S506" s="73">
        <v>1</v>
      </c>
      <c r="T506" s="73">
        <v>2</v>
      </c>
      <c r="U506" s="73">
        <v>0</v>
      </c>
      <c r="V506" s="73">
        <v>2</v>
      </c>
      <c r="W506" s="73">
        <v>1050</v>
      </c>
      <c r="X506" s="73">
        <v>0</v>
      </c>
      <c r="Y506" s="73">
        <v>0</v>
      </c>
      <c r="Z506" s="73">
        <v>0</v>
      </c>
      <c r="AA506" s="73">
        <v>1</v>
      </c>
      <c r="AB506" s="73">
        <v>0</v>
      </c>
      <c r="AC506" s="73">
        <v>12</v>
      </c>
      <c r="AD506" s="73">
        <v>0</v>
      </c>
      <c r="AE506" s="73">
        <v>0</v>
      </c>
      <c r="AF506" s="73">
        <v>7</v>
      </c>
      <c r="AG506" s="73">
        <v>0</v>
      </c>
      <c r="AH506" s="73">
        <v>7</v>
      </c>
      <c r="AI506" s="73">
        <v>0</v>
      </c>
      <c r="AJ506" s="73">
        <v>0</v>
      </c>
      <c r="AK506" s="73">
        <v>0</v>
      </c>
      <c r="AL506" s="73">
        <v>0</v>
      </c>
      <c r="AM506" s="73">
        <v>1000</v>
      </c>
      <c r="AN506" s="73">
        <v>0</v>
      </c>
      <c r="AO506" s="73">
        <v>0</v>
      </c>
      <c r="AP506" s="73">
        <v>92031001</v>
      </c>
      <c r="AQ506" s="73">
        <v>92031001</v>
      </c>
      <c r="AR506" s="80" t="s">
        <v>47</v>
      </c>
      <c r="AS506" s="73" t="s">
        <v>770</v>
      </c>
      <c r="AT506" s="73">
        <v>0</v>
      </c>
      <c r="AU506" s="73">
        <v>21103010</v>
      </c>
      <c r="AV506" s="80" t="s">
        <v>415</v>
      </c>
      <c r="AW506" s="80" t="s">
        <v>420</v>
      </c>
      <c r="AX506" s="73">
        <v>0</v>
      </c>
      <c r="AY506" s="73">
        <v>0</v>
      </c>
      <c r="AZ506" s="84" t="s">
        <v>1180</v>
      </c>
      <c r="BA506" s="73">
        <v>1</v>
      </c>
      <c r="BB506" s="73">
        <v>0</v>
      </c>
      <c r="BC506" s="73">
        <v>0</v>
      </c>
      <c r="BD506" s="73">
        <v>0</v>
      </c>
      <c r="BE506" s="73">
        <v>0</v>
      </c>
      <c r="BF506" s="73">
        <v>0</v>
      </c>
      <c r="BG506" s="82"/>
    </row>
    <row r="507" spans="3:59" s="79" customFormat="1" ht="20.100000000000001" customHeight="1">
      <c r="C507" s="73">
        <v>620231021</v>
      </c>
      <c r="D507" s="80" t="s">
        <v>769</v>
      </c>
      <c r="E507" s="73">
        <v>1</v>
      </c>
      <c r="F507" s="73">
        <v>62023101</v>
      </c>
      <c r="G507" s="73">
        <v>62023103</v>
      </c>
      <c r="H507" s="73">
        <v>0</v>
      </c>
      <c r="I507" s="73">
        <v>27</v>
      </c>
      <c r="J507" s="73">
        <v>2</v>
      </c>
      <c r="K507" s="73">
        <v>0</v>
      </c>
      <c r="L507" s="73">
        <v>0</v>
      </c>
      <c r="M507" s="73">
        <v>0</v>
      </c>
      <c r="N507" s="73">
        <v>1</v>
      </c>
      <c r="O507" s="73">
        <v>0</v>
      </c>
      <c r="P507" s="73">
        <v>0</v>
      </c>
      <c r="Q507" s="73">
        <v>0</v>
      </c>
      <c r="R507" s="73">
        <v>0</v>
      </c>
      <c r="S507" s="73">
        <v>1</v>
      </c>
      <c r="T507" s="73">
        <v>2</v>
      </c>
      <c r="U507" s="73">
        <v>0</v>
      </c>
      <c r="V507" s="73">
        <v>2</v>
      </c>
      <c r="W507" s="73">
        <v>1050</v>
      </c>
      <c r="X507" s="73">
        <v>0</v>
      </c>
      <c r="Y507" s="73">
        <v>0</v>
      </c>
      <c r="Z507" s="73">
        <v>0</v>
      </c>
      <c r="AA507" s="73">
        <v>1</v>
      </c>
      <c r="AB507" s="73">
        <v>0</v>
      </c>
      <c r="AC507" s="73">
        <v>12</v>
      </c>
      <c r="AD507" s="73">
        <v>0</v>
      </c>
      <c r="AE507" s="73">
        <v>0</v>
      </c>
      <c r="AF507" s="73">
        <v>7</v>
      </c>
      <c r="AG507" s="73">
        <v>0</v>
      </c>
      <c r="AH507" s="73">
        <v>7</v>
      </c>
      <c r="AI507" s="73">
        <v>0</v>
      </c>
      <c r="AJ507" s="73">
        <v>0</v>
      </c>
      <c r="AK507" s="73">
        <v>0</v>
      </c>
      <c r="AL507" s="73">
        <v>0</v>
      </c>
      <c r="AM507" s="73">
        <v>1000</v>
      </c>
      <c r="AN507" s="73">
        <v>0</v>
      </c>
      <c r="AO507" s="73">
        <v>0</v>
      </c>
      <c r="AP507" s="73">
        <v>92031001</v>
      </c>
      <c r="AQ507" s="73">
        <v>92031001</v>
      </c>
      <c r="AR507" s="80" t="s">
        <v>47</v>
      </c>
      <c r="AS507" s="73" t="s">
        <v>770</v>
      </c>
      <c r="AT507" s="73">
        <v>0</v>
      </c>
      <c r="AU507" s="73">
        <v>21103010</v>
      </c>
      <c r="AV507" s="80" t="s">
        <v>415</v>
      </c>
      <c r="AW507" s="80" t="s">
        <v>420</v>
      </c>
      <c r="AX507" s="73">
        <v>0</v>
      </c>
      <c r="AY507" s="73">
        <v>0</v>
      </c>
      <c r="AZ507" s="84" t="s">
        <v>1181</v>
      </c>
      <c r="BA507" s="73">
        <v>1</v>
      </c>
      <c r="BB507" s="73">
        <v>0</v>
      </c>
      <c r="BC507" s="73">
        <v>0</v>
      </c>
      <c r="BD507" s="73">
        <v>0</v>
      </c>
      <c r="BE507" s="73">
        <v>0</v>
      </c>
      <c r="BF507" s="73">
        <v>0</v>
      </c>
      <c r="BG507" s="82"/>
    </row>
    <row r="508" spans="3:59" s="79" customFormat="1" ht="20.100000000000001" customHeight="1">
      <c r="C508" s="73">
        <v>620231031</v>
      </c>
      <c r="D508" s="80" t="s">
        <v>769</v>
      </c>
      <c r="E508" s="73">
        <v>2</v>
      </c>
      <c r="F508" s="73">
        <v>62023101</v>
      </c>
      <c r="G508" s="73">
        <v>62023104</v>
      </c>
      <c r="H508" s="73">
        <v>0</v>
      </c>
      <c r="I508" s="73">
        <v>32</v>
      </c>
      <c r="J508" s="73">
        <v>2</v>
      </c>
      <c r="K508" s="73">
        <v>0</v>
      </c>
      <c r="L508" s="73">
        <v>0</v>
      </c>
      <c r="M508" s="73">
        <v>0</v>
      </c>
      <c r="N508" s="73">
        <v>1</v>
      </c>
      <c r="O508" s="73">
        <v>0</v>
      </c>
      <c r="P508" s="73">
        <v>0</v>
      </c>
      <c r="Q508" s="73">
        <v>0</v>
      </c>
      <c r="R508" s="73">
        <v>0</v>
      </c>
      <c r="S508" s="73">
        <v>1</v>
      </c>
      <c r="T508" s="73">
        <v>2</v>
      </c>
      <c r="U508" s="73">
        <v>0</v>
      </c>
      <c r="V508" s="73">
        <v>2</v>
      </c>
      <c r="W508" s="73">
        <v>1400</v>
      </c>
      <c r="X508" s="73">
        <v>0</v>
      </c>
      <c r="Y508" s="73">
        <v>0</v>
      </c>
      <c r="Z508" s="73">
        <v>0</v>
      </c>
      <c r="AA508" s="73">
        <v>1</v>
      </c>
      <c r="AB508" s="73">
        <v>0</v>
      </c>
      <c r="AC508" s="73">
        <v>12</v>
      </c>
      <c r="AD508" s="73">
        <v>0</v>
      </c>
      <c r="AE508" s="73">
        <v>0</v>
      </c>
      <c r="AF508" s="73">
        <v>7</v>
      </c>
      <c r="AG508" s="73">
        <v>0</v>
      </c>
      <c r="AH508" s="73">
        <v>7</v>
      </c>
      <c r="AI508" s="73">
        <v>0</v>
      </c>
      <c r="AJ508" s="73">
        <v>0</v>
      </c>
      <c r="AK508" s="73">
        <v>0</v>
      </c>
      <c r="AL508" s="73">
        <v>0</v>
      </c>
      <c r="AM508" s="73">
        <v>1000</v>
      </c>
      <c r="AN508" s="73">
        <v>0</v>
      </c>
      <c r="AO508" s="73">
        <v>0</v>
      </c>
      <c r="AP508" s="73">
        <v>92031001</v>
      </c>
      <c r="AQ508" s="73">
        <v>92031001</v>
      </c>
      <c r="AR508" s="80" t="s">
        <v>47</v>
      </c>
      <c r="AS508" s="73" t="s">
        <v>770</v>
      </c>
      <c r="AT508" s="73">
        <v>0</v>
      </c>
      <c r="AU508" s="73">
        <v>21103010</v>
      </c>
      <c r="AV508" s="80" t="s">
        <v>415</v>
      </c>
      <c r="AW508" s="80" t="s">
        <v>420</v>
      </c>
      <c r="AX508" s="73">
        <v>0</v>
      </c>
      <c r="AY508" s="73">
        <v>0</v>
      </c>
      <c r="AZ508" s="84" t="s">
        <v>1182</v>
      </c>
      <c r="BA508" s="73">
        <v>1</v>
      </c>
      <c r="BB508" s="73">
        <v>0</v>
      </c>
      <c r="BC508" s="73">
        <v>0</v>
      </c>
      <c r="BD508" s="73">
        <v>0</v>
      </c>
      <c r="BE508" s="73">
        <v>0</v>
      </c>
      <c r="BF508" s="73">
        <v>0</v>
      </c>
      <c r="BG508" s="82"/>
    </row>
    <row r="509" spans="3:59" s="79" customFormat="1" ht="20.100000000000001" customHeight="1">
      <c r="C509" s="73">
        <v>620231041</v>
      </c>
      <c r="D509" s="80" t="s">
        <v>769</v>
      </c>
      <c r="E509" s="73">
        <v>3</v>
      </c>
      <c r="F509" s="73">
        <v>62023101</v>
      </c>
      <c r="G509" s="73">
        <v>0</v>
      </c>
      <c r="H509" s="73">
        <v>0</v>
      </c>
      <c r="I509" s="73">
        <v>0</v>
      </c>
      <c r="J509" s="85">
        <v>0</v>
      </c>
      <c r="K509" s="73">
        <v>0</v>
      </c>
      <c r="L509" s="73">
        <v>0</v>
      </c>
      <c r="M509" s="73">
        <v>0</v>
      </c>
      <c r="N509" s="73">
        <v>1</v>
      </c>
      <c r="O509" s="73">
        <v>0</v>
      </c>
      <c r="P509" s="73">
        <v>0</v>
      </c>
      <c r="Q509" s="73">
        <v>0</v>
      </c>
      <c r="R509" s="73">
        <v>0</v>
      </c>
      <c r="S509" s="73">
        <v>1</v>
      </c>
      <c r="T509" s="73">
        <v>2</v>
      </c>
      <c r="U509" s="73">
        <v>0</v>
      </c>
      <c r="V509" s="73">
        <v>2</v>
      </c>
      <c r="W509" s="73">
        <v>1750</v>
      </c>
      <c r="X509" s="73">
        <v>0</v>
      </c>
      <c r="Y509" s="73">
        <v>0</v>
      </c>
      <c r="Z509" s="73">
        <v>0</v>
      </c>
      <c r="AA509" s="73">
        <v>1</v>
      </c>
      <c r="AB509" s="73">
        <v>0</v>
      </c>
      <c r="AC509" s="73">
        <v>12</v>
      </c>
      <c r="AD509" s="73">
        <v>0</v>
      </c>
      <c r="AE509" s="73">
        <v>0</v>
      </c>
      <c r="AF509" s="73">
        <v>7</v>
      </c>
      <c r="AG509" s="73">
        <v>0</v>
      </c>
      <c r="AH509" s="73">
        <v>7</v>
      </c>
      <c r="AI509" s="73">
        <v>0</v>
      </c>
      <c r="AJ509" s="73">
        <v>0</v>
      </c>
      <c r="AK509" s="73">
        <v>0</v>
      </c>
      <c r="AL509" s="73">
        <v>0</v>
      </c>
      <c r="AM509" s="73">
        <v>1000</v>
      </c>
      <c r="AN509" s="73">
        <v>0</v>
      </c>
      <c r="AO509" s="73">
        <v>0</v>
      </c>
      <c r="AP509" s="73">
        <v>92031001</v>
      </c>
      <c r="AQ509" s="73">
        <v>92031001</v>
      </c>
      <c r="AR509" s="80" t="s">
        <v>47</v>
      </c>
      <c r="AS509" s="73" t="s">
        <v>770</v>
      </c>
      <c r="AT509" s="73">
        <v>0</v>
      </c>
      <c r="AU509" s="73">
        <v>21103010</v>
      </c>
      <c r="AV509" s="80" t="s">
        <v>415</v>
      </c>
      <c r="AW509" s="80" t="s">
        <v>420</v>
      </c>
      <c r="AX509" s="73">
        <v>0</v>
      </c>
      <c r="AY509" s="73">
        <v>0</v>
      </c>
      <c r="AZ509" s="84" t="s">
        <v>1183</v>
      </c>
      <c r="BA509" s="73">
        <v>1</v>
      </c>
      <c r="BB509" s="73">
        <v>0</v>
      </c>
      <c r="BC509" s="73">
        <v>0</v>
      </c>
      <c r="BD509" s="73">
        <v>0</v>
      </c>
      <c r="BE509" s="73">
        <v>0</v>
      </c>
      <c r="BF509" s="73">
        <v>0</v>
      </c>
      <c r="BG509" s="82"/>
    </row>
    <row r="510" spans="3:59" s="79" customFormat="1" ht="20.100000000000001" customHeight="1">
      <c r="C510" s="73">
        <v>620231051</v>
      </c>
      <c r="D510" s="80" t="s">
        <v>769</v>
      </c>
      <c r="E510" s="73">
        <v>4</v>
      </c>
      <c r="F510" s="73">
        <v>62023101</v>
      </c>
      <c r="G510" s="73">
        <v>0</v>
      </c>
      <c r="H510" s="73">
        <v>0</v>
      </c>
      <c r="I510" s="73">
        <v>0</v>
      </c>
      <c r="J510" s="73">
        <v>0</v>
      </c>
      <c r="K510" s="73">
        <v>0</v>
      </c>
      <c r="L510" s="73">
        <v>0</v>
      </c>
      <c r="M510" s="73">
        <v>0</v>
      </c>
      <c r="N510" s="73">
        <v>1</v>
      </c>
      <c r="O510" s="73">
        <v>0</v>
      </c>
      <c r="P510" s="73">
        <v>0</v>
      </c>
      <c r="Q510" s="73">
        <v>0</v>
      </c>
      <c r="R510" s="73">
        <v>0</v>
      </c>
      <c r="S510" s="73">
        <v>1</v>
      </c>
      <c r="T510" s="73">
        <v>2</v>
      </c>
      <c r="U510" s="73">
        <v>0</v>
      </c>
      <c r="V510" s="73">
        <v>2</v>
      </c>
      <c r="W510" s="73">
        <v>2100</v>
      </c>
      <c r="X510" s="73">
        <v>0</v>
      </c>
      <c r="Y510" s="73">
        <v>0</v>
      </c>
      <c r="Z510" s="73">
        <v>0</v>
      </c>
      <c r="AA510" s="73">
        <v>1</v>
      </c>
      <c r="AB510" s="73">
        <v>0</v>
      </c>
      <c r="AC510" s="73">
        <v>12</v>
      </c>
      <c r="AD510" s="73">
        <v>0</v>
      </c>
      <c r="AE510" s="73">
        <v>0</v>
      </c>
      <c r="AF510" s="73">
        <v>7</v>
      </c>
      <c r="AG510" s="73">
        <v>0</v>
      </c>
      <c r="AH510" s="73">
        <v>7</v>
      </c>
      <c r="AI510" s="73">
        <v>0</v>
      </c>
      <c r="AJ510" s="73">
        <v>0</v>
      </c>
      <c r="AK510" s="73">
        <v>0</v>
      </c>
      <c r="AL510" s="73">
        <v>0</v>
      </c>
      <c r="AM510" s="73">
        <v>1000</v>
      </c>
      <c r="AN510" s="73">
        <v>0</v>
      </c>
      <c r="AO510" s="73">
        <v>0</v>
      </c>
      <c r="AP510" s="73">
        <v>92031001</v>
      </c>
      <c r="AQ510" s="73">
        <v>92031001</v>
      </c>
      <c r="AR510" s="80" t="s">
        <v>47</v>
      </c>
      <c r="AS510" s="73" t="s">
        <v>770</v>
      </c>
      <c r="AT510" s="73">
        <v>0</v>
      </c>
      <c r="AU510" s="73">
        <v>21103010</v>
      </c>
      <c r="AV510" s="80" t="s">
        <v>415</v>
      </c>
      <c r="AW510" s="80" t="s">
        <v>420</v>
      </c>
      <c r="AX510" s="73">
        <v>0</v>
      </c>
      <c r="AY510" s="73">
        <v>0</v>
      </c>
      <c r="AZ510" s="84" t="s">
        <v>1184</v>
      </c>
      <c r="BA510" s="73">
        <v>1</v>
      </c>
      <c r="BB510" s="73">
        <v>0</v>
      </c>
      <c r="BC510" s="73">
        <v>0</v>
      </c>
      <c r="BD510" s="73">
        <v>0</v>
      </c>
      <c r="BE510" s="73">
        <v>0</v>
      </c>
      <c r="BF510" s="73">
        <v>0</v>
      </c>
      <c r="BG510" s="82"/>
    </row>
    <row r="511" spans="3:59" s="79" customFormat="1" ht="20.100000000000001" customHeight="1">
      <c r="C511" s="73">
        <v>620231061</v>
      </c>
      <c r="D511" s="80" t="s">
        <v>769</v>
      </c>
      <c r="E511" s="73">
        <v>5</v>
      </c>
      <c r="F511" s="73">
        <v>62023101</v>
      </c>
      <c r="G511" s="73">
        <v>62023202</v>
      </c>
      <c r="H511" s="73">
        <v>0</v>
      </c>
      <c r="I511" s="73">
        <v>25</v>
      </c>
      <c r="J511" s="73">
        <v>5</v>
      </c>
      <c r="K511" s="73">
        <v>0</v>
      </c>
      <c r="L511" s="73">
        <v>0</v>
      </c>
      <c r="M511" s="73">
        <v>0</v>
      </c>
      <c r="N511" s="73">
        <v>1</v>
      </c>
      <c r="O511" s="73">
        <v>0</v>
      </c>
      <c r="P511" s="73">
        <v>0</v>
      </c>
      <c r="Q511" s="73">
        <v>0</v>
      </c>
      <c r="R511" s="73">
        <v>0</v>
      </c>
      <c r="S511" s="73">
        <v>1</v>
      </c>
      <c r="T511" s="73">
        <v>2</v>
      </c>
      <c r="U511" s="73">
        <v>0</v>
      </c>
      <c r="V511" s="73">
        <v>2</v>
      </c>
      <c r="W511" s="73">
        <v>2450</v>
      </c>
      <c r="X511" s="73">
        <v>0</v>
      </c>
      <c r="Y511" s="73">
        <v>0</v>
      </c>
      <c r="Z511" s="73">
        <v>0</v>
      </c>
      <c r="AA511" s="73">
        <v>1</v>
      </c>
      <c r="AB511" s="73">
        <v>0</v>
      </c>
      <c r="AC511" s="73">
        <v>12</v>
      </c>
      <c r="AD511" s="73">
        <v>0</v>
      </c>
      <c r="AE511" s="73">
        <v>0</v>
      </c>
      <c r="AF511" s="73">
        <v>7</v>
      </c>
      <c r="AG511" s="73">
        <v>0</v>
      </c>
      <c r="AH511" s="73">
        <v>7</v>
      </c>
      <c r="AI511" s="73">
        <v>0</v>
      </c>
      <c r="AJ511" s="73">
        <v>0</v>
      </c>
      <c r="AK511" s="73">
        <v>0</v>
      </c>
      <c r="AL511" s="73">
        <v>0</v>
      </c>
      <c r="AM511" s="73">
        <v>1000</v>
      </c>
      <c r="AN511" s="73">
        <v>0</v>
      </c>
      <c r="AO511" s="73">
        <v>0</v>
      </c>
      <c r="AP511" s="73">
        <v>92031001</v>
      </c>
      <c r="AQ511" s="73">
        <v>92031001</v>
      </c>
      <c r="AR511" s="80" t="s">
        <v>47</v>
      </c>
      <c r="AS511" s="73" t="s">
        <v>770</v>
      </c>
      <c r="AT511" s="73">
        <v>0</v>
      </c>
      <c r="AU511" s="73">
        <v>21103010</v>
      </c>
      <c r="AV511" s="80" t="s">
        <v>415</v>
      </c>
      <c r="AW511" s="80" t="s">
        <v>420</v>
      </c>
      <c r="AX511" s="73">
        <v>0</v>
      </c>
      <c r="AY511" s="73">
        <v>0</v>
      </c>
      <c r="AZ511" s="84" t="s">
        <v>1185</v>
      </c>
      <c r="BA511" s="73">
        <v>1</v>
      </c>
      <c r="BB511" s="73">
        <v>0</v>
      </c>
      <c r="BC511" s="73">
        <v>0</v>
      </c>
      <c r="BD511" s="73">
        <v>0</v>
      </c>
      <c r="BE511" s="73">
        <v>0</v>
      </c>
      <c r="BF511" s="73">
        <v>0</v>
      </c>
      <c r="BG511" s="82"/>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7" t="s">
        <v>1175</v>
      </c>
      <c r="BA512" s="31">
        <v>1</v>
      </c>
      <c r="BB512" s="31">
        <v>0</v>
      </c>
      <c r="BC512" s="31">
        <v>0</v>
      </c>
      <c r="BD512" s="31">
        <v>0</v>
      </c>
      <c r="BE512" s="31">
        <v>0</v>
      </c>
      <c r="BF512" s="31">
        <v>0</v>
      </c>
      <c r="BG512" s="34"/>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7" t="s">
        <v>1175</v>
      </c>
      <c r="BA513" s="31">
        <v>1</v>
      </c>
      <c r="BB513" s="31">
        <v>0</v>
      </c>
      <c r="BC513" s="31">
        <v>0</v>
      </c>
      <c r="BD513" s="31">
        <v>0</v>
      </c>
      <c r="BE513" s="31">
        <v>0</v>
      </c>
      <c r="BF513" s="31">
        <v>0</v>
      </c>
      <c r="BG513" s="34"/>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7" t="s">
        <v>1176</v>
      </c>
      <c r="BA514" s="31">
        <v>1</v>
      </c>
      <c r="BB514" s="31">
        <v>0</v>
      </c>
      <c r="BC514" s="31">
        <v>0</v>
      </c>
      <c r="BD514" s="31">
        <v>0</v>
      </c>
      <c r="BE514" s="31">
        <v>0</v>
      </c>
      <c r="BF514" s="31">
        <v>0</v>
      </c>
      <c r="BG514" s="34"/>
    </row>
    <row r="515" spans="3:59" s="28" customFormat="1" ht="20.100000000000001" customHeight="1">
      <c r="C515" s="31">
        <v>62023104</v>
      </c>
      <c r="D515" s="27" t="s">
        <v>446</v>
      </c>
      <c r="E515" s="29">
        <v>3</v>
      </c>
      <c r="F515" s="31">
        <v>62021101</v>
      </c>
      <c r="G515" s="29">
        <v>0</v>
      </c>
      <c r="H515" s="30">
        <v>0</v>
      </c>
      <c r="I515" s="29">
        <v>0</v>
      </c>
      <c r="J515" s="62">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7" t="s">
        <v>1177</v>
      </c>
      <c r="BA515" s="31">
        <v>1</v>
      </c>
      <c r="BB515" s="31">
        <v>0</v>
      </c>
      <c r="BC515" s="31">
        <v>0</v>
      </c>
      <c r="BD515" s="31">
        <v>0</v>
      </c>
      <c r="BE515" s="31">
        <v>0</v>
      </c>
      <c r="BF515" s="31">
        <v>0</v>
      </c>
      <c r="BG515" s="34"/>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7" t="s">
        <v>1178</v>
      </c>
      <c r="BA516" s="31">
        <v>1</v>
      </c>
      <c r="BB516" s="31">
        <v>0</v>
      </c>
      <c r="BC516" s="31">
        <v>0</v>
      </c>
      <c r="BD516" s="31">
        <v>0</v>
      </c>
      <c r="BE516" s="31">
        <v>0</v>
      </c>
      <c r="BF516" s="31">
        <v>0</v>
      </c>
      <c r="BG516" s="34"/>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7" t="s">
        <v>1179</v>
      </c>
      <c r="BA517" s="31">
        <v>1</v>
      </c>
      <c r="BB517" s="31">
        <v>0</v>
      </c>
      <c r="BC517" s="31">
        <v>0</v>
      </c>
      <c r="BD517" s="31">
        <v>0</v>
      </c>
      <c r="BE517" s="31">
        <v>0</v>
      </c>
      <c r="BF517" s="31">
        <v>0</v>
      </c>
      <c r="BG517" s="34"/>
    </row>
    <row r="518" spans="3:59" s="28" customFormat="1" ht="20.100000000000001" customHeight="1">
      <c r="C518" s="31">
        <v>62023201</v>
      </c>
      <c r="D518" s="27" t="s">
        <v>771</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772</v>
      </c>
      <c r="AT518" s="31">
        <v>10002001</v>
      </c>
      <c r="AU518" s="31">
        <v>21103020</v>
      </c>
      <c r="AV518" s="27" t="s">
        <v>416</v>
      </c>
      <c r="AW518" s="27" t="s">
        <v>453</v>
      </c>
      <c r="AX518" s="30">
        <v>0</v>
      </c>
      <c r="AY518" s="30">
        <v>0</v>
      </c>
      <c r="AZ518" s="37"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31">
        <v>1</v>
      </c>
      <c r="BB518" s="31">
        <v>0</v>
      </c>
      <c r="BC518" s="31">
        <v>0</v>
      </c>
      <c r="BD518" s="31">
        <v>0</v>
      </c>
      <c r="BE518" s="31">
        <v>0</v>
      </c>
      <c r="BF518" s="31">
        <v>0</v>
      </c>
      <c r="BG518" s="34"/>
    </row>
    <row r="519" spans="3:59" s="28" customFormat="1" ht="20.100000000000001" customHeight="1">
      <c r="C519" s="31">
        <v>62023202</v>
      </c>
      <c r="D519" s="27" t="s">
        <v>771</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772</v>
      </c>
      <c r="AT519" s="31">
        <v>10002001</v>
      </c>
      <c r="AU519" s="31">
        <v>21103020</v>
      </c>
      <c r="AV519" s="27" t="s">
        <v>416</v>
      </c>
      <c r="AW519" s="27" t="s">
        <v>453</v>
      </c>
      <c r="AX519" s="30">
        <v>0</v>
      </c>
      <c r="AY519" s="30">
        <v>0</v>
      </c>
      <c r="AZ519" s="37" t="str">
        <f t="shared" si="74"/>
        <v>对目标区域释放治愈之境,附近己方单位每秒恢复最大生命值1.5%的生命值,怪物每秒损失60%攻击伤害+750,持续10秒</v>
      </c>
      <c r="BA519" s="31">
        <v>1</v>
      </c>
      <c r="BB519" s="31">
        <v>0</v>
      </c>
      <c r="BC519" s="31">
        <v>0</v>
      </c>
      <c r="BD519" s="31">
        <v>0</v>
      </c>
      <c r="BE519" s="31">
        <v>0</v>
      </c>
      <c r="BF519" s="31">
        <v>0</v>
      </c>
      <c r="BG519" s="34"/>
    </row>
    <row r="520" spans="3:59" s="28" customFormat="1" ht="20.100000000000001" customHeight="1">
      <c r="C520" s="31">
        <v>62023203</v>
      </c>
      <c r="D520" s="27" t="s">
        <v>771</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772</v>
      </c>
      <c r="AT520" s="31">
        <v>10002001</v>
      </c>
      <c r="AU520" s="31">
        <v>21103020</v>
      </c>
      <c r="AV520" s="27" t="s">
        <v>416</v>
      </c>
      <c r="AW520" s="27" t="s">
        <v>453</v>
      </c>
      <c r="AX520" s="30">
        <v>0</v>
      </c>
      <c r="AY520" s="30">
        <v>0</v>
      </c>
      <c r="AZ520" s="37" t="str">
        <f t="shared" si="74"/>
        <v>对目标区域释放治愈之境,附近己方单位每秒恢复最大生命值1.5%的生命值,怪物每秒损失60%攻击伤害+1000,持续10秒</v>
      </c>
      <c r="BA520" s="31">
        <v>1</v>
      </c>
      <c r="BB520" s="31">
        <v>0</v>
      </c>
      <c r="BC520" s="31">
        <v>0</v>
      </c>
      <c r="BD520" s="31">
        <v>0</v>
      </c>
      <c r="BE520" s="31">
        <v>0</v>
      </c>
      <c r="BF520" s="31">
        <v>0</v>
      </c>
      <c r="BG520" s="34"/>
    </row>
    <row r="521" spans="3:59" s="28" customFormat="1" ht="20.100000000000001" customHeight="1">
      <c r="C521" s="31">
        <v>62023204</v>
      </c>
      <c r="D521" s="27" t="s">
        <v>771</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772</v>
      </c>
      <c r="AT521" s="31">
        <v>10002001</v>
      </c>
      <c r="AU521" s="31">
        <v>21103020</v>
      </c>
      <c r="AV521" s="27" t="s">
        <v>416</v>
      </c>
      <c r="AW521" s="27" t="s">
        <v>453</v>
      </c>
      <c r="AX521" s="30">
        <v>0</v>
      </c>
      <c r="AY521" s="30">
        <v>0</v>
      </c>
      <c r="AZ521" s="37" t="str">
        <f t="shared" si="74"/>
        <v>对目标区域释放治愈之境,附近己方单位每秒恢复最大生命值1.5%的生命值,怪物每秒损失60%攻击伤害+1250,持续10秒</v>
      </c>
      <c r="BA521" s="31">
        <v>1</v>
      </c>
      <c r="BB521" s="31">
        <v>0</v>
      </c>
      <c r="BC521" s="31">
        <v>0</v>
      </c>
      <c r="BD521" s="31">
        <v>0</v>
      </c>
      <c r="BE521" s="31">
        <v>0</v>
      </c>
      <c r="BF521" s="31">
        <v>0</v>
      </c>
      <c r="BG521" s="34"/>
    </row>
    <row r="522" spans="3:59" s="28" customFormat="1" ht="20.100000000000001" customHeight="1">
      <c r="C522" s="31">
        <v>62023205</v>
      </c>
      <c r="D522" s="27" t="s">
        <v>771</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772</v>
      </c>
      <c r="AT522" s="31">
        <v>10002001</v>
      </c>
      <c r="AU522" s="31">
        <v>21103020</v>
      </c>
      <c r="AV522" s="27" t="s">
        <v>416</v>
      </c>
      <c r="AW522" s="27" t="s">
        <v>453</v>
      </c>
      <c r="AX522" s="30">
        <v>0</v>
      </c>
      <c r="AY522" s="30">
        <v>0</v>
      </c>
      <c r="AZ522" s="37" t="str">
        <f t="shared" si="74"/>
        <v>对目标区域释放治愈之境,附近己方单位每秒恢复最大生命值1.5%的生命值,怪物每秒损失60%攻击伤害+1500,持续10秒</v>
      </c>
      <c r="BA522" s="31">
        <v>1</v>
      </c>
      <c r="BB522" s="31">
        <v>0</v>
      </c>
      <c r="BC522" s="31">
        <v>0</v>
      </c>
      <c r="BD522" s="31">
        <v>0</v>
      </c>
      <c r="BE522" s="31">
        <v>0</v>
      </c>
      <c r="BF522" s="31">
        <v>0</v>
      </c>
      <c r="BG522" s="34"/>
    </row>
    <row r="523" spans="3:59" s="28" customFormat="1" ht="20.100000000000001" customHeight="1">
      <c r="C523" s="31">
        <v>62023206</v>
      </c>
      <c r="D523" s="27" t="s">
        <v>771</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772</v>
      </c>
      <c r="AT523" s="31">
        <v>10002001</v>
      </c>
      <c r="AU523" s="31">
        <v>21103020</v>
      </c>
      <c r="AV523" s="27" t="s">
        <v>416</v>
      </c>
      <c r="AW523" s="27" t="s">
        <v>453</v>
      </c>
      <c r="AX523" s="30">
        <v>0</v>
      </c>
      <c r="AY523" s="30">
        <v>0</v>
      </c>
      <c r="AZ523" s="37" t="str">
        <f t="shared" si="74"/>
        <v>对目标区域释放治愈之境,附近己方单位每秒恢复最大生命值1.5%的生命值,怪物每秒损失60%攻击伤害+1750,持续10秒</v>
      </c>
      <c r="BA523" s="31">
        <v>1</v>
      </c>
      <c r="BB523" s="31">
        <v>0</v>
      </c>
      <c r="BC523" s="31">
        <v>0</v>
      </c>
      <c r="BD523" s="31">
        <v>0</v>
      </c>
      <c r="BE523" s="31">
        <v>0</v>
      </c>
      <c r="BF523" s="31">
        <v>0</v>
      </c>
      <c r="BG523" s="34"/>
    </row>
    <row r="524" spans="3:59" s="28" customFormat="1" ht="19.5" customHeight="1">
      <c r="C524" s="31">
        <v>62023301</v>
      </c>
      <c r="D524" s="27" t="s">
        <v>1193</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774</v>
      </c>
      <c r="AT524" s="31">
        <v>10003002</v>
      </c>
      <c r="AU524" s="31">
        <v>21103030</v>
      </c>
      <c r="AV524" s="27" t="s">
        <v>415</v>
      </c>
      <c r="AW524" s="27">
        <v>0</v>
      </c>
      <c r="AX524" s="30">
        <v>0</v>
      </c>
      <c r="AY524" s="30">
        <v>0</v>
      </c>
      <c r="AZ524" s="63"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31">
        <v>1</v>
      </c>
      <c r="BB524" s="31">
        <v>0</v>
      </c>
      <c r="BC524" s="31">
        <v>0</v>
      </c>
      <c r="BD524" s="31">
        <v>0</v>
      </c>
      <c r="BE524" s="31">
        <v>0</v>
      </c>
      <c r="BF524" s="31">
        <v>0</v>
      </c>
      <c r="BG524" s="34"/>
    </row>
    <row r="525" spans="3:59" s="28" customFormat="1" ht="19.5" customHeight="1">
      <c r="C525" s="31">
        <v>62023302</v>
      </c>
      <c r="D525" s="27" t="s">
        <v>773</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774</v>
      </c>
      <c r="AT525" s="31">
        <v>10003002</v>
      </c>
      <c r="AU525" s="31">
        <v>21103030</v>
      </c>
      <c r="AV525" s="27" t="s">
        <v>415</v>
      </c>
      <c r="AW525" s="27">
        <v>0</v>
      </c>
      <c r="AX525" s="30">
        <v>0</v>
      </c>
      <c r="AY525" s="30">
        <v>0</v>
      </c>
      <c r="AZ525" s="63"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31">
        <v>1</v>
      </c>
      <c r="BB525" s="31">
        <v>0</v>
      </c>
      <c r="BC525" s="31">
        <v>0</v>
      </c>
      <c r="BD525" s="31">
        <v>0</v>
      </c>
      <c r="BE525" s="31">
        <v>0</v>
      </c>
      <c r="BF525" s="31">
        <v>0</v>
      </c>
      <c r="BG525" s="34"/>
    </row>
    <row r="526" spans="3:59" s="28" customFormat="1" ht="19.5" customHeight="1">
      <c r="C526" s="31">
        <v>62023303</v>
      </c>
      <c r="D526" s="27" t="s">
        <v>773</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774</v>
      </c>
      <c r="AT526" s="31">
        <v>10003002</v>
      </c>
      <c r="AU526" s="31">
        <v>21103030</v>
      </c>
      <c r="AV526" s="27" t="s">
        <v>415</v>
      </c>
      <c r="AW526" s="27">
        <v>0</v>
      </c>
      <c r="AX526" s="30">
        <v>0</v>
      </c>
      <c r="AY526" s="30">
        <v>0</v>
      </c>
      <c r="AZ526" s="63" t="str">
        <f t="shared" si="75"/>
        <v>立即对目标范围内的怪物造成250%攻击伤害+1400点固定伤害,并使目标受到伤害额外增加50%,持续6秒</v>
      </c>
      <c r="BA526" s="31">
        <v>1</v>
      </c>
      <c r="BB526" s="31">
        <v>0</v>
      </c>
      <c r="BC526" s="31">
        <v>0</v>
      </c>
      <c r="BD526" s="31">
        <v>0</v>
      </c>
      <c r="BE526" s="31">
        <v>0</v>
      </c>
      <c r="BF526" s="31">
        <v>0</v>
      </c>
      <c r="BG526" s="34"/>
    </row>
    <row r="527" spans="3:59" s="28" customFormat="1" ht="19.5" customHeight="1">
      <c r="C527" s="31">
        <v>62023304</v>
      </c>
      <c r="D527" s="27" t="s">
        <v>773</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774</v>
      </c>
      <c r="AT527" s="31">
        <v>10003002</v>
      </c>
      <c r="AU527" s="31">
        <v>21103030</v>
      </c>
      <c r="AV527" s="27" t="s">
        <v>415</v>
      </c>
      <c r="AW527" s="27">
        <v>0</v>
      </c>
      <c r="AX527" s="30">
        <v>0</v>
      </c>
      <c r="AY527" s="30">
        <v>0</v>
      </c>
      <c r="AZ527" s="63" t="str">
        <f t="shared" si="75"/>
        <v>立即对目标范围内的怪物造成250%攻击伤害+1750点固定伤害,并使目标受到伤害额外增加50%,持续6秒</v>
      </c>
      <c r="BA527" s="31">
        <v>1</v>
      </c>
      <c r="BB527" s="31">
        <v>0</v>
      </c>
      <c r="BC527" s="31">
        <v>0</v>
      </c>
      <c r="BD527" s="31">
        <v>0</v>
      </c>
      <c r="BE527" s="31">
        <v>0</v>
      </c>
      <c r="BF527" s="31">
        <v>0</v>
      </c>
      <c r="BG527" s="34"/>
    </row>
    <row r="528" spans="3:59" s="28" customFormat="1" ht="19.5" customHeight="1">
      <c r="C528" s="31">
        <v>62023305</v>
      </c>
      <c r="D528" s="27" t="s">
        <v>773</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774</v>
      </c>
      <c r="AT528" s="31">
        <v>10003002</v>
      </c>
      <c r="AU528" s="31">
        <v>21103030</v>
      </c>
      <c r="AV528" s="27" t="s">
        <v>415</v>
      </c>
      <c r="AW528" s="27">
        <v>0</v>
      </c>
      <c r="AX528" s="30">
        <v>0</v>
      </c>
      <c r="AY528" s="30">
        <v>0</v>
      </c>
      <c r="AZ528" s="63" t="str">
        <f t="shared" si="75"/>
        <v>立即对目标范围内的怪物造成250%攻击伤害+2100点固定伤害,并使目标受到伤害额外增加50%,持续6秒</v>
      </c>
      <c r="BA528" s="31">
        <v>1</v>
      </c>
      <c r="BB528" s="31">
        <v>0</v>
      </c>
      <c r="BC528" s="31">
        <v>0</v>
      </c>
      <c r="BD528" s="31">
        <v>0</v>
      </c>
      <c r="BE528" s="31">
        <v>0</v>
      </c>
      <c r="BF528" s="31">
        <v>0</v>
      </c>
      <c r="BG528" s="34"/>
    </row>
    <row r="529" spans="2:59" s="28" customFormat="1" ht="19.5" customHeight="1">
      <c r="C529" s="31">
        <v>62023306</v>
      </c>
      <c r="D529" s="27" t="s">
        <v>773</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774</v>
      </c>
      <c r="AT529" s="31">
        <v>10003002</v>
      </c>
      <c r="AU529" s="31">
        <v>21103030</v>
      </c>
      <c r="AV529" s="27" t="s">
        <v>415</v>
      </c>
      <c r="AW529" s="27">
        <v>0</v>
      </c>
      <c r="AX529" s="30">
        <v>0</v>
      </c>
      <c r="AY529" s="30">
        <v>0</v>
      </c>
      <c r="AZ529" s="63" t="str">
        <f t="shared" si="75"/>
        <v>立即对目标范围内的怪物造成250%攻击伤害+2450点固定伤害,并使目标受到伤害额外增加50%,持续6秒</v>
      </c>
      <c r="BA529" s="31">
        <v>1</v>
      </c>
      <c r="BB529" s="31">
        <v>0</v>
      </c>
      <c r="BC529" s="31">
        <v>0</v>
      </c>
      <c r="BD529" s="31">
        <v>0</v>
      </c>
      <c r="BE529" s="31">
        <v>0</v>
      </c>
      <c r="BF529" s="31">
        <v>0</v>
      </c>
      <c r="BG529" s="34"/>
    </row>
    <row r="530" spans="2:59" s="56" customFormat="1" ht="20.100000000000001" customHeight="1">
      <c r="B530" s="57"/>
      <c r="C530" s="31">
        <v>62023401</v>
      </c>
      <c r="D530" s="26" t="s">
        <v>775</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1</v>
      </c>
      <c r="AK530" s="32">
        <v>0</v>
      </c>
      <c r="AL530" s="32">
        <v>0.5</v>
      </c>
      <c r="AM530" s="32">
        <v>3000</v>
      </c>
      <c r="AN530" s="32">
        <v>0.1</v>
      </c>
      <c r="AO530" s="32">
        <v>0</v>
      </c>
      <c r="AP530" s="32">
        <v>0</v>
      </c>
      <c r="AQ530" s="66" t="s">
        <v>1192</v>
      </c>
      <c r="AR530" s="26" t="s">
        <v>48</v>
      </c>
      <c r="AS530" s="32" t="s">
        <v>776</v>
      </c>
      <c r="AT530" s="32" t="s">
        <v>420</v>
      </c>
      <c r="AU530" s="32">
        <v>21103040</v>
      </c>
      <c r="AV530" s="26" t="s">
        <v>415</v>
      </c>
      <c r="AW530" s="32">
        <v>0</v>
      </c>
      <c r="AX530" s="32">
        <v>0</v>
      </c>
      <c r="AY530" s="32">
        <v>0</v>
      </c>
      <c r="AZ530" s="58" t="s">
        <v>1187</v>
      </c>
      <c r="BA530" s="32">
        <v>1</v>
      </c>
      <c r="BB530" s="32">
        <v>0</v>
      </c>
      <c r="BC530" s="32">
        <v>0</v>
      </c>
      <c r="BD530" s="32">
        <v>0</v>
      </c>
      <c r="BE530" s="32">
        <v>0</v>
      </c>
      <c r="BF530" s="32">
        <v>0</v>
      </c>
      <c r="BG530" s="59"/>
    </row>
    <row r="531" spans="2:59" s="56" customFormat="1" ht="20.100000000000001" customHeight="1">
      <c r="B531" s="57"/>
      <c r="C531" s="31">
        <v>62023402</v>
      </c>
      <c r="D531" s="26" t="s">
        <v>775</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1</v>
      </c>
      <c r="AK531" s="32">
        <v>0</v>
      </c>
      <c r="AL531" s="32">
        <v>0.5</v>
      </c>
      <c r="AM531" s="32">
        <v>3000</v>
      </c>
      <c r="AN531" s="32">
        <v>0.1</v>
      </c>
      <c r="AO531" s="32">
        <v>0</v>
      </c>
      <c r="AP531" s="32">
        <v>0</v>
      </c>
      <c r="AQ531" s="66" t="s">
        <v>1192</v>
      </c>
      <c r="AR531" s="26" t="s">
        <v>48</v>
      </c>
      <c r="AS531" s="32" t="s">
        <v>776</v>
      </c>
      <c r="AT531" s="32" t="s">
        <v>420</v>
      </c>
      <c r="AU531" s="32">
        <v>21103040</v>
      </c>
      <c r="AV531" s="26" t="s">
        <v>415</v>
      </c>
      <c r="AW531" s="32">
        <v>0</v>
      </c>
      <c r="AX531" s="32">
        <v>0</v>
      </c>
      <c r="AY531" s="32">
        <v>0</v>
      </c>
      <c r="AZ531" s="58" t="s">
        <v>1187</v>
      </c>
      <c r="BA531" s="32">
        <v>1</v>
      </c>
      <c r="BB531" s="32">
        <v>0</v>
      </c>
      <c r="BC531" s="32">
        <v>0</v>
      </c>
      <c r="BD531" s="32">
        <v>0</v>
      </c>
      <c r="BE531" s="32">
        <v>0</v>
      </c>
      <c r="BF531" s="32">
        <v>0</v>
      </c>
      <c r="BG531" s="59"/>
    </row>
    <row r="532" spans="2:59" s="56" customFormat="1" ht="20.100000000000001" customHeight="1">
      <c r="B532" s="57"/>
      <c r="C532" s="31">
        <v>62023403</v>
      </c>
      <c r="D532" s="26" t="s">
        <v>775</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1</v>
      </c>
      <c r="AK532" s="32">
        <v>0</v>
      </c>
      <c r="AL532" s="32">
        <v>0.5</v>
      </c>
      <c r="AM532" s="32">
        <v>3000</v>
      </c>
      <c r="AN532" s="32">
        <v>0.1</v>
      </c>
      <c r="AO532" s="32">
        <v>0</v>
      </c>
      <c r="AP532" s="32">
        <v>0</v>
      </c>
      <c r="AQ532" s="66" t="s">
        <v>1192</v>
      </c>
      <c r="AR532" s="26" t="s">
        <v>48</v>
      </c>
      <c r="AS532" s="32" t="s">
        <v>776</v>
      </c>
      <c r="AT532" s="32" t="s">
        <v>420</v>
      </c>
      <c r="AU532" s="32">
        <v>21103040</v>
      </c>
      <c r="AV532" s="26" t="s">
        <v>415</v>
      </c>
      <c r="AW532" s="32">
        <v>0</v>
      </c>
      <c r="AX532" s="32">
        <v>0</v>
      </c>
      <c r="AY532" s="32">
        <v>0</v>
      </c>
      <c r="AZ532" s="58" t="s">
        <v>1188</v>
      </c>
      <c r="BA532" s="32">
        <v>1</v>
      </c>
      <c r="BB532" s="32">
        <v>0</v>
      </c>
      <c r="BC532" s="32">
        <v>0</v>
      </c>
      <c r="BD532" s="32">
        <v>0</v>
      </c>
      <c r="BE532" s="32">
        <v>0</v>
      </c>
      <c r="BF532" s="32">
        <v>0</v>
      </c>
      <c r="BG532" s="59"/>
    </row>
    <row r="533" spans="2:59" s="56" customFormat="1" ht="20.100000000000001" customHeight="1">
      <c r="B533" s="57"/>
      <c r="C533" s="31">
        <v>62023404</v>
      </c>
      <c r="D533" s="26" t="s">
        <v>775</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1</v>
      </c>
      <c r="AK533" s="32">
        <v>0</v>
      </c>
      <c r="AL533" s="32">
        <v>0.5</v>
      </c>
      <c r="AM533" s="32">
        <v>3000</v>
      </c>
      <c r="AN533" s="32">
        <v>0.1</v>
      </c>
      <c r="AO533" s="32">
        <v>0</v>
      </c>
      <c r="AP533" s="32">
        <v>0</v>
      </c>
      <c r="AQ533" s="66" t="s">
        <v>1192</v>
      </c>
      <c r="AR533" s="26" t="s">
        <v>48</v>
      </c>
      <c r="AS533" s="32" t="s">
        <v>776</v>
      </c>
      <c r="AT533" s="32" t="s">
        <v>420</v>
      </c>
      <c r="AU533" s="32">
        <v>21103040</v>
      </c>
      <c r="AV533" s="26" t="s">
        <v>415</v>
      </c>
      <c r="AW533" s="32">
        <v>0</v>
      </c>
      <c r="AX533" s="32">
        <v>0</v>
      </c>
      <c r="AY533" s="32">
        <v>0</v>
      </c>
      <c r="AZ533" s="58" t="s">
        <v>1189</v>
      </c>
      <c r="BA533" s="32">
        <v>1</v>
      </c>
      <c r="BB533" s="32">
        <v>0</v>
      </c>
      <c r="BC533" s="32">
        <v>0</v>
      </c>
      <c r="BD533" s="32">
        <v>0</v>
      </c>
      <c r="BE533" s="32">
        <v>0</v>
      </c>
      <c r="BF533" s="32">
        <v>0</v>
      </c>
      <c r="BG533" s="59"/>
    </row>
    <row r="534" spans="2:59" s="56" customFormat="1" ht="20.100000000000001" customHeight="1">
      <c r="B534" s="57"/>
      <c r="C534" s="31">
        <v>62023405</v>
      </c>
      <c r="D534" s="26" t="s">
        <v>775</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1</v>
      </c>
      <c r="AK534" s="32">
        <v>0</v>
      </c>
      <c r="AL534" s="32">
        <v>0.5</v>
      </c>
      <c r="AM534" s="32">
        <v>3000</v>
      </c>
      <c r="AN534" s="32">
        <v>0.1</v>
      </c>
      <c r="AO534" s="32">
        <v>0</v>
      </c>
      <c r="AP534" s="32">
        <v>0</v>
      </c>
      <c r="AQ534" s="66" t="s">
        <v>1192</v>
      </c>
      <c r="AR534" s="26" t="s">
        <v>48</v>
      </c>
      <c r="AS534" s="32" t="s">
        <v>776</v>
      </c>
      <c r="AT534" s="32" t="s">
        <v>420</v>
      </c>
      <c r="AU534" s="32">
        <v>21103040</v>
      </c>
      <c r="AV534" s="26" t="s">
        <v>415</v>
      </c>
      <c r="AW534" s="32">
        <v>0</v>
      </c>
      <c r="AX534" s="32">
        <v>0</v>
      </c>
      <c r="AY534" s="32">
        <v>0</v>
      </c>
      <c r="AZ534" s="58" t="s">
        <v>1190</v>
      </c>
      <c r="BA534" s="32">
        <v>1</v>
      </c>
      <c r="BB534" s="32">
        <v>0</v>
      </c>
      <c r="BC534" s="32">
        <v>0</v>
      </c>
      <c r="BD534" s="32">
        <v>0</v>
      </c>
      <c r="BE534" s="32">
        <v>0</v>
      </c>
      <c r="BF534" s="32">
        <v>0</v>
      </c>
      <c r="BG534" s="59"/>
    </row>
    <row r="535" spans="2:59" s="56" customFormat="1" ht="20.100000000000001" customHeight="1">
      <c r="B535" s="57"/>
      <c r="C535" s="31">
        <v>62023406</v>
      </c>
      <c r="D535" s="26" t="s">
        <v>775</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1</v>
      </c>
      <c r="AK535" s="32">
        <v>0</v>
      </c>
      <c r="AL535" s="32">
        <v>0.5</v>
      </c>
      <c r="AM535" s="32">
        <v>3000</v>
      </c>
      <c r="AN535" s="32">
        <v>0.1</v>
      </c>
      <c r="AO535" s="32">
        <v>0</v>
      </c>
      <c r="AP535" s="32">
        <v>0</v>
      </c>
      <c r="AQ535" s="66" t="s">
        <v>1192</v>
      </c>
      <c r="AR535" s="26" t="s">
        <v>48</v>
      </c>
      <c r="AS535" s="32" t="s">
        <v>776</v>
      </c>
      <c r="AT535" s="32" t="s">
        <v>420</v>
      </c>
      <c r="AU535" s="32">
        <v>21103040</v>
      </c>
      <c r="AV535" s="26" t="s">
        <v>415</v>
      </c>
      <c r="AW535" s="32">
        <v>0</v>
      </c>
      <c r="AX535" s="32">
        <v>0</v>
      </c>
      <c r="AY535" s="32">
        <v>0</v>
      </c>
      <c r="AZ535" s="58" t="s">
        <v>1191</v>
      </c>
      <c r="BA535" s="32">
        <v>1</v>
      </c>
      <c r="BB535" s="32">
        <v>0</v>
      </c>
      <c r="BC535" s="32">
        <v>0</v>
      </c>
      <c r="BD535" s="32">
        <v>0</v>
      </c>
      <c r="BE535" s="32">
        <v>0</v>
      </c>
      <c r="BF535" s="32">
        <v>0</v>
      </c>
      <c r="BG535" s="59"/>
    </row>
    <row r="536" spans="2:59" s="79" customFormat="1" ht="20.100000000000001" customHeight="1">
      <c r="C536" s="73">
        <v>62000001</v>
      </c>
      <c r="D536" s="80" t="s">
        <v>621</v>
      </c>
      <c r="E536" s="73">
        <v>1</v>
      </c>
      <c r="F536" s="73">
        <v>10001</v>
      </c>
      <c r="G536" s="73">
        <v>0</v>
      </c>
      <c r="H536" s="73">
        <v>0</v>
      </c>
      <c r="I536" s="73">
        <v>1</v>
      </c>
      <c r="J536" s="73">
        <v>0</v>
      </c>
      <c r="K536" s="73">
        <v>25000</v>
      </c>
      <c r="L536" s="73">
        <v>0</v>
      </c>
      <c r="M536" s="73">
        <v>0</v>
      </c>
      <c r="N536" s="73">
        <v>1</v>
      </c>
      <c r="O536" s="73">
        <v>0</v>
      </c>
      <c r="P536" s="73">
        <v>0</v>
      </c>
      <c r="Q536" s="73">
        <v>0</v>
      </c>
      <c r="R536" s="73">
        <v>0</v>
      </c>
      <c r="S536" s="29">
        <v>1</v>
      </c>
      <c r="T536" s="73">
        <v>2</v>
      </c>
      <c r="U536" s="73">
        <v>0</v>
      </c>
      <c r="V536" s="73">
        <v>0</v>
      </c>
      <c r="W536" s="73">
        <v>0</v>
      </c>
      <c r="X536" s="73">
        <v>0</v>
      </c>
      <c r="Y536" s="73">
        <v>0</v>
      </c>
      <c r="Z536" s="73">
        <v>0</v>
      </c>
      <c r="AA536" s="73">
        <v>1</v>
      </c>
      <c r="AB536" s="73">
        <v>0</v>
      </c>
      <c r="AC536" s="73">
        <v>25</v>
      </c>
      <c r="AD536" s="73">
        <v>0</v>
      </c>
      <c r="AE536" s="73">
        <v>0</v>
      </c>
      <c r="AF536" s="73">
        <v>2</v>
      </c>
      <c r="AG536" s="73">
        <v>1</v>
      </c>
      <c r="AH536" s="73">
        <v>0</v>
      </c>
      <c r="AI536" s="73">
        <v>0</v>
      </c>
      <c r="AJ536" s="73">
        <v>0</v>
      </c>
      <c r="AK536" s="73">
        <v>0</v>
      </c>
      <c r="AL536" s="73">
        <v>0</v>
      </c>
      <c r="AM536" s="73">
        <v>1000</v>
      </c>
      <c r="AN536" s="73">
        <v>0</v>
      </c>
      <c r="AO536" s="73">
        <v>0</v>
      </c>
      <c r="AP536" s="73">
        <v>92000003</v>
      </c>
      <c r="AQ536" s="73" t="s">
        <v>420</v>
      </c>
      <c r="AR536" s="80" t="s">
        <v>47</v>
      </c>
      <c r="AS536" s="73" t="s">
        <v>770</v>
      </c>
      <c r="AT536" s="73">
        <v>0</v>
      </c>
      <c r="AU536" s="73">
        <v>40000003</v>
      </c>
      <c r="AV536" s="80" t="s">
        <v>415</v>
      </c>
      <c r="AW536" s="80" t="s">
        <v>420</v>
      </c>
      <c r="AX536" s="73">
        <v>0</v>
      </c>
      <c r="AY536" s="73">
        <v>0</v>
      </c>
      <c r="AZ536" s="81" t="s">
        <v>777</v>
      </c>
      <c r="BA536" s="73">
        <v>1</v>
      </c>
      <c r="BB536" s="73">
        <v>0</v>
      </c>
      <c r="BC536" s="73">
        <v>0</v>
      </c>
      <c r="BD536" s="73">
        <v>0</v>
      </c>
      <c r="BE536" s="73">
        <v>0</v>
      </c>
      <c r="BF536" s="73">
        <v>0</v>
      </c>
      <c r="BG536" s="82"/>
    </row>
    <row r="537" spans="2:59" s="78" customFormat="1" ht="20.100000000000001" customHeight="1">
      <c r="C537" s="73">
        <v>62000002</v>
      </c>
      <c r="D537" s="80" t="s">
        <v>778</v>
      </c>
      <c r="E537" s="73">
        <v>1</v>
      </c>
      <c r="F537" s="73">
        <v>10002</v>
      </c>
      <c r="G537" s="73">
        <v>0</v>
      </c>
      <c r="H537" s="73">
        <v>0</v>
      </c>
      <c r="I537" s="73">
        <v>1</v>
      </c>
      <c r="J537" s="73">
        <v>0</v>
      </c>
      <c r="K537" s="73">
        <v>21000</v>
      </c>
      <c r="L537" s="73">
        <v>0</v>
      </c>
      <c r="M537" s="73">
        <v>0</v>
      </c>
      <c r="N537" s="73">
        <v>1</v>
      </c>
      <c r="O537" s="73">
        <v>0</v>
      </c>
      <c r="P537" s="73">
        <v>0</v>
      </c>
      <c r="Q537" s="73">
        <v>0</v>
      </c>
      <c r="R537" s="73">
        <v>0</v>
      </c>
      <c r="S537" s="29">
        <v>1</v>
      </c>
      <c r="T537" s="73">
        <v>2</v>
      </c>
      <c r="U537" s="73">
        <v>0</v>
      </c>
      <c r="V537" s="73">
        <v>3</v>
      </c>
      <c r="W537" s="73">
        <v>0</v>
      </c>
      <c r="X537" s="73">
        <v>0</v>
      </c>
      <c r="Y537" s="73">
        <v>0</v>
      </c>
      <c r="Z537" s="73">
        <v>0</v>
      </c>
      <c r="AA537" s="73">
        <v>0</v>
      </c>
      <c r="AB537" s="73">
        <v>0</v>
      </c>
      <c r="AC537" s="73">
        <v>7</v>
      </c>
      <c r="AD537" s="73">
        <v>0</v>
      </c>
      <c r="AE537" s="73">
        <v>0</v>
      </c>
      <c r="AF537" s="73">
        <v>7</v>
      </c>
      <c r="AG537" s="73">
        <v>0</v>
      </c>
      <c r="AH537" s="73">
        <v>6</v>
      </c>
      <c r="AI537" s="73">
        <v>0</v>
      </c>
      <c r="AJ537" s="73">
        <v>0</v>
      </c>
      <c r="AK537" s="73">
        <v>0</v>
      </c>
      <c r="AL537" s="73">
        <v>0.5</v>
      </c>
      <c r="AM537" s="73">
        <v>1000</v>
      </c>
      <c r="AN537" s="73">
        <v>0</v>
      </c>
      <c r="AO537" s="73">
        <v>0</v>
      </c>
      <c r="AP537" s="73">
        <v>0</v>
      </c>
      <c r="AQ537" s="73">
        <v>0</v>
      </c>
      <c r="AR537" s="80" t="s">
        <v>48</v>
      </c>
      <c r="AS537" s="73" t="s">
        <v>638</v>
      </c>
      <c r="AT537" s="73" t="s">
        <v>420</v>
      </c>
      <c r="AU537" s="73" t="s">
        <v>779</v>
      </c>
      <c r="AV537" s="80" t="s">
        <v>415</v>
      </c>
      <c r="AW537" s="73">
        <v>0</v>
      </c>
      <c r="AX537" s="73">
        <v>0</v>
      </c>
      <c r="AY537" s="73">
        <v>0</v>
      </c>
      <c r="AZ537" s="81" t="s">
        <v>780</v>
      </c>
      <c r="BA537" s="73">
        <v>1</v>
      </c>
      <c r="BB537" s="73">
        <v>0</v>
      </c>
      <c r="BC537" s="73">
        <v>0</v>
      </c>
      <c r="BD537" s="73">
        <v>0</v>
      </c>
      <c r="BE537" s="73">
        <v>0</v>
      </c>
      <c r="BF537" s="73">
        <v>0</v>
      </c>
      <c r="BG537" s="82"/>
    </row>
    <row r="538" spans="2:59" s="79" customFormat="1" ht="20.100000000000001" customHeight="1">
      <c r="C538" s="73">
        <v>62000003</v>
      </c>
      <c r="D538" s="80" t="s">
        <v>677</v>
      </c>
      <c r="E538" s="73">
        <v>1</v>
      </c>
      <c r="F538" s="73">
        <v>10011</v>
      </c>
      <c r="G538" s="73">
        <v>0</v>
      </c>
      <c r="H538" s="73">
        <v>0</v>
      </c>
      <c r="I538" s="73">
        <v>1</v>
      </c>
      <c r="J538" s="73">
        <v>0</v>
      </c>
      <c r="K538" s="73">
        <v>24000</v>
      </c>
      <c r="L538" s="73">
        <v>0</v>
      </c>
      <c r="M538" s="73">
        <v>0</v>
      </c>
      <c r="N538" s="73">
        <v>1</v>
      </c>
      <c r="O538" s="73">
        <v>1</v>
      </c>
      <c r="P538" s="73">
        <v>0.05</v>
      </c>
      <c r="Q538" s="73">
        <v>0</v>
      </c>
      <c r="R538" s="73">
        <v>0</v>
      </c>
      <c r="S538" s="29">
        <v>1</v>
      </c>
      <c r="T538" s="73">
        <v>2</v>
      </c>
      <c r="U538" s="73">
        <v>0</v>
      </c>
      <c r="V538" s="73">
        <v>2.5</v>
      </c>
      <c r="W538" s="73">
        <v>0</v>
      </c>
      <c r="X538" s="73">
        <v>0</v>
      </c>
      <c r="Y538" s="73">
        <v>0</v>
      </c>
      <c r="Z538" s="73">
        <v>0</v>
      </c>
      <c r="AA538" s="73">
        <v>0</v>
      </c>
      <c r="AB538" s="73">
        <v>0</v>
      </c>
      <c r="AC538" s="73">
        <v>9</v>
      </c>
      <c r="AD538" s="73">
        <v>2</v>
      </c>
      <c r="AE538" s="73" t="s">
        <v>438</v>
      </c>
      <c r="AF538" s="73">
        <v>2</v>
      </c>
      <c r="AG538" s="73">
        <v>2</v>
      </c>
      <c r="AH538" s="73">
        <v>1.5</v>
      </c>
      <c r="AI538" s="73">
        <v>0</v>
      </c>
      <c r="AJ538" s="73">
        <v>0</v>
      </c>
      <c r="AK538" s="73">
        <v>0</v>
      </c>
      <c r="AL538" s="73">
        <v>1</v>
      </c>
      <c r="AM538" s="73">
        <v>3000</v>
      </c>
      <c r="AN538" s="73">
        <v>0.5</v>
      </c>
      <c r="AO538" s="73">
        <v>0</v>
      </c>
      <c r="AP538" s="73">
        <v>0</v>
      </c>
      <c r="AQ538" s="73" t="s">
        <v>420</v>
      </c>
      <c r="AR538" s="80" t="s">
        <v>488</v>
      </c>
      <c r="AS538" s="73" t="s">
        <v>678</v>
      </c>
      <c r="AT538" s="73">
        <v>10000007</v>
      </c>
      <c r="AU538" s="73">
        <v>21000110</v>
      </c>
      <c r="AV538" s="80" t="s">
        <v>415</v>
      </c>
      <c r="AW538" s="73">
        <v>0</v>
      </c>
      <c r="AX538" s="73">
        <v>0</v>
      </c>
      <c r="AY538" s="73">
        <v>0</v>
      </c>
      <c r="AZ538" s="81" t="s">
        <v>781</v>
      </c>
      <c r="BA538" s="73">
        <v>1</v>
      </c>
      <c r="BB538" s="73">
        <v>0</v>
      </c>
      <c r="BC538" s="73">
        <v>0</v>
      </c>
      <c r="BD538" s="73">
        <v>0</v>
      </c>
      <c r="BE538" s="73">
        <v>0</v>
      </c>
      <c r="BF538" s="73">
        <v>0</v>
      </c>
    </row>
    <row r="539" spans="2:59" s="79" customFormat="1" ht="20.100000000000001" customHeight="1">
      <c r="C539" s="73">
        <v>62000004</v>
      </c>
      <c r="D539" s="80" t="s">
        <v>782</v>
      </c>
      <c r="E539" s="73">
        <v>1</v>
      </c>
      <c r="F539" s="73">
        <v>10013</v>
      </c>
      <c r="G539" s="73">
        <v>0</v>
      </c>
      <c r="H539" s="73">
        <v>0</v>
      </c>
      <c r="I539" s="73">
        <v>1</v>
      </c>
      <c r="J539" s="73">
        <v>0</v>
      </c>
      <c r="K539" s="73">
        <v>25000</v>
      </c>
      <c r="L539" s="73">
        <v>0</v>
      </c>
      <c r="M539" s="73">
        <v>0</v>
      </c>
      <c r="N539" s="73">
        <v>1</v>
      </c>
      <c r="O539" s="73">
        <v>0</v>
      </c>
      <c r="P539" s="73">
        <v>0</v>
      </c>
      <c r="Q539" s="73">
        <v>0</v>
      </c>
      <c r="R539" s="73">
        <v>0</v>
      </c>
      <c r="S539" s="29">
        <v>1</v>
      </c>
      <c r="T539" s="73">
        <v>2</v>
      </c>
      <c r="U539" s="73">
        <v>0</v>
      </c>
      <c r="V539" s="73">
        <v>0</v>
      </c>
      <c r="W539" s="73">
        <v>0</v>
      </c>
      <c r="X539" s="73">
        <v>0</v>
      </c>
      <c r="Y539" s="73">
        <v>0</v>
      </c>
      <c r="Z539" s="73">
        <v>0</v>
      </c>
      <c r="AA539" s="73">
        <v>1</v>
      </c>
      <c r="AB539" s="73">
        <v>0</v>
      </c>
      <c r="AC539" s="73">
        <v>18</v>
      </c>
      <c r="AD539" s="73">
        <v>0</v>
      </c>
      <c r="AE539" s="73">
        <v>0</v>
      </c>
      <c r="AF539" s="73">
        <v>2</v>
      </c>
      <c r="AG539" s="73">
        <v>0</v>
      </c>
      <c r="AH539" s="73">
        <v>0</v>
      </c>
      <c r="AI539" s="73">
        <v>0</v>
      </c>
      <c r="AJ539" s="73">
        <v>0</v>
      </c>
      <c r="AK539" s="73">
        <v>0</v>
      </c>
      <c r="AL539" s="73">
        <v>0.5</v>
      </c>
      <c r="AM539" s="73">
        <v>1000</v>
      </c>
      <c r="AN539" s="73">
        <v>0.5</v>
      </c>
      <c r="AO539" s="73">
        <v>0</v>
      </c>
      <c r="AP539" s="73">
        <v>92000004</v>
      </c>
      <c r="AQ539" s="73" t="s">
        <v>420</v>
      </c>
      <c r="AR539" s="80" t="s">
        <v>47</v>
      </c>
      <c r="AS539" s="73" t="s">
        <v>783</v>
      </c>
      <c r="AT539" s="73">
        <v>0</v>
      </c>
      <c r="AU539" s="73">
        <v>0</v>
      </c>
      <c r="AV539" s="80" t="s">
        <v>425</v>
      </c>
      <c r="AW539" s="80" t="s">
        <v>420</v>
      </c>
      <c r="AX539" s="73">
        <v>0</v>
      </c>
      <c r="AY539" s="73">
        <v>0</v>
      </c>
      <c r="AZ539" s="81" t="s">
        <v>784</v>
      </c>
      <c r="BA539" s="73">
        <v>1</v>
      </c>
      <c r="BB539" s="73">
        <v>0</v>
      </c>
      <c r="BC539" s="73">
        <v>0</v>
      </c>
      <c r="BD539" s="73">
        <v>0</v>
      </c>
      <c r="BE539" s="73">
        <v>0</v>
      </c>
      <c r="BF539" s="73">
        <v>0</v>
      </c>
      <c r="BG539" s="82"/>
    </row>
    <row r="540" spans="2:59" s="79" customFormat="1" ht="20.100000000000001" customHeight="1">
      <c r="C540" s="73">
        <v>62000005</v>
      </c>
      <c r="D540" s="80" t="s">
        <v>785</v>
      </c>
      <c r="E540" s="73">
        <v>1</v>
      </c>
      <c r="F540" s="73">
        <v>10031</v>
      </c>
      <c r="G540" s="73">
        <v>0</v>
      </c>
      <c r="H540" s="73">
        <v>0</v>
      </c>
      <c r="I540" s="73">
        <v>1</v>
      </c>
      <c r="J540" s="73">
        <v>0</v>
      </c>
      <c r="K540" s="73">
        <v>15000</v>
      </c>
      <c r="L540" s="73">
        <v>0</v>
      </c>
      <c r="M540" s="73">
        <v>0</v>
      </c>
      <c r="N540" s="73">
        <v>1</v>
      </c>
      <c r="O540" s="73">
        <v>1</v>
      </c>
      <c r="P540" s="73">
        <v>0.05</v>
      </c>
      <c r="Q540" s="73">
        <v>0</v>
      </c>
      <c r="R540" s="73">
        <v>0</v>
      </c>
      <c r="S540" s="29">
        <v>1</v>
      </c>
      <c r="T540" s="73">
        <v>2</v>
      </c>
      <c r="U540" s="73">
        <v>0</v>
      </c>
      <c r="V540" s="73">
        <v>0</v>
      </c>
      <c r="W540" s="73">
        <v>0</v>
      </c>
      <c r="X540" s="73">
        <v>0</v>
      </c>
      <c r="Y540" s="73">
        <v>0</v>
      </c>
      <c r="Z540" s="73">
        <v>0</v>
      </c>
      <c r="AA540" s="73">
        <v>0</v>
      </c>
      <c r="AB540" s="73">
        <v>0</v>
      </c>
      <c r="AC540" s="73">
        <v>25</v>
      </c>
      <c r="AD540" s="73">
        <v>0</v>
      </c>
      <c r="AE540" s="73">
        <v>0</v>
      </c>
      <c r="AF540" s="73">
        <v>2</v>
      </c>
      <c r="AG540" s="73">
        <v>0</v>
      </c>
      <c r="AH540" s="73">
        <v>0</v>
      </c>
      <c r="AI540" s="73">
        <v>0</v>
      </c>
      <c r="AJ540" s="73">
        <v>0</v>
      </c>
      <c r="AK540" s="73">
        <v>0</v>
      </c>
      <c r="AL540" s="73">
        <v>0</v>
      </c>
      <c r="AM540" s="73">
        <v>1000</v>
      </c>
      <c r="AN540" s="73">
        <v>0.5</v>
      </c>
      <c r="AO540" s="73">
        <v>0</v>
      </c>
      <c r="AP540" s="73">
        <v>0</v>
      </c>
      <c r="AQ540" s="73" t="s">
        <v>420</v>
      </c>
      <c r="AR540" s="80" t="s">
        <v>447</v>
      </c>
      <c r="AS540" s="73" t="s">
        <v>448</v>
      </c>
      <c r="AT540" s="73">
        <v>0</v>
      </c>
      <c r="AU540" s="73">
        <v>21010010</v>
      </c>
      <c r="AV540" s="80" t="s">
        <v>415</v>
      </c>
      <c r="AW540" s="80" t="s">
        <v>420</v>
      </c>
      <c r="AX540" s="73">
        <v>0</v>
      </c>
      <c r="AY540" s="73">
        <v>0</v>
      </c>
      <c r="AZ540" s="81" t="s">
        <v>786</v>
      </c>
      <c r="BA540" s="73">
        <v>1</v>
      </c>
      <c r="BB540" s="73">
        <v>0</v>
      </c>
      <c r="BC540" s="73">
        <v>0</v>
      </c>
      <c r="BD540" s="73">
        <v>0</v>
      </c>
      <c r="BE540" s="73">
        <v>0</v>
      </c>
      <c r="BF540" s="73">
        <v>0</v>
      </c>
      <c r="BG540" s="82"/>
    </row>
    <row r="541" spans="2:59" s="78" customFormat="1" ht="20.100000000000001" customHeight="1">
      <c r="C541" s="73">
        <v>62000006</v>
      </c>
      <c r="D541" s="80" t="s">
        <v>787</v>
      </c>
      <c r="E541" s="73">
        <v>1</v>
      </c>
      <c r="F541" s="73">
        <v>10032</v>
      </c>
      <c r="G541" s="73">
        <v>0</v>
      </c>
      <c r="H541" s="73">
        <v>0</v>
      </c>
      <c r="I541" s="73">
        <v>1</v>
      </c>
      <c r="J541" s="73">
        <v>0</v>
      </c>
      <c r="K541" s="73">
        <v>21000</v>
      </c>
      <c r="L541" s="73">
        <v>0</v>
      </c>
      <c r="M541" s="73">
        <v>0</v>
      </c>
      <c r="N541" s="73">
        <v>1</v>
      </c>
      <c r="O541" s="73">
        <v>0</v>
      </c>
      <c r="P541" s="73">
        <v>0</v>
      </c>
      <c r="Q541" s="73">
        <v>0</v>
      </c>
      <c r="R541" s="73">
        <v>0</v>
      </c>
      <c r="S541" s="29">
        <v>1</v>
      </c>
      <c r="T541" s="73">
        <v>2</v>
      </c>
      <c r="U541" s="73">
        <v>0</v>
      </c>
      <c r="V541" s="73">
        <v>3</v>
      </c>
      <c r="W541" s="73">
        <v>0</v>
      </c>
      <c r="X541" s="73">
        <v>0</v>
      </c>
      <c r="Y541" s="73">
        <v>0</v>
      </c>
      <c r="Z541" s="73">
        <v>0</v>
      </c>
      <c r="AA541" s="73">
        <v>0</v>
      </c>
      <c r="AB541" s="73">
        <v>0</v>
      </c>
      <c r="AC541" s="73">
        <v>7</v>
      </c>
      <c r="AD541" s="73">
        <v>0</v>
      </c>
      <c r="AE541" s="73">
        <v>0</v>
      </c>
      <c r="AF541" s="73">
        <v>7</v>
      </c>
      <c r="AG541" s="73">
        <v>0</v>
      </c>
      <c r="AH541" s="73">
        <v>6</v>
      </c>
      <c r="AI541" s="73">
        <v>0</v>
      </c>
      <c r="AJ541" s="73">
        <v>0</v>
      </c>
      <c r="AK541" s="73">
        <v>0</v>
      </c>
      <c r="AL541" s="73">
        <v>0.5</v>
      </c>
      <c r="AM541" s="73">
        <v>1000</v>
      </c>
      <c r="AN541" s="73">
        <v>0</v>
      </c>
      <c r="AO541" s="73">
        <v>0</v>
      </c>
      <c r="AP541" s="73">
        <v>0</v>
      </c>
      <c r="AQ541" s="73" t="s">
        <v>420</v>
      </c>
      <c r="AR541" s="80" t="s">
        <v>48</v>
      </c>
      <c r="AS541" s="73" t="s">
        <v>638</v>
      </c>
      <c r="AT541" s="73" t="s">
        <v>420</v>
      </c>
      <c r="AU541" s="73" t="s">
        <v>779</v>
      </c>
      <c r="AV541" s="80" t="s">
        <v>415</v>
      </c>
      <c r="AW541" s="73">
        <v>0</v>
      </c>
      <c r="AX541" s="73" t="s">
        <v>788</v>
      </c>
      <c r="AY541" s="73">
        <v>0</v>
      </c>
      <c r="AZ541" s="81" t="s">
        <v>789</v>
      </c>
      <c r="BA541" s="73">
        <v>1</v>
      </c>
      <c r="BB541" s="73">
        <v>0</v>
      </c>
      <c r="BC541" s="73">
        <v>0</v>
      </c>
      <c r="BD541" s="73">
        <v>0</v>
      </c>
      <c r="BE541" s="73">
        <v>0</v>
      </c>
      <c r="BF541" s="73">
        <v>0</v>
      </c>
      <c r="BG541" s="82"/>
    </row>
    <row r="542" spans="2:59" s="79" customFormat="1" ht="20.100000000000001" customHeight="1">
      <c r="C542" s="73">
        <v>62000007</v>
      </c>
      <c r="D542" s="80" t="s">
        <v>621</v>
      </c>
      <c r="E542" s="73">
        <v>1</v>
      </c>
      <c r="F542" s="73">
        <v>10041</v>
      </c>
      <c r="G542" s="73">
        <v>0</v>
      </c>
      <c r="H542" s="73">
        <v>0</v>
      </c>
      <c r="I542" s="73">
        <v>1</v>
      </c>
      <c r="J542" s="73">
        <v>0</v>
      </c>
      <c r="K542" s="73">
        <v>25000</v>
      </c>
      <c r="L542" s="73">
        <v>0</v>
      </c>
      <c r="M542" s="73">
        <v>0</v>
      </c>
      <c r="N542" s="73">
        <v>1</v>
      </c>
      <c r="O542" s="73">
        <v>1</v>
      </c>
      <c r="P542" s="73">
        <v>0.5</v>
      </c>
      <c r="Q542" s="73">
        <v>0</v>
      </c>
      <c r="R542" s="73">
        <v>0</v>
      </c>
      <c r="S542" s="29">
        <v>1</v>
      </c>
      <c r="T542" s="73">
        <v>2</v>
      </c>
      <c r="U542" s="73">
        <v>0</v>
      </c>
      <c r="V542" s="73">
        <v>0</v>
      </c>
      <c r="W542" s="73">
        <v>0</v>
      </c>
      <c r="X542" s="73">
        <v>0</v>
      </c>
      <c r="Y542" s="73">
        <v>0</v>
      </c>
      <c r="Z542" s="73">
        <v>0</v>
      </c>
      <c r="AA542" s="73">
        <v>0</v>
      </c>
      <c r="AB542" s="73">
        <v>0</v>
      </c>
      <c r="AC542" s="73">
        <v>18</v>
      </c>
      <c r="AD542" s="73">
        <v>0</v>
      </c>
      <c r="AE542" s="73">
        <v>0</v>
      </c>
      <c r="AF542" s="73">
        <v>2</v>
      </c>
      <c r="AG542" s="73">
        <v>0</v>
      </c>
      <c r="AH542" s="73">
        <v>0</v>
      </c>
      <c r="AI542" s="73">
        <v>0</v>
      </c>
      <c r="AJ542" s="73">
        <v>0</v>
      </c>
      <c r="AK542" s="73">
        <v>0</v>
      </c>
      <c r="AL542" s="73">
        <v>0</v>
      </c>
      <c r="AM542" s="73">
        <v>1000</v>
      </c>
      <c r="AN542" s="73">
        <v>0</v>
      </c>
      <c r="AO542" s="73">
        <v>0</v>
      </c>
      <c r="AP542" s="73">
        <v>92000005</v>
      </c>
      <c r="AQ542" s="73" t="s">
        <v>420</v>
      </c>
      <c r="AR542" s="80" t="s">
        <v>47</v>
      </c>
      <c r="AS542" s="73" t="s">
        <v>770</v>
      </c>
      <c r="AT542" s="73">
        <v>0</v>
      </c>
      <c r="AU542" s="73">
        <v>40000003</v>
      </c>
      <c r="AV542" s="80" t="s">
        <v>415</v>
      </c>
      <c r="AW542" s="80" t="s">
        <v>420</v>
      </c>
      <c r="AX542" s="73">
        <v>0</v>
      </c>
      <c r="AY542" s="73">
        <v>0</v>
      </c>
      <c r="AZ542" s="81" t="s">
        <v>790</v>
      </c>
      <c r="BA542" s="73">
        <v>1</v>
      </c>
      <c r="BB542" s="73">
        <v>0</v>
      </c>
      <c r="BC542" s="73">
        <v>0</v>
      </c>
      <c r="BD542" s="73">
        <v>0</v>
      </c>
      <c r="BE542" s="73">
        <v>0</v>
      </c>
      <c r="BF542" s="73">
        <v>0</v>
      </c>
      <c r="BG542" s="82"/>
    </row>
    <row r="543" spans="2:59" s="79" customFormat="1" ht="20.100000000000001" customHeight="1">
      <c r="C543" s="73">
        <v>62000008</v>
      </c>
      <c r="D543" s="80" t="s">
        <v>791</v>
      </c>
      <c r="E543" s="73">
        <v>1</v>
      </c>
      <c r="F543" s="73">
        <v>10042</v>
      </c>
      <c r="G543" s="73">
        <v>0</v>
      </c>
      <c r="H543" s="73">
        <v>0</v>
      </c>
      <c r="I543" s="73">
        <v>1</v>
      </c>
      <c r="J543" s="73">
        <v>0</v>
      </c>
      <c r="K543" s="73">
        <v>15000</v>
      </c>
      <c r="L543" s="73">
        <v>0</v>
      </c>
      <c r="M543" s="73">
        <v>0</v>
      </c>
      <c r="N543" s="73">
        <v>1</v>
      </c>
      <c r="O543" s="73">
        <v>2</v>
      </c>
      <c r="P543" s="73">
        <v>0.3</v>
      </c>
      <c r="Q543" s="73">
        <v>0</v>
      </c>
      <c r="R543" s="73">
        <v>0</v>
      </c>
      <c r="S543" s="29">
        <v>1</v>
      </c>
      <c r="T543" s="73">
        <v>2</v>
      </c>
      <c r="U543" s="73">
        <v>0</v>
      </c>
      <c r="V543" s="73">
        <v>0</v>
      </c>
      <c r="W543" s="73">
        <v>0</v>
      </c>
      <c r="X543" s="73">
        <v>0</v>
      </c>
      <c r="Y543" s="73">
        <v>0</v>
      </c>
      <c r="Z543" s="73">
        <v>0</v>
      </c>
      <c r="AA543" s="73">
        <v>0</v>
      </c>
      <c r="AB543" s="73">
        <v>0</v>
      </c>
      <c r="AC543" s="73">
        <v>30</v>
      </c>
      <c r="AD543" s="73">
        <v>0</v>
      </c>
      <c r="AE543" s="73">
        <v>0</v>
      </c>
      <c r="AF543" s="73">
        <v>2</v>
      </c>
      <c r="AG543" s="73">
        <v>0</v>
      </c>
      <c r="AH543" s="73">
        <v>0</v>
      </c>
      <c r="AI543" s="73">
        <v>0</v>
      </c>
      <c r="AJ543" s="73">
        <v>0</v>
      </c>
      <c r="AK543" s="73">
        <v>0</v>
      </c>
      <c r="AL543" s="73">
        <v>0</v>
      </c>
      <c r="AM543" s="73">
        <v>1000</v>
      </c>
      <c r="AN543" s="73">
        <v>0.5</v>
      </c>
      <c r="AO543" s="73">
        <v>0</v>
      </c>
      <c r="AP543" s="73">
        <v>96001011</v>
      </c>
      <c r="AQ543" s="73" t="s">
        <v>420</v>
      </c>
      <c r="AR543" s="80" t="s">
        <v>447</v>
      </c>
      <c r="AS543" s="73" t="s">
        <v>448</v>
      </c>
      <c r="AT543" s="73">
        <v>0</v>
      </c>
      <c r="AU543" s="73">
        <v>21010010</v>
      </c>
      <c r="AV543" s="80" t="s">
        <v>415</v>
      </c>
      <c r="AW543" s="80" t="s">
        <v>420</v>
      </c>
      <c r="AX543" s="73">
        <v>0</v>
      </c>
      <c r="AY543" s="73">
        <v>0</v>
      </c>
      <c r="AZ543" s="81" t="s">
        <v>792</v>
      </c>
      <c r="BA543" s="73">
        <v>1</v>
      </c>
      <c r="BB543" s="73">
        <v>0</v>
      </c>
      <c r="BC543" s="73">
        <v>0</v>
      </c>
      <c r="BD543" s="73">
        <v>0</v>
      </c>
      <c r="BE543" s="73">
        <v>0</v>
      </c>
      <c r="BF543" s="73">
        <v>0</v>
      </c>
      <c r="BG543" s="82"/>
    </row>
    <row r="544" spans="2:59" s="79" customFormat="1" ht="20.100000000000001" customHeight="1">
      <c r="C544" s="73">
        <v>62000009</v>
      </c>
      <c r="D544" s="80" t="s">
        <v>793</v>
      </c>
      <c r="E544" s="73">
        <v>1</v>
      </c>
      <c r="F544" s="73">
        <v>10051</v>
      </c>
      <c r="G544" s="73">
        <v>0</v>
      </c>
      <c r="H544" s="73">
        <v>0</v>
      </c>
      <c r="I544" s="73">
        <v>1</v>
      </c>
      <c r="J544" s="73">
        <v>0</v>
      </c>
      <c r="K544" s="73">
        <v>25000</v>
      </c>
      <c r="L544" s="73">
        <v>0</v>
      </c>
      <c r="M544" s="73">
        <v>0</v>
      </c>
      <c r="N544" s="73">
        <v>1</v>
      </c>
      <c r="O544" s="73">
        <v>0</v>
      </c>
      <c r="P544" s="73">
        <v>0.05</v>
      </c>
      <c r="Q544" s="73">
        <v>0</v>
      </c>
      <c r="R544" s="73">
        <v>0</v>
      </c>
      <c r="S544" s="29">
        <v>1</v>
      </c>
      <c r="T544" s="73">
        <v>2</v>
      </c>
      <c r="U544" s="73">
        <v>0</v>
      </c>
      <c r="V544" s="73">
        <v>0</v>
      </c>
      <c r="W544" s="73">
        <v>0</v>
      </c>
      <c r="X544" s="73">
        <v>0</v>
      </c>
      <c r="Y544" s="73">
        <v>0</v>
      </c>
      <c r="Z544" s="73">
        <v>0</v>
      </c>
      <c r="AA544" s="73">
        <v>0</v>
      </c>
      <c r="AB544" s="73">
        <v>0</v>
      </c>
      <c r="AC544" s="73">
        <v>120</v>
      </c>
      <c r="AD544" s="73">
        <v>0</v>
      </c>
      <c r="AE544" s="73">
        <v>0</v>
      </c>
      <c r="AF544" s="73">
        <v>2</v>
      </c>
      <c r="AG544" s="73">
        <v>0</v>
      </c>
      <c r="AH544" s="73">
        <v>0</v>
      </c>
      <c r="AI544" s="73">
        <v>0</v>
      </c>
      <c r="AJ544" s="73">
        <v>0</v>
      </c>
      <c r="AK544" s="73">
        <v>0</v>
      </c>
      <c r="AL544" s="73">
        <v>0</v>
      </c>
      <c r="AM544" s="73">
        <v>1000</v>
      </c>
      <c r="AN544" s="73">
        <v>0</v>
      </c>
      <c r="AO544" s="73">
        <v>0</v>
      </c>
      <c r="AP544" s="73">
        <v>92000006</v>
      </c>
      <c r="AQ544" s="73" t="s">
        <v>420</v>
      </c>
      <c r="AR544" s="80" t="s">
        <v>47</v>
      </c>
      <c r="AS544" s="73" t="s">
        <v>448</v>
      </c>
      <c r="AT544" s="73">
        <v>0</v>
      </c>
      <c r="AU544" s="73">
        <v>40000003</v>
      </c>
      <c r="AV544" s="80" t="s">
        <v>415</v>
      </c>
      <c r="AW544" s="80" t="s">
        <v>420</v>
      </c>
      <c r="AX544" s="73">
        <v>0</v>
      </c>
      <c r="AY544" s="73">
        <v>0</v>
      </c>
      <c r="AZ544" s="81" t="s">
        <v>794</v>
      </c>
      <c r="BA544" s="73">
        <v>1</v>
      </c>
      <c r="BB544" s="73">
        <v>0</v>
      </c>
      <c r="BC544" s="73">
        <v>0</v>
      </c>
      <c r="BD544" s="73">
        <v>0</v>
      </c>
      <c r="BE544" s="73">
        <v>0</v>
      </c>
      <c r="BF544" s="73">
        <v>0</v>
      </c>
      <c r="BG544" s="82"/>
    </row>
    <row r="545" spans="3:59" s="79" customFormat="1" ht="20.100000000000001" customHeight="1">
      <c r="C545" s="73">
        <v>62000010</v>
      </c>
      <c r="D545" s="80" t="s">
        <v>795</v>
      </c>
      <c r="E545" s="73">
        <v>1</v>
      </c>
      <c r="F545" s="73">
        <v>10052</v>
      </c>
      <c r="G545" s="73">
        <v>0</v>
      </c>
      <c r="H545" s="73">
        <v>0</v>
      </c>
      <c r="I545" s="73">
        <v>1</v>
      </c>
      <c r="J545" s="73">
        <v>5</v>
      </c>
      <c r="K545" s="73">
        <v>25000</v>
      </c>
      <c r="L545" s="73">
        <v>0</v>
      </c>
      <c r="M545" s="73">
        <v>0</v>
      </c>
      <c r="N545" s="73">
        <v>1</v>
      </c>
      <c r="O545" s="73">
        <v>0</v>
      </c>
      <c r="P545" s="73">
        <v>0</v>
      </c>
      <c r="Q545" s="73">
        <v>0</v>
      </c>
      <c r="R545" s="73">
        <v>0</v>
      </c>
      <c r="S545" s="29">
        <v>1</v>
      </c>
      <c r="T545" s="73">
        <v>2</v>
      </c>
      <c r="U545" s="73">
        <v>0</v>
      </c>
      <c r="V545" s="73">
        <v>1.2</v>
      </c>
      <c r="W545" s="73">
        <v>0</v>
      </c>
      <c r="X545" s="73">
        <v>0</v>
      </c>
      <c r="Y545" s="73">
        <v>0</v>
      </c>
      <c r="Z545" s="73">
        <v>0</v>
      </c>
      <c r="AA545" s="73">
        <v>0</v>
      </c>
      <c r="AB545" s="73">
        <v>0</v>
      </c>
      <c r="AC545" s="73">
        <v>30</v>
      </c>
      <c r="AD545" s="73">
        <v>1</v>
      </c>
      <c r="AE545" s="73">
        <v>3</v>
      </c>
      <c r="AF545" s="73">
        <v>2</v>
      </c>
      <c r="AG545" s="73">
        <v>1</v>
      </c>
      <c r="AH545" s="73">
        <v>4</v>
      </c>
      <c r="AI545" s="73">
        <v>0</v>
      </c>
      <c r="AJ545" s="73">
        <v>0</v>
      </c>
      <c r="AK545" s="73">
        <v>0</v>
      </c>
      <c r="AL545" s="73">
        <v>0.5</v>
      </c>
      <c r="AM545" s="73">
        <v>6000</v>
      </c>
      <c r="AN545" s="73">
        <v>0.5</v>
      </c>
      <c r="AO545" s="73">
        <v>0</v>
      </c>
      <c r="AP545" s="73">
        <v>0</v>
      </c>
      <c r="AQ545" s="73" t="s">
        <v>420</v>
      </c>
      <c r="AR545" s="80" t="s">
        <v>726</v>
      </c>
      <c r="AS545" s="73" t="s">
        <v>678</v>
      </c>
      <c r="AT545" s="73">
        <v>10001006</v>
      </c>
      <c r="AU545" s="73">
        <v>22000020</v>
      </c>
      <c r="AV545" s="80" t="s">
        <v>480</v>
      </c>
      <c r="AW545" s="80" t="s">
        <v>453</v>
      </c>
      <c r="AX545" s="73">
        <v>0</v>
      </c>
      <c r="AY545" s="73">
        <v>0</v>
      </c>
      <c r="AZ545" s="81" t="s">
        <v>796</v>
      </c>
      <c r="BA545" s="73">
        <v>1</v>
      </c>
      <c r="BB545" s="73">
        <v>0</v>
      </c>
      <c r="BC545" s="73">
        <v>0</v>
      </c>
      <c r="BD545" s="73">
        <v>0</v>
      </c>
      <c r="BE545" s="73">
        <v>0</v>
      </c>
      <c r="BF545" s="73">
        <v>0</v>
      </c>
      <c r="BG545" s="82"/>
    </row>
    <row r="546" spans="3:59" s="28" customFormat="1" ht="20.25" customHeight="1">
      <c r="C546" s="31">
        <v>62000101</v>
      </c>
      <c r="D546" s="27" t="s">
        <v>797</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798</v>
      </c>
      <c r="AT546" s="31">
        <v>10000011</v>
      </c>
      <c r="AU546" s="31">
        <v>20001010</v>
      </c>
      <c r="AV546" s="27" t="s">
        <v>436</v>
      </c>
      <c r="AW546" s="27" t="s">
        <v>420</v>
      </c>
      <c r="AX546" s="30">
        <v>0</v>
      </c>
      <c r="AY546" s="30">
        <v>0</v>
      </c>
      <c r="AZ546" s="33" t="s">
        <v>799</v>
      </c>
      <c r="BA546" s="31">
        <v>1</v>
      </c>
      <c r="BB546" s="31">
        <v>0</v>
      </c>
      <c r="BC546" s="31">
        <v>0</v>
      </c>
      <c r="BD546" s="31">
        <v>0</v>
      </c>
      <c r="BE546" s="31">
        <v>0</v>
      </c>
      <c r="BF546" s="31">
        <v>0</v>
      </c>
      <c r="BG546" s="34"/>
    </row>
    <row r="547" spans="3:59" s="28" customFormat="1" ht="20.25" customHeight="1">
      <c r="C547" s="31">
        <v>62000102</v>
      </c>
      <c r="D547" s="27" t="s">
        <v>800</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31">
        <v>1</v>
      </c>
      <c r="BB547" s="31">
        <v>0</v>
      </c>
      <c r="BC547" s="31">
        <v>0</v>
      </c>
      <c r="BD547" s="31">
        <v>0</v>
      </c>
      <c r="BE547" s="31">
        <v>0</v>
      </c>
      <c r="BF547" s="31">
        <v>0</v>
      </c>
      <c r="BG547" s="34"/>
    </row>
    <row r="548" spans="3:59" s="28" customFormat="1" ht="20.25" customHeight="1">
      <c r="C548" s="31">
        <v>62000103</v>
      </c>
      <c r="D548" s="27" t="s">
        <v>801</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802</v>
      </c>
      <c r="BA548" s="31">
        <v>1</v>
      </c>
      <c r="BB548" s="31">
        <v>0</v>
      </c>
      <c r="BC548" s="31">
        <v>0</v>
      </c>
      <c r="BD548" s="31">
        <v>0</v>
      </c>
      <c r="BE548" s="31">
        <v>0</v>
      </c>
      <c r="BF548" s="31">
        <v>0</v>
      </c>
      <c r="BG548" s="34"/>
    </row>
    <row r="549" spans="3:59" s="28" customFormat="1" ht="20.25" customHeight="1">
      <c r="C549" s="31">
        <v>62000104</v>
      </c>
      <c r="D549" s="27" t="s">
        <v>803</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31">
        <v>1</v>
      </c>
      <c r="BB549" s="31">
        <v>0</v>
      </c>
      <c r="BC549" s="31">
        <v>0</v>
      </c>
      <c r="BD549" s="31">
        <v>0</v>
      </c>
      <c r="BE549" s="31">
        <v>0</v>
      </c>
      <c r="BF549" s="31">
        <v>0</v>
      </c>
      <c r="BG549" s="34"/>
    </row>
    <row r="550" spans="3:59" s="28" customFormat="1" ht="20.25" customHeight="1">
      <c r="C550" s="31">
        <v>62000105</v>
      </c>
      <c r="D550" s="27" t="s">
        <v>804</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770</v>
      </c>
      <c r="AT550" s="31">
        <v>0</v>
      </c>
      <c r="AU550" s="31">
        <v>0</v>
      </c>
      <c r="AV550" s="27" t="s">
        <v>425</v>
      </c>
      <c r="AW550" s="27" t="s">
        <v>420</v>
      </c>
      <c r="AX550" s="30">
        <v>0</v>
      </c>
      <c r="AY550" s="30">
        <v>0</v>
      </c>
      <c r="AZ550" s="33" t="s">
        <v>805</v>
      </c>
      <c r="BA550" s="31">
        <v>1</v>
      </c>
      <c r="BB550" s="31">
        <v>0</v>
      </c>
      <c r="BC550" s="31">
        <v>0</v>
      </c>
      <c r="BD550" s="31">
        <v>0</v>
      </c>
      <c r="BE550" s="31">
        <v>0</v>
      </c>
      <c r="BF550" s="31">
        <v>0</v>
      </c>
      <c r="BG550" s="34"/>
    </row>
    <row r="551" spans="3:59" s="28" customFormat="1" ht="20.25" customHeight="1">
      <c r="C551" s="31">
        <v>62000106</v>
      </c>
      <c r="D551" s="27" t="s">
        <v>806</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770</v>
      </c>
      <c r="AT551" s="31">
        <v>0</v>
      </c>
      <c r="AU551" s="31">
        <v>0</v>
      </c>
      <c r="AV551" s="27" t="s">
        <v>425</v>
      </c>
      <c r="AW551" s="27" t="s">
        <v>420</v>
      </c>
      <c r="AX551" s="30">
        <v>0</v>
      </c>
      <c r="AY551" s="30">
        <v>0</v>
      </c>
      <c r="AZ551" s="37" t="s">
        <v>806</v>
      </c>
      <c r="BA551" s="31">
        <v>1</v>
      </c>
      <c r="BB551" s="31">
        <v>0</v>
      </c>
      <c r="BC551" s="31">
        <v>0</v>
      </c>
      <c r="BD551" s="31">
        <v>0</v>
      </c>
      <c r="BE551" s="31">
        <v>0</v>
      </c>
      <c r="BF551" s="31">
        <v>0</v>
      </c>
      <c r="BG551" s="34"/>
    </row>
    <row r="552" spans="3:59" s="28" customFormat="1" ht="20.25" customHeight="1">
      <c r="C552" s="31">
        <v>62000107</v>
      </c>
      <c r="D552" s="27" t="s">
        <v>807</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808</v>
      </c>
      <c r="AR552" s="25" t="s">
        <v>447</v>
      </c>
      <c r="AS552" s="31" t="s">
        <v>633</v>
      </c>
      <c r="AT552" s="31">
        <v>10000009</v>
      </c>
      <c r="AU552" s="31">
        <v>20001030</v>
      </c>
      <c r="AV552" s="27" t="s">
        <v>425</v>
      </c>
      <c r="AW552" s="27">
        <v>0</v>
      </c>
      <c r="AX552" s="30">
        <v>0</v>
      </c>
      <c r="AY552" s="30">
        <v>0</v>
      </c>
      <c r="AZ552" s="33" t="s">
        <v>809</v>
      </c>
      <c r="BA552" s="31">
        <v>1</v>
      </c>
      <c r="BB552" s="31">
        <v>0</v>
      </c>
      <c r="BC552" s="31">
        <v>0</v>
      </c>
      <c r="BD552" s="31">
        <v>0</v>
      </c>
      <c r="BE552" s="31">
        <v>0</v>
      </c>
      <c r="BF552" s="31">
        <v>0</v>
      </c>
      <c r="BG552" s="34"/>
    </row>
    <row r="553" spans="3:59" s="28" customFormat="1" ht="20.25" customHeight="1">
      <c r="C553" s="31">
        <v>62000108</v>
      </c>
      <c r="D553" s="27" t="s">
        <v>810</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770</v>
      </c>
      <c r="AT553" s="31">
        <v>0</v>
      </c>
      <c r="AU553" s="31">
        <v>40000003</v>
      </c>
      <c r="AV553" s="27" t="s">
        <v>425</v>
      </c>
      <c r="AW553" s="27" t="s">
        <v>420</v>
      </c>
      <c r="AX553" s="30">
        <v>0</v>
      </c>
      <c r="AY553" s="30">
        <v>0</v>
      </c>
      <c r="AZ553" s="33" t="s">
        <v>811</v>
      </c>
      <c r="BA553" s="31">
        <v>1</v>
      </c>
      <c r="BB553" s="31">
        <v>0</v>
      </c>
      <c r="BC553" s="31">
        <v>0</v>
      </c>
      <c r="BD553" s="31">
        <v>0</v>
      </c>
      <c r="BE553" s="31">
        <v>0</v>
      </c>
      <c r="BF553" s="31">
        <v>0</v>
      </c>
      <c r="BG553" s="34"/>
    </row>
    <row r="554" spans="3:59" s="28" customFormat="1" ht="19.5" customHeight="1">
      <c r="C554" s="31">
        <v>62000109</v>
      </c>
      <c r="D554" s="27" t="s">
        <v>812</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3" t="s">
        <v>813</v>
      </c>
      <c r="BA554" s="31">
        <v>1</v>
      </c>
      <c r="BB554" s="31">
        <v>0</v>
      </c>
      <c r="BC554" s="31">
        <v>0</v>
      </c>
      <c r="BD554" s="31">
        <v>0</v>
      </c>
      <c r="BE554" s="31">
        <v>0</v>
      </c>
      <c r="BF554" s="31">
        <v>0</v>
      </c>
      <c r="BG554" s="34"/>
    </row>
    <row r="555" spans="3:59" s="28" customFormat="1" ht="19.5" customHeight="1">
      <c r="C555" s="31">
        <v>63001001</v>
      </c>
      <c r="D555" s="27" t="s">
        <v>814</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815</v>
      </c>
      <c r="AF555" s="32">
        <v>0</v>
      </c>
      <c r="AG555" s="32">
        <v>0</v>
      </c>
      <c r="AH555" s="32">
        <v>0</v>
      </c>
      <c r="AI555" s="31">
        <v>0</v>
      </c>
      <c r="AJ555" s="31">
        <v>0</v>
      </c>
      <c r="AK555" s="31">
        <v>0</v>
      </c>
      <c r="AL555" s="31">
        <v>1</v>
      </c>
      <c r="AM555" s="31">
        <v>50000</v>
      </c>
      <c r="AN555" s="31">
        <v>0</v>
      </c>
      <c r="AO555" s="31">
        <v>0</v>
      </c>
      <c r="AP555" s="32">
        <v>0</v>
      </c>
      <c r="AQ555" s="31" t="s">
        <v>816</v>
      </c>
      <c r="AR555" s="27" t="s">
        <v>420</v>
      </c>
      <c r="AS555" s="31">
        <v>0</v>
      </c>
      <c r="AT555" s="31">
        <v>0</v>
      </c>
      <c r="AU555" s="31">
        <v>0</v>
      </c>
      <c r="AV555" s="27" t="s">
        <v>817</v>
      </c>
      <c r="AW555" s="27">
        <v>0</v>
      </c>
      <c r="AX555" s="30">
        <v>0</v>
      </c>
      <c r="AY555" s="30">
        <v>0</v>
      </c>
      <c r="AZ555" s="63" t="s">
        <v>818</v>
      </c>
      <c r="BA555" s="31">
        <v>1</v>
      </c>
      <c r="BB555" s="31">
        <v>0</v>
      </c>
      <c r="BC555" s="31">
        <v>0</v>
      </c>
      <c r="BD555" s="31">
        <v>0</v>
      </c>
      <c r="BE555" s="31">
        <v>0</v>
      </c>
      <c r="BF555" s="31">
        <v>0</v>
      </c>
      <c r="BG555" s="34"/>
    </row>
    <row r="556" spans="3:59" s="28" customFormat="1" ht="20.100000000000001" customHeight="1">
      <c r="C556" s="29">
        <v>63001002</v>
      </c>
      <c r="D556" s="25" t="s">
        <v>819</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820</v>
      </c>
      <c r="AX556" s="30">
        <v>0</v>
      </c>
      <c r="AY556" s="30">
        <v>0</v>
      </c>
      <c r="AZ556" s="33" t="s">
        <v>821</v>
      </c>
      <c r="BA556" s="29">
        <v>1</v>
      </c>
      <c r="BB556" s="29">
        <v>0</v>
      </c>
      <c r="BC556" s="29">
        <v>0</v>
      </c>
      <c r="BD556" s="29">
        <v>0</v>
      </c>
      <c r="BE556" s="29">
        <v>0</v>
      </c>
      <c r="BF556" s="29">
        <v>0</v>
      </c>
    </row>
    <row r="557" spans="3:59" ht="20.100000000000001" customHeight="1">
      <c r="C557" s="29">
        <v>63001003</v>
      </c>
      <c r="D557" s="25" t="s">
        <v>822</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823</v>
      </c>
      <c r="BA557" s="29">
        <v>0</v>
      </c>
      <c r="BB557" s="29">
        <v>0</v>
      </c>
      <c r="BC557" s="29">
        <v>0</v>
      </c>
      <c r="BD557" s="29">
        <v>0</v>
      </c>
      <c r="BE557" s="29">
        <v>0</v>
      </c>
      <c r="BF557" s="29">
        <v>0</v>
      </c>
    </row>
    <row r="558" spans="3:59" ht="20.100000000000001" customHeight="1">
      <c r="C558" s="29">
        <v>63002001</v>
      </c>
      <c r="D558" s="25" t="s">
        <v>824</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t="s">
        <v>815</v>
      </c>
      <c r="AF558" s="32">
        <v>0</v>
      </c>
      <c r="AG558" s="32">
        <v>0</v>
      </c>
      <c r="AH558" s="32">
        <v>0</v>
      </c>
      <c r="AI558" s="29">
        <v>0</v>
      </c>
      <c r="AJ558" s="29">
        <v>0</v>
      </c>
      <c r="AK558" s="29">
        <v>0</v>
      </c>
      <c r="AL558" s="29">
        <v>1</v>
      </c>
      <c r="AM558" s="29">
        <v>50000</v>
      </c>
      <c r="AN558" s="29">
        <v>0</v>
      </c>
      <c r="AO558" s="29">
        <v>0</v>
      </c>
      <c r="AP558" s="32">
        <v>0</v>
      </c>
      <c r="AQ558" s="29" t="s">
        <v>825</v>
      </c>
      <c r="AR558" s="25" t="s">
        <v>420</v>
      </c>
      <c r="AS558" s="29">
        <v>0</v>
      </c>
      <c r="AT558" s="31">
        <v>0</v>
      </c>
      <c r="AU558" s="31">
        <v>0</v>
      </c>
      <c r="AV558" s="25" t="s">
        <v>826</v>
      </c>
      <c r="AW558" s="29">
        <v>0</v>
      </c>
      <c r="AX558" s="30">
        <v>0</v>
      </c>
      <c r="AY558" s="30">
        <v>0</v>
      </c>
      <c r="AZ558" s="33" t="s">
        <v>827</v>
      </c>
      <c r="BA558" s="29">
        <v>1</v>
      </c>
      <c r="BB558" s="29">
        <v>0</v>
      </c>
      <c r="BC558" s="29">
        <v>0</v>
      </c>
      <c r="BD558" s="29">
        <v>0</v>
      </c>
      <c r="BE558" s="29">
        <v>0</v>
      </c>
      <c r="BF558" s="29">
        <v>0</v>
      </c>
    </row>
    <row r="559" spans="3:59" ht="20.100000000000001" customHeight="1">
      <c r="C559" s="29">
        <v>63002002</v>
      </c>
      <c r="D559" s="25" t="s">
        <v>822</v>
      </c>
      <c r="E559" s="29">
        <v>1</v>
      </c>
      <c r="F559" s="29">
        <v>63002002</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420</v>
      </c>
      <c r="AF559" s="32">
        <v>0</v>
      </c>
      <c r="AG559" s="32">
        <v>0</v>
      </c>
      <c r="AH559" s="32">
        <v>0</v>
      </c>
      <c r="AI559" s="29">
        <v>0</v>
      </c>
      <c r="AJ559" s="29">
        <v>0</v>
      </c>
      <c r="AK559" s="29">
        <v>0</v>
      </c>
      <c r="AL559" s="29">
        <v>0</v>
      </c>
      <c r="AM559" s="29">
        <v>0</v>
      </c>
      <c r="AN559" s="29">
        <v>0</v>
      </c>
      <c r="AO559" s="29">
        <v>0</v>
      </c>
      <c r="AP559" s="32">
        <v>0</v>
      </c>
      <c r="AQ559" s="29" t="s">
        <v>420</v>
      </c>
      <c r="AR559" s="25" t="s">
        <v>420</v>
      </c>
      <c r="AS559" s="29">
        <v>0</v>
      </c>
      <c r="AT559" s="31">
        <v>0</v>
      </c>
      <c r="AU559" s="31">
        <v>0</v>
      </c>
      <c r="AV559" s="25" t="s">
        <v>420</v>
      </c>
      <c r="AW559" s="29">
        <v>0</v>
      </c>
      <c r="AX559" s="30"/>
      <c r="AY559" s="30"/>
      <c r="AZ559" s="33" t="s">
        <v>823</v>
      </c>
      <c r="BA559" s="29">
        <v>0</v>
      </c>
      <c r="BB559" s="29">
        <v>0</v>
      </c>
      <c r="BC559" s="29">
        <v>0</v>
      </c>
      <c r="BD559" s="29">
        <v>0</v>
      </c>
      <c r="BE559" s="29">
        <v>0</v>
      </c>
      <c r="BF559" s="29">
        <v>0</v>
      </c>
    </row>
    <row r="560" spans="3:59" ht="20.100000000000001" customHeight="1">
      <c r="C560" s="29">
        <v>63002003</v>
      </c>
      <c r="D560" s="25" t="s">
        <v>828</v>
      </c>
      <c r="E560" s="29">
        <v>1</v>
      </c>
      <c r="F560" s="29">
        <v>63002003</v>
      </c>
      <c r="G560" s="29">
        <v>0</v>
      </c>
      <c r="H560" s="30">
        <v>0</v>
      </c>
      <c r="I560" s="29">
        <v>0</v>
      </c>
      <c r="J560" s="29">
        <v>0</v>
      </c>
      <c r="K560" s="29">
        <v>0</v>
      </c>
      <c r="L560" s="29">
        <v>0</v>
      </c>
      <c r="M560" s="29">
        <v>0</v>
      </c>
      <c r="N560" s="29">
        <v>2</v>
      </c>
      <c r="O560" s="29">
        <v>8</v>
      </c>
      <c r="P560" s="29">
        <v>1</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90000006</v>
      </c>
      <c r="AQ560" s="29" t="s">
        <v>420</v>
      </c>
      <c r="AR560" s="25" t="s">
        <v>420</v>
      </c>
      <c r="AS560" s="29">
        <v>0</v>
      </c>
      <c r="AT560" s="31">
        <v>0</v>
      </c>
      <c r="AU560" s="31">
        <v>0</v>
      </c>
      <c r="AV560" s="25" t="s">
        <v>420</v>
      </c>
      <c r="AW560" s="29">
        <v>0</v>
      </c>
      <c r="AX560" s="30"/>
      <c r="AY560" s="30"/>
      <c r="AZ560" s="33" t="s">
        <v>829</v>
      </c>
      <c r="BA560" s="29">
        <v>0</v>
      </c>
      <c r="BB560" s="29">
        <v>0</v>
      </c>
      <c r="BC560" s="29">
        <v>0</v>
      </c>
      <c r="BD560" s="29">
        <v>0</v>
      </c>
      <c r="BE560" s="29">
        <v>0</v>
      </c>
      <c r="BF560" s="29">
        <v>0</v>
      </c>
    </row>
    <row r="561" spans="3:59" ht="20.100000000000001" customHeight="1">
      <c r="C561" s="29">
        <v>63003001</v>
      </c>
      <c r="D561" s="25" t="s">
        <v>830</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90503001</v>
      </c>
      <c r="AQ561" s="29" t="s">
        <v>831</v>
      </c>
      <c r="AR561" s="25" t="s">
        <v>420</v>
      </c>
      <c r="AS561" s="29">
        <v>0</v>
      </c>
      <c r="AT561" s="31">
        <v>0</v>
      </c>
      <c r="AU561" s="31">
        <v>0</v>
      </c>
      <c r="AV561" s="25" t="s">
        <v>826</v>
      </c>
      <c r="AW561" s="29">
        <v>0</v>
      </c>
      <c r="AX561" s="30">
        <v>0</v>
      </c>
      <c r="AY561" s="30">
        <v>0</v>
      </c>
      <c r="AZ561" s="33" t="s">
        <v>832</v>
      </c>
      <c r="BA561" s="29">
        <v>1</v>
      </c>
      <c r="BB561" s="29">
        <v>0</v>
      </c>
      <c r="BC561" s="29">
        <v>0</v>
      </c>
      <c r="BD561" s="29">
        <v>0</v>
      </c>
      <c r="BE561" s="29">
        <v>0</v>
      </c>
      <c r="BF561" s="29">
        <v>0</v>
      </c>
    </row>
    <row r="562" spans="3:59" ht="20.100000000000001" customHeight="1">
      <c r="C562" s="29">
        <v>63003002</v>
      </c>
      <c r="D562" s="25" t="s">
        <v>833</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420</v>
      </c>
      <c r="AF562" s="32">
        <v>0</v>
      </c>
      <c r="AG562" s="32">
        <v>0</v>
      </c>
      <c r="AH562" s="32">
        <v>0</v>
      </c>
      <c r="AI562" s="29">
        <v>0</v>
      </c>
      <c r="AJ562" s="29">
        <v>0</v>
      </c>
      <c r="AK562" s="29">
        <v>0</v>
      </c>
      <c r="AL562" s="29">
        <v>0</v>
      </c>
      <c r="AM562" s="29">
        <v>0</v>
      </c>
      <c r="AN562" s="29">
        <v>0</v>
      </c>
      <c r="AO562" s="29">
        <v>0</v>
      </c>
      <c r="AP562" s="32">
        <v>0</v>
      </c>
      <c r="AQ562" s="29" t="s">
        <v>420</v>
      </c>
      <c r="AR562" s="25" t="s">
        <v>420</v>
      </c>
      <c r="AS562" s="29">
        <v>0</v>
      </c>
      <c r="AT562" s="31">
        <v>0</v>
      </c>
      <c r="AU562" s="31">
        <v>0</v>
      </c>
      <c r="AV562" s="25" t="s">
        <v>420</v>
      </c>
      <c r="AW562" s="29">
        <v>0</v>
      </c>
      <c r="AX562" s="30"/>
      <c r="AY562" s="30"/>
      <c r="AZ562" s="33" t="s">
        <v>834</v>
      </c>
      <c r="BA562" s="29">
        <v>0</v>
      </c>
      <c r="BB562" s="29">
        <v>0</v>
      </c>
      <c r="BC562" s="29">
        <v>0</v>
      </c>
      <c r="BD562" s="29">
        <v>0</v>
      </c>
      <c r="BE562" s="29">
        <v>0</v>
      </c>
      <c r="BF562" s="29">
        <v>0</v>
      </c>
    </row>
    <row r="563" spans="3:59" ht="20.100000000000001" customHeight="1">
      <c r="C563" s="29">
        <v>63003003</v>
      </c>
      <c r="D563" s="25" t="s">
        <v>835</v>
      </c>
      <c r="E563" s="29">
        <v>1</v>
      </c>
      <c r="F563" s="29">
        <v>63003003</v>
      </c>
      <c r="G563" s="29">
        <v>0</v>
      </c>
      <c r="H563" s="30">
        <v>0</v>
      </c>
      <c r="I563" s="29">
        <v>0</v>
      </c>
      <c r="J563" s="29">
        <v>0</v>
      </c>
      <c r="K563" s="29">
        <v>0</v>
      </c>
      <c r="L563" s="29">
        <v>0</v>
      </c>
      <c r="M563" s="29">
        <v>0</v>
      </c>
      <c r="N563" s="29">
        <v>2</v>
      </c>
      <c r="O563" s="29">
        <v>8</v>
      </c>
      <c r="P563" s="29">
        <v>2</v>
      </c>
      <c r="Q563" s="29">
        <v>0</v>
      </c>
      <c r="R563" s="29">
        <v>0</v>
      </c>
      <c r="S563" s="29">
        <v>1</v>
      </c>
      <c r="T563" s="29">
        <v>0</v>
      </c>
      <c r="U563" s="29">
        <v>0</v>
      </c>
      <c r="V563" s="31">
        <v>0</v>
      </c>
      <c r="W563" s="31">
        <v>0</v>
      </c>
      <c r="X563" s="29">
        <v>0</v>
      </c>
      <c r="Y563" s="29">
        <v>0</v>
      </c>
      <c r="Z563" s="29">
        <v>0</v>
      </c>
      <c r="AA563" s="29">
        <v>1</v>
      </c>
      <c r="AB563" s="29">
        <v>0</v>
      </c>
      <c r="AC563" s="29">
        <v>0</v>
      </c>
      <c r="AD563" s="29">
        <v>0</v>
      </c>
      <c r="AE563" s="29" t="s">
        <v>420</v>
      </c>
      <c r="AF563" s="32">
        <v>0</v>
      </c>
      <c r="AG563" s="32">
        <v>0</v>
      </c>
      <c r="AH563" s="32">
        <v>0</v>
      </c>
      <c r="AI563" s="29">
        <v>0</v>
      </c>
      <c r="AJ563" s="29">
        <v>0</v>
      </c>
      <c r="AK563" s="29">
        <v>0</v>
      </c>
      <c r="AL563" s="29">
        <v>0</v>
      </c>
      <c r="AM563" s="29">
        <v>0</v>
      </c>
      <c r="AN563" s="29">
        <v>0</v>
      </c>
      <c r="AO563" s="29">
        <v>0</v>
      </c>
      <c r="AP563" s="32">
        <v>90000006</v>
      </c>
      <c r="AQ563" s="29" t="s">
        <v>420</v>
      </c>
      <c r="AR563" s="25" t="s">
        <v>420</v>
      </c>
      <c r="AS563" s="29">
        <v>0</v>
      </c>
      <c r="AT563" s="31">
        <v>0</v>
      </c>
      <c r="AU563" s="31">
        <v>0</v>
      </c>
      <c r="AV563" s="25" t="s">
        <v>420</v>
      </c>
      <c r="AW563" s="29">
        <v>0</v>
      </c>
      <c r="AX563" s="30"/>
      <c r="AY563" s="30"/>
      <c r="AZ563" s="33" t="s">
        <v>836</v>
      </c>
      <c r="BA563" s="29">
        <v>0</v>
      </c>
      <c r="BB563" s="29">
        <v>0</v>
      </c>
      <c r="BC563" s="29">
        <v>0</v>
      </c>
      <c r="BD563" s="29">
        <v>0</v>
      </c>
      <c r="BE563" s="29">
        <v>0</v>
      </c>
      <c r="BF563" s="29">
        <v>0</v>
      </c>
    </row>
    <row r="564" spans="3:59" ht="20.100000000000001" customHeight="1">
      <c r="C564" s="29">
        <v>63101001</v>
      </c>
      <c r="D564" s="25" t="s">
        <v>837</v>
      </c>
      <c r="E564" s="29">
        <v>1</v>
      </c>
      <c r="F564" s="29">
        <v>63001001</v>
      </c>
      <c r="G564" s="29">
        <v>0</v>
      </c>
      <c r="H564" s="30">
        <v>0</v>
      </c>
      <c r="I564" s="29">
        <v>1</v>
      </c>
      <c r="J564" s="29">
        <v>5</v>
      </c>
      <c r="K564" s="29">
        <v>200</v>
      </c>
      <c r="L564" s="29">
        <v>0</v>
      </c>
      <c r="M564" s="29">
        <v>0</v>
      </c>
      <c r="N564" s="29">
        <v>2</v>
      </c>
      <c r="O564" s="29">
        <v>2</v>
      </c>
      <c r="P564" s="29">
        <v>1</v>
      </c>
      <c r="Q564" s="29">
        <v>0</v>
      </c>
      <c r="R564" s="29">
        <v>0</v>
      </c>
      <c r="S564" s="29">
        <v>1</v>
      </c>
      <c r="T564" s="29">
        <v>2</v>
      </c>
      <c r="U564" s="29">
        <v>0</v>
      </c>
      <c r="V564" s="31">
        <v>0</v>
      </c>
      <c r="W564" s="31">
        <v>0</v>
      </c>
      <c r="X564" s="29">
        <v>0</v>
      </c>
      <c r="Y564" s="29">
        <v>0</v>
      </c>
      <c r="Z564" s="29">
        <v>0</v>
      </c>
      <c r="AA564" s="29">
        <v>1</v>
      </c>
      <c r="AB564" s="29">
        <v>0</v>
      </c>
      <c r="AC564" s="29">
        <v>60</v>
      </c>
      <c r="AD564" s="29">
        <v>1</v>
      </c>
      <c r="AE564" s="29">
        <v>10</v>
      </c>
      <c r="AF564" s="32">
        <v>0</v>
      </c>
      <c r="AG564" s="32">
        <v>0</v>
      </c>
      <c r="AH564" s="32">
        <v>0</v>
      </c>
      <c r="AI564" s="29">
        <v>0</v>
      </c>
      <c r="AJ564" s="29">
        <v>0</v>
      </c>
      <c r="AK564" s="29">
        <v>0</v>
      </c>
      <c r="AL564" s="29">
        <v>1</v>
      </c>
      <c r="AM564" s="29">
        <v>50000</v>
      </c>
      <c r="AN564" s="29">
        <v>0</v>
      </c>
      <c r="AO564" s="29">
        <v>0</v>
      </c>
      <c r="AP564" s="32">
        <v>0</v>
      </c>
      <c r="AQ564" s="29" t="s">
        <v>838</v>
      </c>
      <c r="AR564" s="25" t="s">
        <v>420</v>
      </c>
      <c r="AS564" s="29">
        <v>0</v>
      </c>
      <c r="AT564" s="31">
        <v>0</v>
      </c>
      <c r="AU564" s="31">
        <v>0</v>
      </c>
      <c r="AV564" s="25" t="s">
        <v>817</v>
      </c>
      <c r="AW564" s="29">
        <v>0</v>
      </c>
      <c r="AX564" s="30">
        <v>0</v>
      </c>
      <c r="AY564" s="30">
        <v>0</v>
      </c>
      <c r="AZ564" s="33" t="s">
        <v>839</v>
      </c>
      <c r="BA564" s="29">
        <v>1</v>
      </c>
      <c r="BB564" s="29">
        <v>0</v>
      </c>
      <c r="BC564" s="29">
        <v>0</v>
      </c>
      <c r="BD564" s="29">
        <v>0</v>
      </c>
      <c r="BE564" s="29">
        <v>0</v>
      </c>
      <c r="BF564" s="29">
        <v>0</v>
      </c>
    </row>
    <row r="565" spans="3:59" ht="20.100000000000001" customHeight="1">
      <c r="C565" s="29">
        <v>63101002</v>
      </c>
      <c r="D565" s="25" t="s">
        <v>840</v>
      </c>
      <c r="E565" s="29">
        <v>1</v>
      </c>
      <c r="F565" s="29">
        <v>63002003</v>
      </c>
      <c r="G565" s="29">
        <v>0</v>
      </c>
      <c r="H565" s="30">
        <v>0</v>
      </c>
      <c r="I565" s="29">
        <v>0</v>
      </c>
      <c r="J565" s="29">
        <v>0</v>
      </c>
      <c r="K565" s="29">
        <v>0</v>
      </c>
      <c r="L565" s="29">
        <v>0</v>
      </c>
      <c r="M565" s="29">
        <v>0</v>
      </c>
      <c r="N565" s="29">
        <v>2</v>
      </c>
      <c r="O565" s="29">
        <v>8</v>
      </c>
      <c r="P565" s="29">
        <v>3</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841</v>
      </c>
      <c r="BA565" s="29">
        <v>0</v>
      </c>
      <c r="BB565" s="29">
        <v>0</v>
      </c>
      <c r="BC565" s="29">
        <v>0</v>
      </c>
      <c r="BD565" s="29">
        <v>0</v>
      </c>
      <c r="BE565" s="29">
        <v>0</v>
      </c>
      <c r="BF565" s="29">
        <v>0</v>
      </c>
    </row>
    <row r="566" spans="3:59" ht="20.100000000000001" customHeight="1">
      <c r="C566" s="29">
        <v>63101003</v>
      </c>
      <c r="D566" s="25" t="s">
        <v>842</v>
      </c>
      <c r="E566" s="29">
        <v>1</v>
      </c>
      <c r="F566" s="29">
        <v>63001003</v>
      </c>
      <c r="G566" s="29">
        <v>0</v>
      </c>
      <c r="H566" s="30">
        <v>0</v>
      </c>
      <c r="I566" s="29">
        <v>0</v>
      </c>
      <c r="J566" s="29">
        <v>0</v>
      </c>
      <c r="K566" s="29">
        <v>0</v>
      </c>
      <c r="L566" s="29">
        <v>0</v>
      </c>
      <c r="M566" s="29">
        <v>0</v>
      </c>
      <c r="N566" s="29">
        <v>2</v>
      </c>
      <c r="O566" s="29">
        <v>0</v>
      </c>
      <c r="P566" s="29">
        <v>0</v>
      </c>
      <c r="Q566" s="29">
        <v>0</v>
      </c>
      <c r="R566" s="29">
        <v>0</v>
      </c>
      <c r="S566" s="29">
        <v>1</v>
      </c>
      <c r="T566" s="29">
        <v>0</v>
      </c>
      <c r="U566" s="29">
        <v>0</v>
      </c>
      <c r="V566" s="31">
        <v>0</v>
      </c>
      <c r="W566" s="31">
        <v>0</v>
      </c>
      <c r="X566" s="29">
        <v>0</v>
      </c>
      <c r="Y566" s="29">
        <v>0</v>
      </c>
      <c r="Z566" s="29">
        <v>0</v>
      </c>
      <c r="AA566" s="29">
        <v>1</v>
      </c>
      <c r="AB566" s="29">
        <v>0</v>
      </c>
      <c r="AC566" s="29">
        <v>0</v>
      </c>
      <c r="AD566" s="29">
        <v>0</v>
      </c>
      <c r="AE566" s="29" t="s">
        <v>420</v>
      </c>
      <c r="AF566" s="32">
        <v>0</v>
      </c>
      <c r="AG566" s="32">
        <v>0</v>
      </c>
      <c r="AH566" s="32">
        <v>0</v>
      </c>
      <c r="AI566" s="29">
        <v>0</v>
      </c>
      <c r="AJ566" s="29">
        <v>0</v>
      </c>
      <c r="AK566" s="29">
        <v>0</v>
      </c>
      <c r="AL566" s="29">
        <v>0</v>
      </c>
      <c r="AM566" s="29">
        <v>0</v>
      </c>
      <c r="AN566" s="29">
        <v>0</v>
      </c>
      <c r="AO566" s="29">
        <v>0</v>
      </c>
      <c r="AP566" s="32">
        <v>0</v>
      </c>
      <c r="AQ566" s="29" t="s">
        <v>420</v>
      </c>
      <c r="AR566" s="25" t="s">
        <v>420</v>
      </c>
      <c r="AS566" s="29">
        <v>0</v>
      </c>
      <c r="AT566" s="31">
        <v>0</v>
      </c>
      <c r="AU566" s="31">
        <v>0</v>
      </c>
      <c r="AV566" s="25" t="s">
        <v>420</v>
      </c>
      <c r="AW566" s="29">
        <v>0</v>
      </c>
      <c r="AX566" s="30"/>
      <c r="AY566" s="30"/>
      <c r="AZ566" s="33" t="s">
        <v>843</v>
      </c>
      <c r="BA566" s="29">
        <v>0</v>
      </c>
      <c r="BB566" s="29">
        <v>0</v>
      </c>
      <c r="BC566" s="29">
        <v>0</v>
      </c>
      <c r="BD566" s="29">
        <v>0</v>
      </c>
      <c r="BE566" s="29">
        <v>0</v>
      </c>
      <c r="BF566" s="29">
        <v>0</v>
      </c>
    </row>
    <row r="567" spans="3:59" ht="20.100000000000001" customHeight="1">
      <c r="C567" s="29">
        <v>63102001</v>
      </c>
      <c r="D567" s="25" t="s">
        <v>844</v>
      </c>
      <c r="E567" s="29">
        <v>1</v>
      </c>
      <c r="F567" s="29">
        <v>63002001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v>90512001</v>
      </c>
      <c r="AR567" s="25" t="s">
        <v>420</v>
      </c>
      <c r="AS567" s="29">
        <v>0</v>
      </c>
      <c r="AT567" s="31">
        <v>0</v>
      </c>
      <c r="AU567" s="31">
        <v>0</v>
      </c>
      <c r="AV567" s="25" t="s">
        <v>817</v>
      </c>
      <c r="AW567" s="29">
        <v>0</v>
      </c>
      <c r="AX567" s="30">
        <v>0</v>
      </c>
      <c r="AY567" s="30">
        <v>0</v>
      </c>
      <c r="AZ567" s="33" t="s">
        <v>845</v>
      </c>
      <c r="BA567" s="29">
        <v>1</v>
      </c>
      <c r="BB567" s="29">
        <v>0</v>
      </c>
      <c r="BC567" s="29">
        <v>0</v>
      </c>
      <c r="BD567" s="29">
        <v>0</v>
      </c>
      <c r="BE567" s="29">
        <v>0</v>
      </c>
      <c r="BF567" s="29">
        <v>0</v>
      </c>
    </row>
    <row r="568" spans="3:59" ht="20.100000000000001" customHeight="1">
      <c r="C568" s="29">
        <v>63102002</v>
      </c>
      <c r="D568" s="25" t="s">
        <v>842</v>
      </c>
      <c r="E568" s="29">
        <v>1</v>
      </c>
      <c r="F568" s="29">
        <v>63001003</v>
      </c>
      <c r="G568" s="29">
        <v>0</v>
      </c>
      <c r="H568" s="30">
        <v>0</v>
      </c>
      <c r="I568" s="29">
        <v>0</v>
      </c>
      <c r="J568" s="29">
        <v>0</v>
      </c>
      <c r="K568" s="29">
        <v>0</v>
      </c>
      <c r="L568" s="29">
        <v>0</v>
      </c>
      <c r="M568" s="29">
        <v>0</v>
      </c>
      <c r="N568" s="29">
        <v>2</v>
      </c>
      <c r="O568" s="29">
        <v>0</v>
      </c>
      <c r="P568" s="29">
        <v>0</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0</v>
      </c>
      <c r="AQ568" s="29" t="s">
        <v>420</v>
      </c>
      <c r="AR568" s="25" t="s">
        <v>420</v>
      </c>
      <c r="AS568" s="29">
        <v>0</v>
      </c>
      <c r="AT568" s="31">
        <v>0</v>
      </c>
      <c r="AU568" s="31">
        <v>0</v>
      </c>
      <c r="AV568" s="25" t="s">
        <v>420</v>
      </c>
      <c r="AW568" s="29">
        <v>0</v>
      </c>
      <c r="AX568" s="30"/>
      <c r="AY568" s="30"/>
      <c r="AZ568" s="33" t="s">
        <v>843</v>
      </c>
      <c r="BA568" s="29">
        <v>0</v>
      </c>
      <c r="BB568" s="29">
        <v>0</v>
      </c>
      <c r="BC568" s="29">
        <v>0</v>
      </c>
      <c r="BD568" s="29">
        <v>0</v>
      </c>
      <c r="BE568" s="29">
        <v>0</v>
      </c>
      <c r="BF568" s="29">
        <v>0</v>
      </c>
    </row>
    <row r="569" spans="3:59" ht="20.100000000000001" customHeight="1">
      <c r="C569" s="29">
        <v>63102003</v>
      </c>
      <c r="D569" s="25" t="s">
        <v>846</v>
      </c>
      <c r="E569" s="29">
        <v>1</v>
      </c>
      <c r="F569" s="29">
        <v>63002003</v>
      </c>
      <c r="G569" s="29">
        <v>0</v>
      </c>
      <c r="H569" s="30">
        <v>0</v>
      </c>
      <c r="I569" s="29">
        <v>0</v>
      </c>
      <c r="J569" s="29">
        <v>0</v>
      </c>
      <c r="K569" s="29">
        <v>0</v>
      </c>
      <c r="L569" s="29">
        <v>0</v>
      </c>
      <c r="M569" s="29">
        <v>0</v>
      </c>
      <c r="N569" s="29">
        <v>2</v>
      </c>
      <c r="O569" s="29">
        <v>8</v>
      </c>
      <c r="P569" s="29">
        <v>4</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90000006</v>
      </c>
      <c r="AQ569" s="29" t="s">
        <v>420</v>
      </c>
      <c r="AR569" s="25" t="s">
        <v>420</v>
      </c>
      <c r="AS569" s="29">
        <v>0</v>
      </c>
      <c r="AT569" s="31">
        <v>0</v>
      </c>
      <c r="AU569" s="31">
        <v>0</v>
      </c>
      <c r="AV569" s="25" t="s">
        <v>420</v>
      </c>
      <c r="AW569" s="29">
        <v>0</v>
      </c>
      <c r="AX569" s="30"/>
      <c r="AY569" s="30"/>
      <c r="AZ569" s="33" t="s">
        <v>847</v>
      </c>
      <c r="BA569" s="29">
        <v>0</v>
      </c>
      <c r="BB569" s="29">
        <v>0</v>
      </c>
      <c r="BC569" s="29">
        <v>0</v>
      </c>
      <c r="BD569" s="29">
        <v>0</v>
      </c>
      <c r="BE569" s="29">
        <v>0</v>
      </c>
      <c r="BF569" s="29">
        <v>0</v>
      </c>
    </row>
    <row r="570" spans="3:59" ht="20.100000000000001" customHeight="1">
      <c r="C570" s="29">
        <v>63103001</v>
      </c>
      <c r="D570" s="25" t="s">
        <v>848</v>
      </c>
      <c r="E570" s="29">
        <v>1</v>
      </c>
      <c r="F570" s="29">
        <v>63003001</v>
      </c>
      <c r="G570" s="29">
        <v>0</v>
      </c>
      <c r="H570" s="30">
        <v>0</v>
      </c>
      <c r="I570" s="29">
        <v>1</v>
      </c>
      <c r="J570" s="29">
        <v>5</v>
      </c>
      <c r="K570" s="29">
        <v>200</v>
      </c>
      <c r="L570" s="29">
        <v>0</v>
      </c>
      <c r="M570" s="29">
        <v>0</v>
      </c>
      <c r="N570" s="29">
        <v>2</v>
      </c>
      <c r="O570" s="29">
        <v>2</v>
      </c>
      <c r="P570" s="29">
        <v>1</v>
      </c>
      <c r="Q570" s="29">
        <v>0</v>
      </c>
      <c r="R570" s="29">
        <v>0</v>
      </c>
      <c r="S570" s="29">
        <v>1</v>
      </c>
      <c r="T570" s="29">
        <v>2</v>
      </c>
      <c r="U570" s="29">
        <v>0</v>
      </c>
      <c r="V570" s="31">
        <v>0</v>
      </c>
      <c r="W570" s="31">
        <v>0</v>
      </c>
      <c r="X570" s="29">
        <v>0</v>
      </c>
      <c r="Y570" s="29">
        <v>0</v>
      </c>
      <c r="Z570" s="29">
        <v>0</v>
      </c>
      <c r="AA570" s="29">
        <v>1</v>
      </c>
      <c r="AB570" s="29">
        <v>0</v>
      </c>
      <c r="AC570" s="29">
        <v>60</v>
      </c>
      <c r="AD570" s="29">
        <v>1</v>
      </c>
      <c r="AE570" s="29">
        <v>10</v>
      </c>
      <c r="AF570" s="32">
        <v>0</v>
      </c>
      <c r="AG570" s="32">
        <v>0</v>
      </c>
      <c r="AH570" s="32">
        <v>0</v>
      </c>
      <c r="AI570" s="29">
        <v>0</v>
      </c>
      <c r="AJ570" s="29">
        <v>0</v>
      </c>
      <c r="AK570" s="29">
        <v>0</v>
      </c>
      <c r="AL570" s="29">
        <v>1</v>
      </c>
      <c r="AM570" s="29">
        <v>50000</v>
      </c>
      <c r="AN570" s="29">
        <v>0</v>
      </c>
      <c r="AO570" s="29">
        <v>0</v>
      </c>
      <c r="AP570" s="32">
        <v>0</v>
      </c>
      <c r="AQ570" s="29">
        <v>90513001</v>
      </c>
      <c r="AR570" s="25" t="s">
        <v>420</v>
      </c>
      <c r="AS570" s="29">
        <v>0</v>
      </c>
      <c r="AT570" s="31">
        <v>0</v>
      </c>
      <c r="AU570" s="31">
        <v>0</v>
      </c>
      <c r="AV570" s="25" t="s">
        <v>817</v>
      </c>
      <c r="AW570" s="29">
        <v>0</v>
      </c>
      <c r="AX570" s="30">
        <v>0</v>
      </c>
      <c r="AY570" s="30">
        <v>0</v>
      </c>
      <c r="AZ570" s="33" t="s">
        <v>849</v>
      </c>
      <c r="BA570" s="29">
        <v>1</v>
      </c>
      <c r="BB570" s="29">
        <v>0</v>
      </c>
      <c r="BC570" s="29">
        <v>0</v>
      </c>
      <c r="BD570" s="29">
        <v>0</v>
      </c>
      <c r="BE570" s="29">
        <v>0</v>
      </c>
      <c r="BF570" s="29">
        <v>0</v>
      </c>
    </row>
    <row r="571" spans="3:59" ht="20.100000000000001" customHeight="1">
      <c r="C571" s="29">
        <v>63103002</v>
      </c>
      <c r="D571" s="25" t="s">
        <v>833</v>
      </c>
      <c r="E571" s="29">
        <v>1</v>
      </c>
      <c r="F571" s="29">
        <v>63003002</v>
      </c>
      <c r="G571" s="29">
        <v>0</v>
      </c>
      <c r="H571" s="30">
        <v>0</v>
      </c>
      <c r="I571" s="29">
        <v>0</v>
      </c>
      <c r="J571" s="29">
        <v>0</v>
      </c>
      <c r="K571" s="29">
        <v>0</v>
      </c>
      <c r="L571" s="29">
        <v>0</v>
      </c>
      <c r="M571" s="29">
        <v>0</v>
      </c>
      <c r="N571" s="29">
        <v>2</v>
      </c>
      <c r="O571" s="29">
        <v>0</v>
      </c>
      <c r="P571" s="29">
        <v>0</v>
      </c>
      <c r="Q571" s="29">
        <v>0</v>
      </c>
      <c r="R571" s="29">
        <v>0</v>
      </c>
      <c r="S571" s="29">
        <v>1</v>
      </c>
      <c r="T571" s="29">
        <v>0</v>
      </c>
      <c r="U571" s="29">
        <v>0</v>
      </c>
      <c r="V571" s="31">
        <v>0</v>
      </c>
      <c r="W571" s="31">
        <v>0</v>
      </c>
      <c r="X571" s="29">
        <v>0</v>
      </c>
      <c r="Y571" s="29">
        <v>0</v>
      </c>
      <c r="Z571" s="29">
        <v>0</v>
      </c>
      <c r="AA571" s="29">
        <v>1</v>
      </c>
      <c r="AB571" s="29">
        <v>0</v>
      </c>
      <c r="AC571" s="29">
        <v>0</v>
      </c>
      <c r="AD571" s="29">
        <v>0</v>
      </c>
      <c r="AE571" s="29" t="s">
        <v>420</v>
      </c>
      <c r="AF571" s="32">
        <v>0</v>
      </c>
      <c r="AG571" s="32">
        <v>0</v>
      </c>
      <c r="AH571" s="32">
        <v>0</v>
      </c>
      <c r="AI571" s="29">
        <v>0</v>
      </c>
      <c r="AJ571" s="29">
        <v>0</v>
      </c>
      <c r="AK571" s="29">
        <v>0</v>
      </c>
      <c r="AL571" s="29">
        <v>0</v>
      </c>
      <c r="AM571" s="29">
        <v>0</v>
      </c>
      <c r="AN571" s="29">
        <v>0</v>
      </c>
      <c r="AO571" s="29">
        <v>0</v>
      </c>
      <c r="AP571" s="32">
        <v>0</v>
      </c>
      <c r="AQ571" s="29" t="s">
        <v>420</v>
      </c>
      <c r="AR571" s="25" t="s">
        <v>420</v>
      </c>
      <c r="AS571" s="29">
        <v>0</v>
      </c>
      <c r="AT571" s="31">
        <v>0</v>
      </c>
      <c r="AU571" s="31">
        <v>0</v>
      </c>
      <c r="AV571" s="25" t="s">
        <v>420</v>
      </c>
      <c r="AW571" s="29">
        <v>0</v>
      </c>
      <c r="AX571" s="30"/>
      <c r="AY571" s="30"/>
      <c r="AZ571" s="33" t="s">
        <v>834</v>
      </c>
      <c r="BA571" s="29">
        <v>0</v>
      </c>
      <c r="BB571" s="29">
        <v>0</v>
      </c>
      <c r="BC571" s="29">
        <v>0</v>
      </c>
      <c r="BD571" s="29">
        <v>0</v>
      </c>
      <c r="BE571" s="29">
        <v>0</v>
      </c>
      <c r="BF571" s="29">
        <v>0</v>
      </c>
    </row>
    <row r="572" spans="3:59" ht="20.100000000000001" customHeight="1">
      <c r="C572" s="29">
        <v>63103003</v>
      </c>
      <c r="D572" s="25" t="s">
        <v>850</v>
      </c>
      <c r="E572" s="29">
        <v>1</v>
      </c>
      <c r="F572" s="29">
        <v>63003003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851</v>
      </c>
      <c r="BA572" s="29">
        <v>0</v>
      </c>
      <c r="BB572" s="29">
        <v>0</v>
      </c>
      <c r="BC572" s="29">
        <v>0</v>
      </c>
      <c r="BD572" s="29">
        <v>0</v>
      </c>
      <c r="BE572" s="29">
        <v>0</v>
      </c>
      <c r="BF572" s="29">
        <v>0</v>
      </c>
    </row>
    <row r="573" spans="3:59" s="28" customFormat="1" ht="20.100000000000001" customHeight="1">
      <c r="C573" s="31">
        <v>64000001</v>
      </c>
      <c r="D573" s="27" t="s">
        <v>852</v>
      </c>
      <c r="E573" s="31">
        <v>1</v>
      </c>
      <c r="F573" s="31">
        <v>10041</v>
      </c>
      <c r="G573" s="31">
        <v>0</v>
      </c>
      <c r="H573" s="30">
        <v>0</v>
      </c>
      <c r="I573" s="31">
        <v>1</v>
      </c>
      <c r="J573" s="31">
        <v>0</v>
      </c>
      <c r="K573" s="31">
        <v>25000</v>
      </c>
      <c r="L573" s="31">
        <v>0</v>
      </c>
      <c r="M573" s="31">
        <v>0</v>
      </c>
      <c r="N573" s="31">
        <v>2</v>
      </c>
      <c r="O573" s="31">
        <v>1</v>
      </c>
      <c r="P573" s="31">
        <v>0.5</v>
      </c>
      <c r="Q573" s="31">
        <v>0</v>
      </c>
      <c r="R573" s="30">
        <v>0</v>
      </c>
      <c r="S573" s="29">
        <v>1</v>
      </c>
      <c r="T573" s="31">
        <v>2</v>
      </c>
      <c r="U573" s="31">
        <v>0</v>
      </c>
      <c r="V573" s="31">
        <v>0</v>
      </c>
      <c r="W573" s="31">
        <v>0</v>
      </c>
      <c r="X573" s="31">
        <v>0</v>
      </c>
      <c r="Y573" s="31">
        <v>0</v>
      </c>
      <c r="Z573" s="31">
        <v>0</v>
      </c>
      <c r="AA573" s="29">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90600010</v>
      </c>
      <c r="AQ573" s="31" t="s">
        <v>420</v>
      </c>
      <c r="AR573" s="27" t="s">
        <v>47</v>
      </c>
      <c r="AS573" s="31" t="s">
        <v>770</v>
      </c>
      <c r="AT573" s="31">
        <v>0</v>
      </c>
      <c r="AU573" s="31">
        <v>40000003</v>
      </c>
      <c r="AV573" s="27" t="s">
        <v>415</v>
      </c>
      <c r="AW573" s="27" t="s">
        <v>420</v>
      </c>
      <c r="AX573" s="30">
        <v>0</v>
      </c>
      <c r="AY573" s="30">
        <v>0</v>
      </c>
      <c r="AZ573" s="37" t="s">
        <v>853</v>
      </c>
      <c r="BA573" s="31">
        <v>1</v>
      </c>
      <c r="BB573" s="31">
        <v>0</v>
      </c>
      <c r="BC573" s="31">
        <v>0</v>
      </c>
      <c r="BD573" s="31">
        <v>0</v>
      </c>
      <c r="BE573" s="31">
        <v>0</v>
      </c>
      <c r="BF573" s="31">
        <v>0</v>
      </c>
      <c r="BG573" s="34"/>
    </row>
    <row r="574" spans="3:59" ht="20.100000000000001" customHeight="1">
      <c r="C574" s="31">
        <v>64000002</v>
      </c>
      <c r="D574" s="27" t="s">
        <v>854</v>
      </c>
      <c r="E574" s="31">
        <v>1</v>
      </c>
      <c r="F574" s="31">
        <v>60010500</v>
      </c>
      <c r="G574" s="31">
        <v>0</v>
      </c>
      <c r="H574" s="30">
        <v>0</v>
      </c>
      <c r="I574" s="29">
        <v>1</v>
      </c>
      <c r="J574" s="31">
        <v>3</v>
      </c>
      <c r="K574" s="31">
        <v>25000</v>
      </c>
      <c r="L574" s="31">
        <v>0</v>
      </c>
      <c r="M574" s="31">
        <v>0</v>
      </c>
      <c r="N574" s="31">
        <v>2</v>
      </c>
      <c r="O574" s="31">
        <v>2</v>
      </c>
      <c r="P574" s="31">
        <v>0.6</v>
      </c>
      <c r="Q574" s="31">
        <v>0</v>
      </c>
      <c r="R574" s="30">
        <v>0</v>
      </c>
      <c r="S574" s="29">
        <v>1</v>
      </c>
      <c r="T574" s="31">
        <v>2</v>
      </c>
      <c r="U574" s="31">
        <v>0</v>
      </c>
      <c r="V574" s="31">
        <v>0</v>
      </c>
      <c r="W574" s="31">
        <v>0</v>
      </c>
      <c r="X574" s="31">
        <v>0</v>
      </c>
      <c r="Y574" s="31">
        <v>0</v>
      </c>
      <c r="Z574" s="31">
        <v>0</v>
      </c>
      <c r="AA574" s="29">
        <v>1</v>
      </c>
      <c r="AB574" s="31">
        <v>0</v>
      </c>
      <c r="AC574" s="29">
        <v>99999</v>
      </c>
      <c r="AD574" s="31">
        <v>0</v>
      </c>
      <c r="AE574" s="31">
        <v>0</v>
      </c>
      <c r="AF574" s="32">
        <v>2</v>
      </c>
      <c r="AG574" s="32">
        <v>0</v>
      </c>
      <c r="AH574" s="32">
        <v>0</v>
      </c>
      <c r="AI574" s="31">
        <v>0</v>
      </c>
      <c r="AJ574" s="31">
        <v>0</v>
      </c>
      <c r="AK574" s="31">
        <v>0</v>
      </c>
      <c r="AL574" s="31">
        <v>0</v>
      </c>
      <c r="AM574" s="31">
        <v>1000</v>
      </c>
      <c r="AN574" s="31">
        <v>0</v>
      </c>
      <c r="AO574" s="31">
        <v>0</v>
      </c>
      <c r="AP574" s="32">
        <v>90600020</v>
      </c>
      <c r="AQ574" s="31" t="s">
        <v>420</v>
      </c>
      <c r="AR574" s="27" t="s">
        <v>447</v>
      </c>
      <c r="AS574" s="31" t="s">
        <v>770</v>
      </c>
      <c r="AT574" s="31">
        <v>0</v>
      </c>
      <c r="AU574" s="31">
        <v>0</v>
      </c>
      <c r="AV574" s="27" t="s">
        <v>415</v>
      </c>
      <c r="AW574" s="27" t="s">
        <v>420</v>
      </c>
      <c r="AX574" s="30">
        <v>0</v>
      </c>
      <c r="AY574" s="30">
        <v>0</v>
      </c>
      <c r="AZ574" s="37" t="s">
        <v>855</v>
      </c>
      <c r="BA574" s="31">
        <v>1</v>
      </c>
      <c r="BB574" s="31">
        <v>0</v>
      </c>
      <c r="BC574" s="31">
        <v>0</v>
      </c>
      <c r="BD574" s="31">
        <v>0</v>
      </c>
      <c r="BE574" s="31">
        <v>0</v>
      </c>
      <c r="BF574" s="31">
        <v>0</v>
      </c>
    </row>
    <row r="575" spans="3:59" ht="20.100000000000001" customHeight="1">
      <c r="C575" s="31">
        <v>64000003</v>
      </c>
      <c r="D575" s="27" t="s">
        <v>856</v>
      </c>
      <c r="E575" s="31">
        <v>1</v>
      </c>
      <c r="F575" s="31">
        <v>60010500</v>
      </c>
      <c r="G575" s="31">
        <v>0</v>
      </c>
      <c r="H575" s="30">
        <v>0</v>
      </c>
      <c r="I575" s="29">
        <v>1</v>
      </c>
      <c r="J575" s="31">
        <v>3</v>
      </c>
      <c r="K575" s="31">
        <v>25000</v>
      </c>
      <c r="L575" s="31">
        <v>0</v>
      </c>
      <c r="M575" s="31">
        <v>0</v>
      </c>
      <c r="N575" s="31">
        <v>2</v>
      </c>
      <c r="O575" s="31">
        <v>2</v>
      </c>
      <c r="P575" s="31">
        <v>0.6</v>
      </c>
      <c r="Q575" s="31">
        <v>0</v>
      </c>
      <c r="R575" s="30">
        <v>0</v>
      </c>
      <c r="S575" s="29">
        <v>1</v>
      </c>
      <c r="T575" s="31">
        <v>2</v>
      </c>
      <c r="U575" s="31">
        <v>0</v>
      </c>
      <c r="V575" s="31">
        <v>0</v>
      </c>
      <c r="W575" s="31">
        <v>0</v>
      </c>
      <c r="X575" s="31">
        <v>0</v>
      </c>
      <c r="Y575" s="31">
        <v>0</v>
      </c>
      <c r="Z575" s="31">
        <v>0</v>
      </c>
      <c r="AA575" s="29">
        <v>1</v>
      </c>
      <c r="AB575" s="31">
        <v>0</v>
      </c>
      <c r="AC575" s="29">
        <v>99999</v>
      </c>
      <c r="AD575" s="31">
        <v>0</v>
      </c>
      <c r="AE575" s="31">
        <v>0</v>
      </c>
      <c r="AF575" s="32">
        <v>2</v>
      </c>
      <c r="AG575" s="32">
        <v>0</v>
      </c>
      <c r="AH575" s="32">
        <v>0</v>
      </c>
      <c r="AI575" s="31">
        <v>0</v>
      </c>
      <c r="AJ575" s="31">
        <v>0</v>
      </c>
      <c r="AK575" s="31">
        <v>0</v>
      </c>
      <c r="AL575" s="31">
        <v>0</v>
      </c>
      <c r="AM575" s="31">
        <v>1000</v>
      </c>
      <c r="AN575" s="31">
        <v>0</v>
      </c>
      <c r="AO575" s="31">
        <v>0</v>
      </c>
      <c r="AP575" s="32">
        <v>90600030</v>
      </c>
      <c r="AQ575" s="31" t="s">
        <v>420</v>
      </c>
      <c r="AR575" s="27" t="s">
        <v>447</v>
      </c>
      <c r="AS575" s="31" t="s">
        <v>770</v>
      </c>
      <c r="AT575" s="31">
        <v>0</v>
      </c>
      <c r="AU575" s="31">
        <v>0</v>
      </c>
      <c r="AV575" s="27" t="s">
        <v>415</v>
      </c>
      <c r="AW575" s="27" t="s">
        <v>420</v>
      </c>
      <c r="AX575" s="30">
        <v>0</v>
      </c>
      <c r="AY575" s="30">
        <v>0</v>
      </c>
      <c r="AZ575" s="37" t="s">
        <v>857</v>
      </c>
      <c r="BA575" s="31">
        <v>1</v>
      </c>
      <c r="BB575" s="31">
        <v>0</v>
      </c>
      <c r="BC575" s="31">
        <v>0</v>
      </c>
      <c r="BD575" s="31">
        <v>0</v>
      </c>
      <c r="BE575" s="31">
        <v>0</v>
      </c>
      <c r="BF575" s="31">
        <v>0</v>
      </c>
    </row>
    <row r="576" spans="3:59" ht="20.100000000000001" customHeight="1">
      <c r="C576" s="31">
        <v>64000004</v>
      </c>
      <c r="D576" s="27" t="s">
        <v>503</v>
      </c>
      <c r="E576" s="31">
        <v>1</v>
      </c>
      <c r="F576" s="31">
        <v>60010500</v>
      </c>
      <c r="G576" s="31">
        <v>0</v>
      </c>
      <c r="H576" s="30">
        <v>0</v>
      </c>
      <c r="I576" s="29">
        <v>1</v>
      </c>
      <c r="J576" s="31">
        <v>3</v>
      </c>
      <c r="K576" s="31">
        <v>25000</v>
      </c>
      <c r="L576" s="31">
        <v>0</v>
      </c>
      <c r="M576" s="31">
        <v>0</v>
      </c>
      <c r="N576" s="31">
        <v>2</v>
      </c>
      <c r="O576" s="31">
        <v>2</v>
      </c>
      <c r="P576" s="31">
        <v>0.6</v>
      </c>
      <c r="Q576" s="31">
        <v>0</v>
      </c>
      <c r="R576" s="30">
        <v>0</v>
      </c>
      <c r="S576" s="29">
        <v>1</v>
      </c>
      <c r="T576" s="31">
        <v>2</v>
      </c>
      <c r="U576" s="31">
        <v>0</v>
      </c>
      <c r="V576" s="31">
        <v>0</v>
      </c>
      <c r="W576" s="31">
        <v>0</v>
      </c>
      <c r="X576" s="31">
        <v>0</v>
      </c>
      <c r="Y576" s="31">
        <v>0</v>
      </c>
      <c r="Z576" s="31">
        <v>0</v>
      </c>
      <c r="AA576" s="29">
        <v>1</v>
      </c>
      <c r="AB576" s="31">
        <v>0</v>
      </c>
      <c r="AC576" s="29">
        <v>99999</v>
      </c>
      <c r="AD576" s="31">
        <v>0</v>
      </c>
      <c r="AE576" s="31">
        <v>0</v>
      </c>
      <c r="AF576" s="32">
        <v>2</v>
      </c>
      <c r="AG576" s="32">
        <v>0</v>
      </c>
      <c r="AH576" s="32">
        <v>0</v>
      </c>
      <c r="AI576" s="31">
        <v>0</v>
      </c>
      <c r="AJ576" s="31">
        <v>0</v>
      </c>
      <c r="AK576" s="31">
        <v>0</v>
      </c>
      <c r="AL576" s="31">
        <v>0</v>
      </c>
      <c r="AM576" s="31">
        <v>1000</v>
      </c>
      <c r="AN576" s="31">
        <v>0</v>
      </c>
      <c r="AO576" s="31">
        <v>0</v>
      </c>
      <c r="AP576" s="32">
        <v>90600040</v>
      </c>
      <c r="AQ576" s="31" t="s">
        <v>420</v>
      </c>
      <c r="AR576" s="27" t="s">
        <v>447</v>
      </c>
      <c r="AS576" s="31" t="s">
        <v>770</v>
      </c>
      <c r="AT576" s="31">
        <v>0</v>
      </c>
      <c r="AU576" s="31">
        <v>0</v>
      </c>
      <c r="AV576" s="27" t="s">
        <v>415</v>
      </c>
      <c r="AW576" s="27" t="s">
        <v>420</v>
      </c>
      <c r="AX576" s="30">
        <v>0</v>
      </c>
      <c r="AY576" s="30">
        <v>0</v>
      </c>
      <c r="AZ576" s="37" t="s">
        <v>858</v>
      </c>
      <c r="BA576" s="31">
        <v>1</v>
      </c>
      <c r="BB576" s="31">
        <v>0</v>
      </c>
      <c r="BC576" s="31">
        <v>0</v>
      </c>
      <c r="BD576" s="31">
        <v>0</v>
      </c>
      <c r="BE576" s="31">
        <v>0</v>
      </c>
      <c r="BF576" s="31">
        <v>0</v>
      </c>
    </row>
    <row r="577" spans="3:59" ht="20.100000000000001" customHeight="1">
      <c r="C577" s="31">
        <v>64000005</v>
      </c>
      <c r="D577" s="27" t="s">
        <v>859</v>
      </c>
      <c r="E577" s="31">
        <v>1</v>
      </c>
      <c r="F577" s="31">
        <v>60010500</v>
      </c>
      <c r="G577" s="31">
        <v>0</v>
      </c>
      <c r="H577" s="30">
        <v>0</v>
      </c>
      <c r="I577" s="29">
        <v>1</v>
      </c>
      <c r="J577" s="31">
        <v>3</v>
      </c>
      <c r="K577" s="31">
        <v>25000</v>
      </c>
      <c r="L577" s="31">
        <v>0</v>
      </c>
      <c r="M577" s="31">
        <v>0</v>
      </c>
      <c r="N577" s="31">
        <v>2</v>
      </c>
      <c r="O577" s="31">
        <v>2</v>
      </c>
      <c r="P577" s="31">
        <v>0.6</v>
      </c>
      <c r="Q577" s="31">
        <v>0</v>
      </c>
      <c r="R577" s="30">
        <v>0</v>
      </c>
      <c r="S577" s="29">
        <v>1</v>
      </c>
      <c r="T577" s="31">
        <v>2</v>
      </c>
      <c r="U577" s="31">
        <v>0</v>
      </c>
      <c r="V577" s="31">
        <v>0</v>
      </c>
      <c r="W577" s="31">
        <v>0</v>
      </c>
      <c r="X577" s="31">
        <v>0</v>
      </c>
      <c r="Y577" s="31">
        <v>0</v>
      </c>
      <c r="Z577" s="31">
        <v>0</v>
      </c>
      <c r="AA577" s="29">
        <v>1</v>
      </c>
      <c r="AB577" s="31">
        <v>0</v>
      </c>
      <c r="AC577" s="29">
        <v>99999</v>
      </c>
      <c r="AD577" s="31">
        <v>0</v>
      </c>
      <c r="AE577" s="31">
        <v>0</v>
      </c>
      <c r="AF577" s="32">
        <v>2</v>
      </c>
      <c r="AG577" s="32">
        <v>0</v>
      </c>
      <c r="AH577" s="32">
        <v>0</v>
      </c>
      <c r="AI577" s="31">
        <v>0</v>
      </c>
      <c r="AJ577" s="31">
        <v>0</v>
      </c>
      <c r="AK577" s="31">
        <v>0</v>
      </c>
      <c r="AL577" s="31">
        <v>0</v>
      </c>
      <c r="AM577" s="31">
        <v>1000</v>
      </c>
      <c r="AN577" s="31">
        <v>0</v>
      </c>
      <c r="AO577" s="31">
        <v>0</v>
      </c>
      <c r="AP577" s="32">
        <v>90600050</v>
      </c>
      <c r="AQ577" s="31" t="s">
        <v>420</v>
      </c>
      <c r="AR577" s="27" t="s">
        <v>447</v>
      </c>
      <c r="AS577" s="31" t="s">
        <v>770</v>
      </c>
      <c r="AT577" s="31">
        <v>0</v>
      </c>
      <c r="AU577" s="31">
        <v>0</v>
      </c>
      <c r="AV577" s="27" t="s">
        <v>415</v>
      </c>
      <c r="AW577" s="27" t="s">
        <v>420</v>
      </c>
      <c r="AX577" s="30">
        <v>0</v>
      </c>
      <c r="AY577" s="30">
        <v>0</v>
      </c>
      <c r="AZ577" s="37" t="s">
        <v>860</v>
      </c>
      <c r="BA577" s="31">
        <v>1</v>
      </c>
      <c r="BB577" s="31">
        <v>0</v>
      </c>
      <c r="BC577" s="31">
        <v>0</v>
      </c>
      <c r="BD577" s="31">
        <v>0</v>
      </c>
      <c r="BE577" s="31">
        <v>0</v>
      </c>
      <c r="BF577" s="31">
        <v>0</v>
      </c>
    </row>
    <row r="578" spans="3:59" ht="20.100000000000001" customHeight="1">
      <c r="C578" s="31">
        <v>64000006</v>
      </c>
      <c r="D578" s="27" t="s">
        <v>861</v>
      </c>
      <c r="E578" s="31">
        <v>1</v>
      </c>
      <c r="F578" s="31">
        <v>60010500</v>
      </c>
      <c r="G578" s="31">
        <v>0</v>
      </c>
      <c r="H578" s="30">
        <v>0</v>
      </c>
      <c r="I578" s="29">
        <v>1</v>
      </c>
      <c r="J578" s="31">
        <v>3</v>
      </c>
      <c r="K578" s="31">
        <v>25000</v>
      </c>
      <c r="L578" s="31">
        <v>0</v>
      </c>
      <c r="M578" s="31">
        <v>0</v>
      </c>
      <c r="N578" s="31">
        <v>2</v>
      </c>
      <c r="O578" s="31">
        <v>2</v>
      </c>
      <c r="P578" s="31">
        <v>0.6</v>
      </c>
      <c r="Q578" s="31">
        <v>0</v>
      </c>
      <c r="R578" s="30">
        <v>0</v>
      </c>
      <c r="S578" s="29">
        <v>1</v>
      </c>
      <c r="T578" s="31">
        <v>2</v>
      </c>
      <c r="U578" s="31">
        <v>0</v>
      </c>
      <c r="V578" s="31">
        <v>0</v>
      </c>
      <c r="W578" s="31">
        <v>0</v>
      </c>
      <c r="X578" s="31">
        <v>0</v>
      </c>
      <c r="Y578" s="31">
        <v>0</v>
      </c>
      <c r="Z578" s="31">
        <v>0</v>
      </c>
      <c r="AA578" s="29">
        <v>1</v>
      </c>
      <c r="AB578" s="31">
        <v>0</v>
      </c>
      <c r="AC578" s="29">
        <v>99999</v>
      </c>
      <c r="AD578" s="31">
        <v>0</v>
      </c>
      <c r="AE578" s="31">
        <v>0</v>
      </c>
      <c r="AF578" s="32">
        <v>2</v>
      </c>
      <c r="AG578" s="32">
        <v>0</v>
      </c>
      <c r="AH578" s="32">
        <v>0</v>
      </c>
      <c r="AI578" s="31">
        <v>0</v>
      </c>
      <c r="AJ578" s="31">
        <v>0</v>
      </c>
      <c r="AK578" s="31">
        <v>0</v>
      </c>
      <c r="AL578" s="31">
        <v>0</v>
      </c>
      <c r="AM578" s="31">
        <v>1000</v>
      </c>
      <c r="AN578" s="31">
        <v>0</v>
      </c>
      <c r="AO578" s="31">
        <v>0</v>
      </c>
      <c r="AP578" s="32">
        <v>90600060</v>
      </c>
      <c r="AQ578" s="31" t="s">
        <v>420</v>
      </c>
      <c r="AR578" s="27" t="s">
        <v>447</v>
      </c>
      <c r="AS578" s="31" t="s">
        <v>770</v>
      </c>
      <c r="AT578" s="31">
        <v>0</v>
      </c>
      <c r="AU578" s="31">
        <v>0</v>
      </c>
      <c r="AV578" s="27" t="s">
        <v>415</v>
      </c>
      <c r="AW578" s="27" t="s">
        <v>420</v>
      </c>
      <c r="AX578" s="30">
        <v>0</v>
      </c>
      <c r="AY578" s="30">
        <v>0</v>
      </c>
      <c r="AZ578" s="37" t="s">
        <v>862</v>
      </c>
      <c r="BA578" s="31">
        <v>1</v>
      </c>
      <c r="BB578" s="31">
        <v>0</v>
      </c>
      <c r="BC578" s="31">
        <v>0</v>
      </c>
      <c r="BD578" s="31">
        <v>0</v>
      </c>
      <c r="BE578" s="31">
        <v>0</v>
      </c>
      <c r="BF578" s="31">
        <v>0</v>
      </c>
    </row>
    <row r="579" spans="3:59" ht="20.100000000000001" customHeight="1">
      <c r="C579" s="31">
        <v>64000007</v>
      </c>
      <c r="D579" s="27" t="s">
        <v>863</v>
      </c>
      <c r="E579" s="31">
        <v>1</v>
      </c>
      <c r="F579" s="31">
        <v>60010500</v>
      </c>
      <c r="G579" s="31">
        <v>0</v>
      </c>
      <c r="H579" s="30">
        <v>0</v>
      </c>
      <c r="I579" s="29">
        <v>1</v>
      </c>
      <c r="J579" s="31">
        <v>3</v>
      </c>
      <c r="K579" s="31">
        <v>25000</v>
      </c>
      <c r="L579" s="31">
        <v>0</v>
      </c>
      <c r="M579" s="31">
        <v>0</v>
      </c>
      <c r="N579" s="31">
        <v>2</v>
      </c>
      <c r="O579" s="31">
        <v>2</v>
      </c>
      <c r="P579" s="31">
        <v>0.6</v>
      </c>
      <c r="Q579" s="31">
        <v>0</v>
      </c>
      <c r="R579" s="30">
        <v>0</v>
      </c>
      <c r="S579" s="29">
        <v>1</v>
      </c>
      <c r="T579" s="31">
        <v>2</v>
      </c>
      <c r="U579" s="31">
        <v>0</v>
      </c>
      <c r="V579" s="31">
        <v>0</v>
      </c>
      <c r="W579" s="31">
        <v>0</v>
      </c>
      <c r="X579" s="31">
        <v>0</v>
      </c>
      <c r="Y579" s="31">
        <v>0</v>
      </c>
      <c r="Z579" s="31">
        <v>0</v>
      </c>
      <c r="AA579" s="29">
        <v>1</v>
      </c>
      <c r="AB579" s="31">
        <v>0</v>
      </c>
      <c r="AC579" s="29">
        <v>99999</v>
      </c>
      <c r="AD579" s="31">
        <v>0</v>
      </c>
      <c r="AE579" s="31">
        <v>0</v>
      </c>
      <c r="AF579" s="32">
        <v>2</v>
      </c>
      <c r="AG579" s="32">
        <v>0</v>
      </c>
      <c r="AH579" s="32">
        <v>0</v>
      </c>
      <c r="AI579" s="31">
        <v>0</v>
      </c>
      <c r="AJ579" s="31">
        <v>0</v>
      </c>
      <c r="AK579" s="31">
        <v>0</v>
      </c>
      <c r="AL579" s="31">
        <v>0</v>
      </c>
      <c r="AM579" s="31">
        <v>1000</v>
      </c>
      <c r="AN579" s="31">
        <v>0</v>
      </c>
      <c r="AO579" s="31">
        <v>0</v>
      </c>
      <c r="AP579" s="32">
        <v>90600070</v>
      </c>
      <c r="AQ579" s="31" t="s">
        <v>420</v>
      </c>
      <c r="AR579" s="27" t="s">
        <v>447</v>
      </c>
      <c r="AS579" s="31" t="s">
        <v>770</v>
      </c>
      <c r="AT579" s="31">
        <v>0</v>
      </c>
      <c r="AU579" s="31">
        <v>0</v>
      </c>
      <c r="AV579" s="27" t="s">
        <v>415</v>
      </c>
      <c r="AW579" s="27" t="s">
        <v>420</v>
      </c>
      <c r="AX579" s="30">
        <v>0</v>
      </c>
      <c r="AY579" s="30">
        <v>0</v>
      </c>
      <c r="AZ579" s="37" t="s">
        <v>864</v>
      </c>
      <c r="BA579" s="31">
        <v>1</v>
      </c>
      <c r="BB579" s="31">
        <v>0</v>
      </c>
      <c r="BC579" s="31">
        <v>0</v>
      </c>
      <c r="BD579" s="31">
        <v>0</v>
      </c>
      <c r="BE579" s="31">
        <v>0</v>
      </c>
      <c r="BF579" s="31">
        <v>0</v>
      </c>
    </row>
    <row r="580" spans="3:59" ht="20.100000000000001" customHeight="1">
      <c r="C580" s="31">
        <v>64000008</v>
      </c>
      <c r="D580" s="27" t="s">
        <v>865</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0</v>
      </c>
      <c r="AQ580" s="31" t="s">
        <v>420</v>
      </c>
      <c r="AR580" s="27" t="s">
        <v>447</v>
      </c>
      <c r="AS580" s="31" t="s">
        <v>770</v>
      </c>
      <c r="AT580" s="31">
        <v>0</v>
      </c>
      <c r="AU580" s="31">
        <v>0</v>
      </c>
      <c r="AV580" s="27" t="s">
        <v>415</v>
      </c>
      <c r="AW580" s="27" t="s">
        <v>420</v>
      </c>
      <c r="AX580" s="30">
        <v>0</v>
      </c>
      <c r="AY580" s="30">
        <v>0</v>
      </c>
      <c r="AZ580" s="37" t="s">
        <v>866</v>
      </c>
      <c r="BA580" s="31">
        <v>1</v>
      </c>
      <c r="BB580" s="31">
        <v>0</v>
      </c>
      <c r="BC580" s="31">
        <v>0</v>
      </c>
      <c r="BD580" s="31">
        <v>0</v>
      </c>
      <c r="BE580" s="31">
        <v>0</v>
      </c>
      <c r="BF580" s="31">
        <v>0</v>
      </c>
    </row>
    <row r="581" spans="3:59" s="28" customFormat="1" ht="20.100000000000001" customHeight="1">
      <c r="C581" s="31">
        <v>65000001</v>
      </c>
      <c r="D581" s="27" t="s">
        <v>579</v>
      </c>
      <c r="E581" s="31">
        <v>1</v>
      </c>
      <c r="F581" s="31">
        <v>0</v>
      </c>
      <c r="G581" s="31">
        <v>0</v>
      </c>
      <c r="H581" s="30">
        <v>0</v>
      </c>
      <c r="I581" s="31">
        <v>1</v>
      </c>
      <c r="J581" s="31">
        <v>0</v>
      </c>
      <c r="K581" s="31">
        <v>0</v>
      </c>
      <c r="L581" s="31">
        <v>0</v>
      </c>
      <c r="M581" s="31">
        <v>0</v>
      </c>
      <c r="N581" s="31">
        <v>2</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95000001</v>
      </c>
      <c r="AQ581" s="31" t="s">
        <v>420</v>
      </c>
      <c r="AR581" s="27" t="s">
        <v>47</v>
      </c>
      <c r="AS581" s="31" t="s">
        <v>580</v>
      </c>
      <c r="AT581" s="31">
        <v>0</v>
      </c>
      <c r="AU581" s="31">
        <v>40000003</v>
      </c>
      <c r="AV581" s="27" t="s">
        <v>415</v>
      </c>
      <c r="AW581" s="27" t="s">
        <v>420</v>
      </c>
      <c r="AX581" s="30">
        <v>0</v>
      </c>
      <c r="AY581" s="30">
        <v>0</v>
      </c>
      <c r="AZ581" s="37"/>
      <c r="BA581" s="31">
        <v>1</v>
      </c>
      <c r="BB581" s="31">
        <v>0</v>
      </c>
      <c r="BC581" s="31">
        <v>0</v>
      </c>
      <c r="BD581" s="31">
        <v>0</v>
      </c>
      <c r="BE581" s="31">
        <v>0</v>
      </c>
      <c r="BF581" s="31">
        <v>0</v>
      </c>
      <c r="BG581" s="34"/>
    </row>
    <row r="582" spans="3:59" s="28" customFormat="1" ht="20.100000000000001" customHeight="1">
      <c r="C582" s="31">
        <v>65000002</v>
      </c>
      <c r="D582" s="27" t="s">
        <v>579</v>
      </c>
      <c r="E582" s="31">
        <v>1</v>
      </c>
      <c r="F582" s="31">
        <v>0</v>
      </c>
      <c r="G582" s="31">
        <v>0</v>
      </c>
      <c r="H582" s="30">
        <v>0</v>
      </c>
      <c r="I582" s="31">
        <v>1</v>
      </c>
      <c r="J582" s="31">
        <v>0</v>
      </c>
      <c r="K582" s="31">
        <v>0</v>
      </c>
      <c r="L582" s="31">
        <v>0</v>
      </c>
      <c r="M582" s="31">
        <v>0</v>
      </c>
      <c r="N582" s="31">
        <v>2</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v>95000002</v>
      </c>
      <c r="AQ582" s="31" t="s">
        <v>420</v>
      </c>
      <c r="AR582" s="27" t="s">
        <v>47</v>
      </c>
      <c r="AS582" s="31" t="s">
        <v>580</v>
      </c>
      <c r="AT582" s="31">
        <v>0</v>
      </c>
      <c r="AU582" s="31">
        <v>40000003</v>
      </c>
      <c r="AV582" s="27" t="s">
        <v>415</v>
      </c>
      <c r="AW582" s="27" t="s">
        <v>420</v>
      </c>
      <c r="AX582" s="30">
        <v>0</v>
      </c>
      <c r="AY582" s="30">
        <v>0</v>
      </c>
      <c r="AZ582" s="37"/>
      <c r="BA582" s="31">
        <v>1</v>
      </c>
      <c r="BB582" s="31">
        <v>0</v>
      </c>
      <c r="BC582" s="31">
        <v>0</v>
      </c>
      <c r="BD582" s="31">
        <v>0</v>
      </c>
      <c r="BE582" s="31">
        <v>0</v>
      </c>
      <c r="BF582" s="31">
        <v>0</v>
      </c>
      <c r="BG582" s="34"/>
    </row>
    <row r="583" spans="3:59" s="28" customFormat="1" ht="20.100000000000001" customHeight="1">
      <c r="C583" s="31">
        <v>65000003</v>
      </c>
      <c r="D583" s="27" t="s">
        <v>579</v>
      </c>
      <c r="E583" s="31">
        <v>1</v>
      </c>
      <c r="F583" s="31">
        <v>0</v>
      </c>
      <c r="G583" s="31">
        <v>0</v>
      </c>
      <c r="H583" s="30">
        <v>0</v>
      </c>
      <c r="I583" s="31">
        <v>1</v>
      </c>
      <c r="J583" s="31">
        <v>0</v>
      </c>
      <c r="K583" s="31">
        <v>0</v>
      </c>
      <c r="L583" s="31">
        <v>0</v>
      </c>
      <c r="M583" s="31">
        <v>0</v>
      </c>
      <c r="N583" s="31">
        <v>2</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95000003</v>
      </c>
      <c r="AQ583" s="31" t="s">
        <v>420</v>
      </c>
      <c r="AR583" s="27" t="s">
        <v>47</v>
      </c>
      <c r="AS583" s="31" t="s">
        <v>580</v>
      </c>
      <c r="AT583" s="31">
        <v>0</v>
      </c>
      <c r="AU583" s="31">
        <v>40000003</v>
      </c>
      <c r="AV583" s="27" t="s">
        <v>415</v>
      </c>
      <c r="AW583" s="27" t="s">
        <v>420</v>
      </c>
      <c r="AX583" s="30">
        <v>0</v>
      </c>
      <c r="AY583" s="30">
        <v>0</v>
      </c>
      <c r="AZ583" s="37"/>
      <c r="BA583" s="31">
        <v>1</v>
      </c>
      <c r="BB583" s="31">
        <v>0</v>
      </c>
      <c r="BC583" s="31">
        <v>0</v>
      </c>
      <c r="BD583" s="31">
        <v>0</v>
      </c>
      <c r="BE583" s="31">
        <v>0</v>
      </c>
      <c r="BF583" s="31">
        <v>0</v>
      </c>
      <c r="BG583" s="34"/>
    </row>
    <row r="584" spans="3:59" s="28" customFormat="1" ht="20.100000000000001" customHeight="1">
      <c r="C584" s="31">
        <v>65000004</v>
      </c>
      <c r="D584" s="27" t="s">
        <v>579</v>
      </c>
      <c r="E584" s="31">
        <v>1</v>
      </c>
      <c r="F584" s="31">
        <v>0</v>
      </c>
      <c r="G584" s="31">
        <v>0</v>
      </c>
      <c r="H584" s="30">
        <v>0</v>
      </c>
      <c r="I584" s="31">
        <v>1</v>
      </c>
      <c r="J584" s="31">
        <v>0</v>
      </c>
      <c r="K584" s="31">
        <v>0</v>
      </c>
      <c r="L584" s="31">
        <v>0</v>
      </c>
      <c r="M584" s="31">
        <v>0</v>
      </c>
      <c r="N584" s="31">
        <v>2</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95000004</v>
      </c>
      <c r="AQ584" s="31" t="s">
        <v>420</v>
      </c>
      <c r="AR584" s="27" t="s">
        <v>47</v>
      </c>
      <c r="AS584" s="31" t="s">
        <v>580</v>
      </c>
      <c r="AT584" s="31">
        <v>0</v>
      </c>
      <c r="AU584" s="31">
        <v>40000003</v>
      </c>
      <c r="AV584" s="27" t="s">
        <v>415</v>
      </c>
      <c r="AW584" s="27" t="s">
        <v>420</v>
      </c>
      <c r="AX584" s="30">
        <v>0</v>
      </c>
      <c r="AY584" s="30">
        <v>0</v>
      </c>
      <c r="AZ584" s="37"/>
      <c r="BA584" s="31">
        <v>1</v>
      </c>
      <c r="BB584" s="31">
        <v>0</v>
      </c>
      <c r="BC584" s="31">
        <v>0</v>
      </c>
      <c r="BD584" s="31">
        <v>0</v>
      </c>
      <c r="BE584" s="31">
        <v>0</v>
      </c>
      <c r="BF584" s="31">
        <v>0</v>
      </c>
      <c r="BG584" s="34"/>
    </row>
    <row r="585" spans="3:59" s="28" customFormat="1" ht="20.100000000000001" customHeight="1">
      <c r="C585" s="31">
        <v>65000005</v>
      </c>
      <c r="D585" s="27" t="s">
        <v>579</v>
      </c>
      <c r="E585" s="31">
        <v>1</v>
      </c>
      <c r="F585" s="31">
        <v>0</v>
      </c>
      <c r="G585" s="31">
        <v>0</v>
      </c>
      <c r="H585" s="30">
        <v>0</v>
      </c>
      <c r="I585" s="31">
        <v>1</v>
      </c>
      <c r="J585" s="31">
        <v>0</v>
      </c>
      <c r="K585" s="31">
        <v>0</v>
      </c>
      <c r="L585" s="31">
        <v>0</v>
      </c>
      <c r="M585" s="31">
        <v>0</v>
      </c>
      <c r="N585" s="31">
        <v>2</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v>95000005</v>
      </c>
      <c r="AQ585" s="31" t="s">
        <v>420</v>
      </c>
      <c r="AR585" s="27" t="s">
        <v>47</v>
      </c>
      <c r="AS585" s="31" t="s">
        <v>580</v>
      </c>
      <c r="AT585" s="31">
        <v>0</v>
      </c>
      <c r="AU585" s="31">
        <v>40000003</v>
      </c>
      <c r="AV585" s="27" t="s">
        <v>415</v>
      </c>
      <c r="AW585" s="27" t="s">
        <v>420</v>
      </c>
      <c r="AX585" s="30">
        <v>0</v>
      </c>
      <c r="AY585" s="30">
        <v>0</v>
      </c>
      <c r="AZ585" s="37"/>
      <c r="BA585" s="31">
        <v>1</v>
      </c>
      <c r="BB585" s="31">
        <v>0</v>
      </c>
      <c r="BC585" s="31">
        <v>0</v>
      </c>
      <c r="BD585" s="31">
        <v>0</v>
      </c>
      <c r="BE585" s="31">
        <v>0</v>
      </c>
      <c r="BF585" s="31">
        <v>0</v>
      </c>
      <c r="BG585" s="34"/>
    </row>
    <row r="586" spans="3:59" s="28" customFormat="1" ht="20.100000000000001" customHeight="1">
      <c r="C586" s="31">
        <v>65001001</v>
      </c>
      <c r="D586" s="27" t="s">
        <v>581</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95001011</v>
      </c>
      <c r="AQ586" s="31" t="s">
        <v>420</v>
      </c>
      <c r="AR586" s="27" t="s">
        <v>47</v>
      </c>
      <c r="AS586" s="31" t="s">
        <v>580</v>
      </c>
      <c r="AT586" s="31">
        <v>0</v>
      </c>
      <c r="AU586" s="31">
        <v>40000003</v>
      </c>
      <c r="AV586" s="27" t="s">
        <v>415</v>
      </c>
      <c r="AW586" s="27" t="s">
        <v>420</v>
      </c>
      <c r="AX586" s="30">
        <v>0</v>
      </c>
      <c r="AY586" s="30">
        <v>0</v>
      </c>
      <c r="AZ586" s="37"/>
      <c r="BA586" s="31">
        <v>1</v>
      </c>
      <c r="BB586" s="31">
        <v>0</v>
      </c>
      <c r="BC586" s="31">
        <v>0</v>
      </c>
      <c r="BD586" s="31">
        <v>0</v>
      </c>
      <c r="BE586" s="31">
        <v>0</v>
      </c>
      <c r="BF586" s="31">
        <v>0</v>
      </c>
      <c r="BG586" s="34"/>
    </row>
    <row r="587" spans="3:59" s="28" customFormat="1" ht="20.100000000000001" customHeight="1">
      <c r="C587" s="31">
        <v>65001002</v>
      </c>
      <c r="D587" s="27" t="s">
        <v>582</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95001021</v>
      </c>
      <c r="AQ587" s="31" t="s">
        <v>420</v>
      </c>
      <c r="AR587" s="27" t="s">
        <v>47</v>
      </c>
      <c r="AS587" s="31" t="s">
        <v>580</v>
      </c>
      <c r="AT587" s="31">
        <v>0</v>
      </c>
      <c r="AU587" s="31">
        <v>40000003</v>
      </c>
      <c r="AV587" s="27" t="s">
        <v>415</v>
      </c>
      <c r="AW587" s="27" t="s">
        <v>420</v>
      </c>
      <c r="AX587" s="30">
        <v>0</v>
      </c>
      <c r="AY587" s="30">
        <v>0</v>
      </c>
      <c r="AZ587" s="37"/>
      <c r="BA587" s="31">
        <v>1</v>
      </c>
      <c r="BB587" s="31">
        <v>0</v>
      </c>
      <c r="BC587" s="31">
        <v>0</v>
      </c>
      <c r="BD587" s="31">
        <v>0</v>
      </c>
      <c r="BE587" s="31">
        <v>0</v>
      </c>
      <c r="BF587" s="31">
        <v>0</v>
      </c>
      <c r="BG587" s="34"/>
    </row>
    <row r="588" spans="3:59" s="28" customFormat="1" ht="20.100000000000001" customHeight="1">
      <c r="C588" s="31">
        <v>65001003</v>
      </c>
      <c r="D588" s="27" t="s">
        <v>583</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584</v>
      </c>
      <c r="AQ588" s="31" t="s">
        <v>420</v>
      </c>
      <c r="AR588" s="27" t="s">
        <v>47</v>
      </c>
      <c r="AS588" s="31" t="s">
        <v>580</v>
      </c>
      <c r="AT588" s="31">
        <v>0</v>
      </c>
      <c r="AU588" s="31">
        <v>40000003</v>
      </c>
      <c r="AV588" s="27" t="s">
        <v>415</v>
      </c>
      <c r="AW588" s="27" t="s">
        <v>420</v>
      </c>
      <c r="AX588" s="30">
        <v>0</v>
      </c>
      <c r="AY588" s="30">
        <v>0</v>
      </c>
      <c r="AZ588" s="37"/>
      <c r="BA588" s="31">
        <v>1</v>
      </c>
      <c r="BB588" s="31">
        <v>0</v>
      </c>
      <c r="BC588" s="31">
        <v>0</v>
      </c>
      <c r="BD588" s="31">
        <v>0</v>
      </c>
      <c r="BE588" s="31">
        <v>0</v>
      </c>
      <c r="BF588" s="31">
        <v>0</v>
      </c>
      <c r="BG588" s="34"/>
    </row>
    <row r="589" spans="3:59" s="28" customFormat="1" ht="20.100000000000001" customHeight="1">
      <c r="C589" s="31">
        <v>65001004</v>
      </c>
      <c r="D589" s="27" t="s">
        <v>585</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95001041</v>
      </c>
      <c r="AQ589" s="31" t="s">
        <v>420</v>
      </c>
      <c r="AR589" s="27" t="s">
        <v>47</v>
      </c>
      <c r="AS589" s="31" t="s">
        <v>580</v>
      </c>
      <c r="AT589" s="31">
        <v>0</v>
      </c>
      <c r="AU589" s="31">
        <v>40000003</v>
      </c>
      <c r="AV589" s="27" t="s">
        <v>415</v>
      </c>
      <c r="AW589" s="27" t="s">
        <v>420</v>
      </c>
      <c r="AX589" s="30">
        <v>0</v>
      </c>
      <c r="AY589" s="30">
        <v>0</v>
      </c>
      <c r="AZ589" s="37"/>
      <c r="BA589" s="31">
        <v>1</v>
      </c>
      <c r="BB589" s="31">
        <v>0</v>
      </c>
      <c r="BC589" s="31">
        <v>0</v>
      </c>
      <c r="BD589" s="31">
        <v>0</v>
      </c>
      <c r="BE589" s="31">
        <v>0</v>
      </c>
      <c r="BF589" s="31">
        <v>0</v>
      </c>
      <c r="BG589" s="34"/>
    </row>
    <row r="590" spans="3:59" s="28" customFormat="1" ht="20.100000000000001" customHeight="1">
      <c r="C590" s="31">
        <v>65001005</v>
      </c>
      <c r="D590" s="27" t="s">
        <v>586</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95001051</v>
      </c>
      <c r="AQ590" s="31" t="s">
        <v>420</v>
      </c>
      <c r="AR590" s="27" t="s">
        <v>47</v>
      </c>
      <c r="AS590" s="31" t="s">
        <v>580</v>
      </c>
      <c r="AT590" s="31">
        <v>0</v>
      </c>
      <c r="AU590" s="31">
        <v>40000003</v>
      </c>
      <c r="AV590" s="27" t="s">
        <v>415</v>
      </c>
      <c r="AW590" s="27" t="s">
        <v>420</v>
      </c>
      <c r="AX590" s="30">
        <v>0</v>
      </c>
      <c r="AY590" s="30">
        <v>0</v>
      </c>
      <c r="AZ590" s="37"/>
      <c r="BA590" s="31">
        <v>1</v>
      </c>
      <c r="BB590" s="31">
        <v>0</v>
      </c>
      <c r="BC590" s="31">
        <v>0</v>
      </c>
      <c r="BD590" s="31">
        <v>0</v>
      </c>
      <c r="BE590" s="31">
        <v>0</v>
      </c>
      <c r="BF590" s="31">
        <v>0</v>
      </c>
      <c r="BG590" s="34"/>
    </row>
    <row r="591" spans="3:59" s="28" customFormat="1" ht="20.100000000000001" customHeight="1">
      <c r="C591" s="31">
        <v>65001006</v>
      </c>
      <c r="D591" s="27" t="s">
        <v>587</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588</v>
      </c>
      <c r="AQ591" s="31" t="s">
        <v>420</v>
      </c>
      <c r="AR591" s="27" t="s">
        <v>47</v>
      </c>
      <c r="AS591" s="31" t="s">
        <v>580</v>
      </c>
      <c r="AT591" s="31">
        <v>0</v>
      </c>
      <c r="AU591" s="31">
        <v>40000003</v>
      </c>
      <c r="AV591" s="27" t="s">
        <v>415</v>
      </c>
      <c r="AW591" s="27" t="s">
        <v>420</v>
      </c>
      <c r="AX591" s="30">
        <v>0</v>
      </c>
      <c r="AY591" s="30">
        <v>0</v>
      </c>
      <c r="AZ591" s="37"/>
      <c r="BA591" s="31">
        <v>1</v>
      </c>
      <c r="BB591" s="31">
        <v>0</v>
      </c>
      <c r="BC591" s="31">
        <v>0</v>
      </c>
      <c r="BD591" s="31">
        <v>0</v>
      </c>
      <c r="BE591" s="31">
        <v>0</v>
      </c>
      <c r="BF591" s="31">
        <v>0</v>
      </c>
      <c r="BG591" s="34"/>
    </row>
    <row r="592" spans="3:59" s="28" customFormat="1" ht="20.100000000000001" customHeight="1">
      <c r="C592" s="31">
        <v>65002001</v>
      </c>
      <c r="D592" s="27" t="s">
        <v>589</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95002011</v>
      </c>
      <c r="AQ592" s="31" t="s">
        <v>420</v>
      </c>
      <c r="AR592" s="27" t="s">
        <v>47</v>
      </c>
      <c r="AS592" s="31" t="s">
        <v>580</v>
      </c>
      <c r="AT592" s="31">
        <v>0</v>
      </c>
      <c r="AU592" s="31">
        <v>40000003</v>
      </c>
      <c r="AV592" s="27" t="s">
        <v>415</v>
      </c>
      <c r="AW592" s="27" t="s">
        <v>420</v>
      </c>
      <c r="AX592" s="30">
        <v>0</v>
      </c>
      <c r="AY592" s="30">
        <v>0</v>
      </c>
      <c r="AZ592" s="37"/>
      <c r="BA592" s="31">
        <v>1</v>
      </c>
      <c r="BB592" s="31">
        <v>0</v>
      </c>
      <c r="BC592" s="31">
        <v>0</v>
      </c>
      <c r="BD592" s="31">
        <v>0</v>
      </c>
      <c r="BE592" s="31">
        <v>0</v>
      </c>
      <c r="BF592" s="31">
        <v>0</v>
      </c>
      <c r="BG592" s="34"/>
    </row>
    <row r="593" spans="3:59" s="28" customFormat="1" ht="20.100000000000001" customHeight="1">
      <c r="C593" s="31">
        <v>65002002</v>
      </c>
      <c r="D593" s="27" t="s">
        <v>590</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95002021</v>
      </c>
      <c r="AQ593" s="31" t="s">
        <v>420</v>
      </c>
      <c r="AR593" s="27" t="s">
        <v>47</v>
      </c>
      <c r="AS593" s="31" t="s">
        <v>580</v>
      </c>
      <c r="AT593" s="31">
        <v>0</v>
      </c>
      <c r="AU593" s="31">
        <v>40000003</v>
      </c>
      <c r="AV593" s="27" t="s">
        <v>415</v>
      </c>
      <c r="AW593" s="27" t="s">
        <v>420</v>
      </c>
      <c r="AX593" s="30">
        <v>0</v>
      </c>
      <c r="AY593" s="30">
        <v>0</v>
      </c>
      <c r="AZ593" s="37"/>
      <c r="BA593" s="31">
        <v>1</v>
      </c>
      <c r="BB593" s="31">
        <v>0</v>
      </c>
      <c r="BC593" s="31">
        <v>0</v>
      </c>
      <c r="BD593" s="31">
        <v>0</v>
      </c>
      <c r="BE593" s="31">
        <v>0</v>
      </c>
      <c r="BF593" s="31">
        <v>0</v>
      </c>
      <c r="BG593" s="34"/>
    </row>
    <row r="594" spans="3:59" s="28" customFormat="1" ht="20.100000000000001" customHeight="1">
      <c r="C594" s="31">
        <v>65002003</v>
      </c>
      <c r="D594" s="27" t="s">
        <v>591</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592</v>
      </c>
      <c r="AQ594" s="31" t="s">
        <v>420</v>
      </c>
      <c r="AR594" s="27" t="s">
        <v>47</v>
      </c>
      <c r="AS594" s="31" t="s">
        <v>580</v>
      </c>
      <c r="AT594" s="31">
        <v>0</v>
      </c>
      <c r="AU594" s="31">
        <v>40000003</v>
      </c>
      <c r="AV594" s="27" t="s">
        <v>415</v>
      </c>
      <c r="AW594" s="27" t="s">
        <v>420</v>
      </c>
      <c r="AX594" s="30">
        <v>0</v>
      </c>
      <c r="AY594" s="30">
        <v>0</v>
      </c>
      <c r="AZ594" s="37"/>
      <c r="BA594" s="31">
        <v>1</v>
      </c>
      <c r="BB594" s="31">
        <v>0</v>
      </c>
      <c r="BC594" s="31">
        <v>0</v>
      </c>
      <c r="BD594" s="31">
        <v>0</v>
      </c>
      <c r="BE594" s="31">
        <v>0</v>
      </c>
      <c r="BF594" s="31">
        <v>0</v>
      </c>
      <c r="BG594" s="34"/>
    </row>
    <row r="595" spans="3:59" s="28" customFormat="1" ht="20.100000000000001" customHeight="1">
      <c r="C595" s="31">
        <v>65002004</v>
      </c>
      <c r="D595" s="27" t="s">
        <v>593</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95002041</v>
      </c>
      <c r="AQ595" s="31" t="s">
        <v>420</v>
      </c>
      <c r="AR595" s="27" t="s">
        <v>47</v>
      </c>
      <c r="AS595" s="31" t="s">
        <v>580</v>
      </c>
      <c r="AT595" s="31">
        <v>0</v>
      </c>
      <c r="AU595" s="31">
        <v>40000003</v>
      </c>
      <c r="AV595" s="27" t="s">
        <v>415</v>
      </c>
      <c r="AW595" s="27" t="s">
        <v>420</v>
      </c>
      <c r="AX595" s="30">
        <v>0</v>
      </c>
      <c r="AY595" s="30">
        <v>0</v>
      </c>
      <c r="AZ595" s="37"/>
      <c r="BA595" s="31">
        <v>1</v>
      </c>
      <c r="BB595" s="31">
        <v>0</v>
      </c>
      <c r="BC595" s="31">
        <v>0</v>
      </c>
      <c r="BD595" s="31">
        <v>0</v>
      </c>
      <c r="BE595" s="31">
        <v>0</v>
      </c>
      <c r="BF595" s="31">
        <v>0</v>
      </c>
      <c r="BG595" s="34"/>
    </row>
    <row r="596" spans="3:59" s="28" customFormat="1" ht="20.100000000000001" customHeight="1">
      <c r="C596" s="31">
        <v>65002005</v>
      </c>
      <c r="D596" s="27" t="s">
        <v>594</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95002051</v>
      </c>
      <c r="AQ596" s="31" t="s">
        <v>420</v>
      </c>
      <c r="AR596" s="27" t="s">
        <v>47</v>
      </c>
      <c r="AS596" s="31" t="s">
        <v>580</v>
      </c>
      <c r="AT596" s="31">
        <v>0</v>
      </c>
      <c r="AU596" s="31">
        <v>40000003</v>
      </c>
      <c r="AV596" s="27" t="s">
        <v>415</v>
      </c>
      <c r="AW596" s="27" t="s">
        <v>420</v>
      </c>
      <c r="AX596" s="30">
        <v>0</v>
      </c>
      <c r="AY596" s="30">
        <v>0</v>
      </c>
      <c r="AZ596" s="37"/>
      <c r="BA596" s="31">
        <v>1</v>
      </c>
      <c r="BB596" s="31">
        <v>0</v>
      </c>
      <c r="BC596" s="31">
        <v>0</v>
      </c>
      <c r="BD596" s="31">
        <v>0</v>
      </c>
      <c r="BE596" s="31">
        <v>0</v>
      </c>
      <c r="BF596" s="31">
        <v>0</v>
      </c>
      <c r="BG596" s="34"/>
    </row>
    <row r="597" spans="3:59" s="28" customFormat="1" ht="20.100000000000001" customHeight="1">
      <c r="C597" s="31">
        <v>65002006</v>
      </c>
      <c r="D597" s="27" t="s">
        <v>595</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596</v>
      </c>
      <c r="AQ597" s="31" t="s">
        <v>420</v>
      </c>
      <c r="AR597" s="27" t="s">
        <v>47</v>
      </c>
      <c r="AS597" s="31" t="s">
        <v>580</v>
      </c>
      <c r="AT597" s="31">
        <v>0</v>
      </c>
      <c r="AU597" s="31">
        <v>40000003</v>
      </c>
      <c r="AV597" s="27" t="s">
        <v>415</v>
      </c>
      <c r="AW597" s="27" t="s">
        <v>420</v>
      </c>
      <c r="AX597" s="30">
        <v>0</v>
      </c>
      <c r="AY597" s="30">
        <v>0</v>
      </c>
      <c r="AZ597" s="37"/>
      <c r="BA597" s="31">
        <v>1</v>
      </c>
      <c r="BB597" s="31">
        <v>0</v>
      </c>
      <c r="BC597" s="31">
        <v>0</v>
      </c>
      <c r="BD597" s="31">
        <v>0</v>
      </c>
      <c r="BE597" s="31">
        <v>0</v>
      </c>
      <c r="BF597" s="31">
        <v>0</v>
      </c>
      <c r="BG597" s="34"/>
    </row>
    <row r="598" spans="3:59" s="28" customFormat="1" ht="20.100000000000001" customHeight="1">
      <c r="C598" s="31">
        <v>65003001</v>
      </c>
      <c r="D598" s="27" t="s">
        <v>597</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95003011</v>
      </c>
      <c r="AQ598" s="31" t="s">
        <v>420</v>
      </c>
      <c r="AR598" s="27" t="s">
        <v>47</v>
      </c>
      <c r="AS598" s="31" t="s">
        <v>580</v>
      </c>
      <c r="AT598" s="31">
        <v>0</v>
      </c>
      <c r="AU598" s="31">
        <v>40000003</v>
      </c>
      <c r="AV598" s="27" t="s">
        <v>415</v>
      </c>
      <c r="AW598" s="27" t="s">
        <v>420</v>
      </c>
      <c r="AX598" s="30">
        <v>0</v>
      </c>
      <c r="AY598" s="30">
        <v>0</v>
      </c>
      <c r="AZ598" s="37"/>
      <c r="BA598" s="31">
        <v>1</v>
      </c>
      <c r="BB598" s="31">
        <v>0</v>
      </c>
      <c r="BC598" s="31">
        <v>0</v>
      </c>
      <c r="BD598" s="31">
        <v>0</v>
      </c>
      <c r="BE598" s="31">
        <v>0</v>
      </c>
      <c r="BF598" s="31">
        <v>0</v>
      </c>
      <c r="BG598" s="34"/>
    </row>
    <row r="599" spans="3:59" s="28" customFormat="1" ht="20.100000000000001" customHeight="1">
      <c r="C599" s="31">
        <v>65003002</v>
      </c>
      <c r="D599" s="27" t="s">
        <v>598</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95003021</v>
      </c>
      <c r="AQ599" s="31" t="s">
        <v>420</v>
      </c>
      <c r="AR599" s="27" t="s">
        <v>47</v>
      </c>
      <c r="AS599" s="31" t="s">
        <v>580</v>
      </c>
      <c r="AT599" s="31">
        <v>0</v>
      </c>
      <c r="AU599" s="31">
        <v>40000003</v>
      </c>
      <c r="AV599" s="27" t="s">
        <v>415</v>
      </c>
      <c r="AW599" s="27" t="s">
        <v>420</v>
      </c>
      <c r="AX599" s="30">
        <v>0</v>
      </c>
      <c r="AY599" s="30">
        <v>0</v>
      </c>
      <c r="AZ599" s="37"/>
      <c r="BA599" s="31">
        <v>1</v>
      </c>
      <c r="BB599" s="31">
        <v>0</v>
      </c>
      <c r="BC599" s="31">
        <v>0</v>
      </c>
      <c r="BD599" s="31">
        <v>0</v>
      </c>
      <c r="BE599" s="31">
        <v>0</v>
      </c>
      <c r="BF599" s="31">
        <v>0</v>
      </c>
      <c r="BG599" s="34"/>
    </row>
    <row r="600" spans="3:59" s="28" customFormat="1" ht="20.100000000000001" customHeight="1">
      <c r="C600" s="31">
        <v>65003003</v>
      </c>
      <c r="D600" s="27" t="s">
        <v>599</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600</v>
      </c>
      <c r="AQ600" s="31" t="s">
        <v>420</v>
      </c>
      <c r="AR600" s="27" t="s">
        <v>47</v>
      </c>
      <c r="AS600" s="31" t="s">
        <v>580</v>
      </c>
      <c r="AT600" s="31">
        <v>0</v>
      </c>
      <c r="AU600" s="31">
        <v>40000003</v>
      </c>
      <c r="AV600" s="27" t="s">
        <v>415</v>
      </c>
      <c r="AW600" s="27" t="s">
        <v>420</v>
      </c>
      <c r="AX600" s="30">
        <v>0</v>
      </c>
      <c r="AY600" s="30">
        <v>0</v>
      </c>
      <c r="AZ600" s="37"/>
      <c r="BA600" s="31">
        <v>1</v>
      </c>
      <c r="BB600" s="31">
        <v>0</v>
      </c>
      <c r="BC600" s="31">
        <v>0</v>
      </c>
      <c r="BD600" s="31">
        <v>0</v>
      </c>
      <c r="BE600" s="31">
        <v>0</v>
      </c>
      <c r="BF600" s="31">
        <v>0</v>
      </c>
      <c r="BG600" s="34"/>
    </row>
    <row r="601" spans="3:59" s="28" customFormat="1" ht="20.100000000000001" customHeight="1">
      <c r="C601" s="31">
        <v>65003004</v>
      </c>
      <c r="D601" s="27" t="s">
        <v>601</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95003041</v>
      </c>
      <c r="AQ601" s="31" t="s">
        <v>420</v>
      </c>
      <c r="AR601" s="27" t="s">
        <v>47</v>
      </c>
      <c r="AS601" s="31" t="s">
        <v>580</v>
      </c>
      <c r="AT601" s="31">
        <v>0</v>
      </c>
      <c r="AU601" s="31">
        <v>40000003</v>
      </c>
      <c r="AV601" s="27" t="s">
        <v>415</v>
      </c>
      <c r="AW601" s="27" t="s">
        <v>420</v>
      </c>
      <c r="AX601" s="30">
        <v>0</v>
      </c>
      <c r="AY601" s="30">
        <v>0</v>
      </c>
      <c r="AZ601" s="37"/>
      <c r="BA601" s="31">
        <v>1</v>
      </c>
      <c r="BB601" s="31">
        <v>0</v>
      </c>
      <c r="BC601" s="31">
        <v>0</v>
      </c>
      <c r="BD601" s="31">
        <v>0</v>
      </c>
      <c r="BE601" s="31">
        <v>0</v>
      </c>
      <c r="BF601" s="31">
        <v>0</v>
      </c>
      <c r="BG601" s="34"/>
    </row>
    <row r="602" spans="3:59" s="28" customFormat="1" ht="20.100000000000001" customHeight="1">
      <c r="C602" s="31">
        <v>65003005</v>
      </c>
      <c r="D602" s="27" t="s">
        <v>602</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95003051</v>
      </c>
      <c r="AQ602" s="31" t="s">
        <v>420</v>
      </c>
      <c r="AR602" s="27" t="s">
        <v>47</v>
      </c>
      <c r="AS602" s="31" t="s">
        <v>580</v>
      </c>
      <c r="AT602" s="31">
        <v>0</v>
      </c>
      <c r="AU602" s="31">
        <v>40000003</v>
      </c>
      <c r="AV602" s="27" t="s">
        <v>415</v>
      </c>
      <c r="AW602" s="27" t="s">
        <v>420</v>
      </c>
      <c r="AX602" s="30">
        <v>0</v>
      </c>
      <c r="AY602" s="30">
        <v>0</v>
      </c>
      <c r="AZ602" s="37"/>
      <c r="BA602" s="31">
        <v>1</v>
      </c>
      <c r="BB602" s="31">
        <v>0</v>
      </c>
      <c r="BC602" s="31">
        <v>0</v>
      </c>
      <c r="BD602" s="31">
        <v>0</v>
      </c>
      <c r="BE602" s="31">
        <v>0</v>
      </c>
      <c r="BF602" s="31">
        <v>0</v>
      </c>
      <c r="BG602" s="34"/>
    </row>
    <row r="603" spans="3:59" s="28" customFormat="1" ht="20.100000000000001" customHeight="1">
      <c r="C603" s="31">
        <v>65003006</v>
      </c>
      <c r="D603" s="27" t="s">
        <v>603</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604</v>
      </c>
      <c r="AQ603" s="31" t="s">
        <v>420</v>
      </c>
      <c r="AR603" s="27" t="s">
        <v>47</v>
      </c>
      <c r="AS603" s="31" t="s">
        <v>580</v>
      </c>
      <c r="AT603" s="31">
        <v>0</v>
      </c>
      <c r="AU603" s="31">
        <v>40000003</v>
      </c>
      <c r="AV603" s="27" t="s">
        <v>415</v>
      </c>
      <c r="AW603" s="27" t="s">
        <v>420</v>
      </c>
      <c r="AX603" s="30">
        <v>0</v>
      </c>
      <c r="AY603" s="30">
        <v>0</v>
      </c>
      <c r="AZ603" s="37"/>
      <c r="BA603" s="31">
        <v>1</v>
      </c>
      <c r="BB603" s="31">
        <v>0</v>
      </c>
      <c r="BC603" s="31">
        <v>0</v>
      </c>
      <c r="BD603" s="31">
        <v>0</v>
      </c>
      <c r="BE603" s="31">
        <v>0</v>
      </c>
      <c r="BF603" s="31">
        <v>0</v>
      </c>
      <c r="BG603" s="34"/>
    </row>
    <row r="604" spans="3:59" s="28" customFormat="1" ht="20.100000000000001" customHeight="1">
      <c r="C604" s="31">
        <v>65004001</v>
      </c>
      <c r="D604" s="27" t="s">
        <v>605</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95004011</v>
      </c>
      <c r="AQ604" s="31" t="s">
        <v>420</v>
      </c>
      <c r="AR604" s="27" t="s">
        <v>47</v>
      </c>
      <c r="AS604" s="31" t="s">
        <v>580</v>
      </c>
      <c r="AT604" s="31">
        <v>0</v>
      </c>
      <c r="AU604" s="31">
        <v>40000003</v>
      </c>
      <c r="AV604" s="27" t="s">
        <v>415</v>
      </c>
      <c r="AW604" s="27" t="s">
        <v>420</v>
      </c>
      <c r="AX604" s="30">
        <v>0</v>
      </c>
      <c r="AY604" s="30">
        <v>0</v>
      </c>
      <c r="AZ604" s="37"/>
      <c r="BA604" s="31">
        <v>1</v>
      </c>
      <c r="BB604" s="31">
        <v>0</v>
      </c>
      <c r="BC604" s="31">
        <v>0</v>
      </c>
      <c r="BD604" s="31">
        <v>0</v>
      </c>
      <c r="BE604" s="31">
        <v>0</v>
      </c>
      <c r="BF604" s="31">
        <v>0</v>
      </c>
      <c r="BG604" s="34"/>
    </row>
    <row r="605" spans="3:59" s="28" customFormat="1" ht="20.100000000000001" customHeight="1">
      <c r="C605" s="31">
        <v>65004002</v>
      </c>
      <c r="D605" s="27" t="s">
        <v>606</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95004021</v>
      </c>
      <c r="AQ605" s="31" t="s">
        <v>420</v>
      </c>
      <c r="AR605" s="27" t="s">
        <v>47</v>
      </c>
      <c r="AS605" s="31" t="s">
        <v>580</v>
      </c>
      <c r="AT605" s="31">
        <v>0</v>
      </c>
      <c r="AU605" s="31">
        <v>40000003</v>
      </c>
      <c r="AV605" s="27" t="s">
        <v>415</v>
      </c>
      <c r="AW605" s="27" t="s">
        <v>420</v>
      </c>
      <c r="AX605" s="30">
        <v>0</v>
      </c>
      <c r="AY605" s="30">
        <v>0</v>
      </c>
      <c r="AZ605" s="37"/>
      <c r="BA605" s="31">
        <v>1</v>
      </c>
      <c r="BB605" s="31">
        <v>0</v>
      </c>
      <c r="BC605" s="31">
        <v>0</v>
      </c>
      <c r="BD605" s="31">
        <v>0</v>
      </c>
      <c r="BE605" s="31">
        <v>0</v>
      </c>
      <c r="BF605" s="31">
        <v>0</v>
      </c>
      <c r="BG605" s="34"/>
    </row>
    <row r="606" spans="3:59" s="28" customFormat="1" ht="20.100000000000001" customHeight="1">
      <c r="C606" s="31">
        <v>65004003</v>
      </c>
      <c r="D606" s="27" t="s">
        <v>607</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608</v>
      </c>
      <c r="AQ606" s="31" t="s">
        <v>420</v>
      </c>
      <c r="AR606" s="27" t="s">
        <v>47</v>
      </c>
      <c r="AS606" s="31" t="s">
        <v>580</v>
      </c>
      <c r="AT606" s="31">
        <v>0</v>
      </c>
      <c r="AU606" s="31">
        <v>40000003</v>
      </c>
      <c r="AV606" s="27" t="s">
        <v>415</v>
      </c>
      <c r="AW606" s="27" t="s">
        <v>420</v>
      </c>
      <c r="AX606" s="30">
        <v>0</v>
      </c>
      <c r="AY606" s="30">
        <v>0</v>
      </c>
      <c r="AZ606" s="37"/>
      <c r="BA606" s="31">
        <v>1</v>
      </c>
      <c r="BB606" s="31">
        <v>0</v>
      </c>
      <c r="BC606" s="31">
        <v>0</v>
      </c>
      <c r="BD606" s="31">
        <v>0</v>
      </c>
      <c r="BE606" s="31">
        <v>0</v>
      </c>
      <c r="BF606" s="31">
        <v>0</v>
      </c>
      <c r="BG606" s="34"/>
    </row>
    <row r="607" spans="3:59" s="28" customFormat="1" ht="20.100000000000001" customHeight="1">
      <c r="C607" s="31">
        <v>65004004</v>
      </c>
      <c r="D607" s="27" t="s">
        <v>609</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95004041</v>
      </c>
      <c r="AQ607" s="31" t="s">
        <v>420</v>
      </c>
      <c r="AR607" s="27" t="s">
        <v>47</v>
      </c>
      <c r="AS607" s="31" t="s">
        <v>580</v>
      </c>
      <c r="AT607" s="31">
        <v>0</v>
      </c>
      <c r="AU607" s="31">
        <v>40000003</v>
      </c>
      <c r="AV607" s="27" t="s">
        <v>415</v>
      </c>
      <c r="AW607" s="27" t="s">
        <v>420</v>
      </c>
      <c r="AX607" s="30">
        <v>0</v>
      </c>
      <c r="AY607" s="30">
        <v>0</v>
      </c>
      <c r="AZ607" s="37"/>
      <c r="BA607" s="31">
        <v>1</v>
      </c>
      <c r="BB607" s="31">
        <v>0</v>
      </c>
      <c r="BC607" s="31">
        <v>0</v>
      </c>
      <c r="BD607" s="31">
        <v>0</v>
      </c>
      <c r="BE607" s="31">
        <v>0</v>
      </c>
      <c r="BF607" s="31">
        <v>0</v>
      </c>
      <c r="BG607" s="34"/>
    </row>
    <row r="608" spans="3:59" s="28" customFormat="1" ht="20.100000000000001" customHeight="1">
      <c r="C608" s="31">
        <v>65004005</v>
      </c>
      <c r="D608" s="27" t="s">
        <v>610</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95004051</v>
      </c>
      <c r="AQ608" s="31" t="s">
        <v>420</v>
      </c>
      <c r="AR608" s="27" t="s">
        <v>47</v>
      </c>
      <c r="AS608" s="31" t="s">
        <v>580</v>
      </c>
      <c r="AT608" s="31">
        <v>0</v>
      </c>
      <c r="AU608" s="31">
        <v>40000003</v>
      </c>
      <c r="AV608" s="27" t="s">
        <v>415</v>
      </c>
      <c r="AW608" s="27" t="s">
        <v>420</v>
      </c>
      <c r="AX608" s="30">
        <v>0</v>
      </c>
      <c r="AY608" s="30">
        <v>0</v>
      </c>
      <c r="AZ608" s="37"/>
      <c r="BA608" s="31">
        <v>1</v>
      </c>
      <c r="BB608" s="31">
        <v>0</v>
      </c>
      <c r="BC608" s="31">
        <v>0</v>
      </c>
      <c r="BD608" s="31">
        <v>0</v>
      </c>
      <c r="BE608" s="31">
        <v>0</v>
      </c>
      <c r="BF608" s="31">
        <v>0</v>
      </c>
      <c r="BG608" s="34"/>
    </row>
    <row r="609" spans="2:59" s="28" customFormat="1" ht="20.100000000000001" customHeight="1">
      <c r="C609" s="31">
        <v>65004006</v>
      </c>
      <c r="D609" s="27" t="s">
        <v>611</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612</v>
      </c>
      <c r="AQ609" s="31" t="s">
        <v>420</v>
      </c>
      <c r="AR609" s="27" t="s">
        <v>47</v>
      </c>
      <c r="AS609" s="31" t="s">
        <v>580</v>
      </c>
      <c r="AT609" s="31">
        <v>0</v>
      </c>
      <c r="AU609" s="31">
        <v>40000003</v>
      </c>
      <c r="AV609" s="27" t="s">
        <v>415</v>
      </c>
      <c r="AW609" s="27" t="s">
        <v>420</v>
      </c>
      <c r="AX609" s="30">
        <v>0</v>
      </c>
      <c r="AY609" s="30">
        <v>0</v>
      </c>
      <c r="AZ609" s="37"/>
      <c r="BA609" s="31">
        <v>1</v>
      </c>
      <c r="BB609" s="31">
        <v>0</v>
      </c>
      <c r="BC609" s="31">
        <v>0</v>
      </c>
      <c r="BD609" s="31">
        <v>0</v>
      </c>
      <c r="BE609" s="31">
        <v>0</v>
      </c>
      <c r="BF609" s="31">
        <v>0</v>
      </c>
      <c r="BG609" s="34"/>
    </row>
    <row r="610" spans="2:59" s="28" customFormat="1" ht="20.100000000000001" customHeight="1">
      <c r="C610" s="31">
        <v>65005001</v>
      </c>
      <c r="D610" s="27" t="s">
        <v>613</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95005011</v>
      </c>
      <c r="AQ610" s="31" t="s">
        <v>420</v>
      </c>
      <c r="AR610" s="27" t="s">
        <v>47</v>
      </c>
      <c r="AS610" s="31" t="s">
        <v>580</v>
      </c>
      <c r="AT610" s="31">
        <v>0</v>
      </c>
      <c r="AU610" s="31">
        <v>40000003</v>
      </c>
      <c r="AV610" s="27" t="s">
        <v>415</v>
      </c>
      <c r="AW610" s="27" t="s">
        <v>420</v>
      </c>
      <c r="AX610" s="30">
        <v>0</v>
      </c>
      <c r="AY610" s="30">
        <v>0</v>
      </c>
      <c r="AZ610" s="37"/>
      <c r="BA610" s="31">
        <v>1</v>
      </c>
      <c r="BB610" s="31">
        <v>0</v>
      </c>
      <c r="BC610" s="31">
        <v>0</v>
      </c>
      <c r="BD610" s="31">
        <v>0</v>
      </c>
      <c r="BE610" s="31">
        <v>0</v>
      </c>
      <c r="BF610" s="31">
        <v>0</v>
      </c>
      <c r="BG610" s="34"/>
    </row>
    <row r="611" spans="2:59" s="28" customFormat="1" ht="20.100000000000001" customHeight="1">
      <c r="C611" s="31">
        <v>65005002</v>
      </c>
      <c r="D611" s="27" t="s">
        <v>614</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95005021</v>
      </c>
      <c r="AQ611" s="31" t="s">
        <v>420</v>
      </c>
      <c r="AR611" s="27" t="s">
        <v>47</v>
      </c>
      <c r="AS611" s="31" t="s">
        <v>580</v>
      </c>
      <c r="AT611" s="31">
        <v>0</v>
      </c>
      <c r="AU611" s="31">
        <v>40000003</v>
      </c>
      <c r="AV611" s="27" t="s">
        <v>415</v>
      </c>
      <c r="AW611" s="27" t="s">
        <v>420</v>
      </c>
      <c r="AX611" s="30">
        <v>0</v>
      </c>
      <c r="AY611" s="30">
        <v>0</v>
      </c>
      <c r="AZ611" s="37"/>
      <c r="BA611" s="31">
        <v>1</v>
      </c>
      <c r="BB611" s="31">
        <v>0</v>
      </c>
      <c r="BC611" s="31">
        <v>0</v>
      </c>
      <c r="BD611" s="31">
        <v>0</v>
      </c>
      <c r="BE611" s="31">
        <v>0</v>
      </c>
      <c r="BF611" s="31">
        <v>0</v>
      </c>
      <c r="BG611" s="34"/>
    </row>
    <row r="612" spans="2:59" s="28" customFormat="1" ht="20.100000000000001" customHeight="1">
      <c r="C612" s="31">
        <v>65005003</v>
      </c>
      <c r="D612" s="27" t="s">
        <v>615</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616</v>
      </c>
      <c r="AQ612" s="31" t="s">
        <v>420</v>
      </c>
      <c r="AR612" s="27" t="s">
        <v>47</v>
      </c>
      <c r="AS612" s="31" t="s">
        <v>580</v>
      </c>
      <c r="AT612" s="31">
        <v>0</v>
      </c>
      <c r="AU612" s="31">
        <v>40000003</v>
      </c>
      <c r="AV612" s="27" t="s">
        <v>415</v>
      </c>
      <c r="AW612" s="27" t="s">
        <v>420</v>
      </c>
      <c r="AX612" s="30">
        <v>0</v>
      </c>
      <c r="AY612" s="30">
        <v>0</v>
      </c>
      <c r="AZ612" s="37"/>
      <c r="BA612" s="31">
        <v>1</v>
      </c>
      <c r="BB612" s="31">
        <v>0</v>
      </c>
      <c r="BC612" s="31">
        <v>0</v>
      </c>
      <c r="BD612" s="31">
        <v>0</v>
      </c>
      <c r="BE612" s="31">
        <v>0</v>
      </c>
      <c r="BF612" s="31">
        <v>0</v>
      </c>
      <c r="BG612" s="34"/>
    </row>
    <row r="613" spans="2:59" s="28" customFormat="1" ht="20.100000000000001" customHeight="1">
      <c r="C613" s="31">
        <v>65005004</v>
      </c>
      <c r="D613" s="27" t="s">
        <v>617</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95005041</v>
      </c>
      <c r="AQ613" s="31" t="s">
        <v>420</v>
      </c>
      <c r="AR613" s="27" t="s">
        <v>47</v>
      </c>
      <c r="AS613" s="31" t="s">
        <v>580</v>
      </c>
      <c r="AT613" s="31">
        <v>0</v>
      </c>
      <c r="AU613" s="31">
        <v>40000003</v>
      </c>
      <c r="AV613" s="27" t="s">
        <v>415</v>
      </c>
      <c r="AW613" s="27" t="s">
        <v>420</v>
      </c>
      <c r="AX613" s="30">
        <v>0</v>
      </c>
      <c r="AY613" s="30">
        <v>0</v>
      </c>
      <c r="AZ613" s="37"/>
      <c r="BA613" s="31">
        <v>1</v>
      </c>
      <c r="BB613" s="31">
        <v>0</v>
      </c>
      <c r="BC613" s="31">
        <v>0</v>
      </c>
      <c r="BD613" s="31">
        <v>0</v>
      </c>
      <c r="BE613" s="31">
        <v>0</v>
      </c>
      <c r="BF613" s="31">
        <v>0</v>
      </c>
      <c r="BG613" s="34"/>
    </row>
    <row r="614" spans="2:59" s="28" customFormat="1" ht="20.100000000000001" customHeight="1">
      <c r="C614" s="31">
        <v>65005005</v>
      </c>
      <c r="D614" s="27" t="s">
        <v>618</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95005051</v>
      </c>
      <c r="AQ614" s="31" t="s">
        <v>420</v>
      </c>
      <c r="AR614" s="27" t="s">
        <v>47</v>
      </c>
      <c r="AS614" s="31" t="s">
        <v>580</v>
      </c>
      <c r="AT614" s="31">
        <v>0</v>
      </c>
      <c r="AU614" s="31">
        <v>40000003</v>
      </c>
      <c r="AV614" s="27" t="s">
        <v>415</v>
      </c>
      <c r="AW614" s="27" t="s">
        <v>420</v>
      </c>
      <c r="AX614" s="30">
        <v>0</v>
      </c>
      <c r="AY614" s="30">
        <v>0</v>
      </c>
      <c r="AZ614" s="37"/>
      <c r="BA614" s="31">
        <v>1</v>
      </c>
      <c r="BB614" s="31">
        <v>0</v>
      </c>
      <c r="BC614" s="31">
        <v>0</v>
      </c>
      <c r="BD614" s="31">
        <v>0</v>
      </c>
      <c r="BE614" s="31">
        <v>0</v>
      </c>
      <c r="BF614" s="31">
        <v>0</v>
      </c>
      <c r="BG614" s="34"/>
    </row>
    <row r="615" spans="2:59" s="28" customFormat="1" ht="20.100000000000001" customHeight="1">
      <c r="C615" s="31">
        <v>65005006</v>
      </c>
      <c r="D615" s="27" t="s">
        <v>619</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620</v>
      </c>
      <c r="AQ615" s="31" t="s">
        <v>420</v>
      </c>
      <c r="AR615" s="27" t="s">
        <v>47</v>
      </c>
      <c r="AS615" s="31" t="s">
        <v>580</v>
      </c>
      <c r="AT615" s="31">
        <v>0</v>
      </c>
      <c r="AU615" s="31">
        <v>40000003</v>
      </c>
      <c r="AV615" s="27" t="s">
        <v>415</v>
      </c>
      <c r="AW615" s="27" t="s">
        <v>420</v>
      </c>
      <c r="AX615" s="30">
        <v>0</v>
      </c>
      <c r="AY615" s="30">
        <v>0</v>
      </c>
      <c r="AZ615" s="37"/>
      <c r="BA615" s="31">
        <v>1</v>
      </c>
      <c r="BB615" s="31">
        <v>0</v>
      </c>
      <c r="BC615" s="31">
        <v>0</v>
      </c>
      <c r="BD615" s="31">
        <v>0</v>
      </c>
      <c r="BE615" s="31">
        <v>0</v>
      </c>
      <c r="BF615" s="31">
        <v>0</v>
      </c>
      <c r="BG615" s="34"/>
    </row>
    <row r="616" spans="2:59" s="28" customFormat="1" ht="20.100000000000001" customHeight="1">
      <c r="B616" s="55"/>
      <c r="C616" s="31">
        <v>66001001</v>
      </c>
      <c r="D616" s="27" t="s">
        <v>621</v>
      </c>
      <c r="E616" s="31">
        <v>1</v>
      </c>
      <c r="F616" s="31">
        <v>66001001</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t="s">
        <v>622</v>
      </c>
      <c r="AQ616" s="31" t="s">
        <v>420</v>
      </c>
      <c r="AR616" s="27" t="s">
        <v>47</v>
      </c>
      <c r="AS616" s="31" t="s">
        <v>580</v>
      </c>
      <c r="AT616" s="31">
        <v>0</v>
      </c>
      <c r="AU616" s="31">
        <v>66001001</v>
      </c>
      <c r="AV616" s="27" t="s">
        <v>415</v>
      </c>
      <c r="AW616" s="27" t="s">
        <v>420</v>
      </c>
      <c r="AX616" s="30">
        <v>0</v>
      </c>
      <c r="AY616" s="30">
        <v>0</v>
      </c>
      <c r="AZ616" s="37" t="s">
        <v>623</v>
      </c>
      <c r="BA616" s="31">
        <v>1</v>
      </c>
      <c r="BB616" s="31">
        <v>0</v>
      </c>
      <c r="BC616" s="31">
        <v>0</v>
      </c>
      <c r="BD616" s="31">
        <v>0</v>
      </c>
      <c r="BE616" s="31">
        <v>0</v>
      </c>
      <c r="BF616" s="31">
        <v>0</v>
      </c>
      <c r="BG616" s="34"/>
    </row>
    <row r="617" spans="2:59" s="28" customFormat="1" ht="20.100000000000001" customHeight="1">
      <c r="B617" s="55"/>
      <c r="C617" s="31">
        <v>66001002</v>
      </c>
      <c r="D617" s="27" t="s">
        <v>624</v>
      </c>
      <c r="E617" s="29">
        <v>1</v>
      </c>
      <c r="F617" s="31">
        <v>66001002</v>
      </c>
      <c r="G617" s="31">
        <v>0</v>
      </c>
      <c r="H617" s="30">
        <v>0</v>
      </c>
      <c r="I617" s="29">
        <v>1</v>
      </c>
      <c r="J617" s="31">
        <v>2</v>
      </c>
      <c r="K617" s="29">
        <v>0</v>
      </c>
      <c r="L617" s="31">
        <v>0</v>
      </c>
      <c r="M617" s="31">
        <v>0</v>
      </c>
      <c r="N617" s="31">
        <v>1</v>
      </c>
      <c r="O617" s="31">
        <v>0</v>
      </c>
      <c r="P617" s="31">
        <v>0</v>
      </c>
      <c r="Q617" s="31">
        <v>0</v>
      </c>
      <c r="R617" s="30">
        <v>0</v>
      </c>
      <c r="S617" s="29">
        <v>1</v>
      </c>
      <c r="T617" s="31">
        <v>2</v>
      </c>
      <c r="U617" s="31">
        <v>0</v>
      </c>
      <c r="V617" s="31">
        <v>1</v>
      </c>
      <c r="W617" s="31">
        <v>0</v>
      </c>
      <c r="X617" s="31">
        <v>0</v>
      </c>
      <c r="Y617" s="31">
        <v>0</v>
      </c>
      <c r="Z617" s="31">
        <v>0</v>
      </c>
      <c r="AA617" s="31">
        <v>0</v>
      </c>
      <c r="AB617" s="31">
        <v>0</v>
      </c>
      <c r="AC617" s="31">
        <v>24</v>
      </c>
      <c r="AD617" s="31">
        <v>1</v>
      </c>
      <c r="AE617" s="31">
        <v>4</v>
      </c>
      <c r="AF617" s="32">
        <v>2</v>
      </c>
      <c r="AG617" s="32">
        <v>1</v>
      </c>
      <c r="AH617" s="32">
        <v>6</v>
      </c>
      <c r="AI617" s="31">
        <v>0</v>
      </c>
      <c r="AJ617" s="31">
        <v>0</v>
      </c>
      <c r="AK617" s="31">
        <v>0</v>
      </c>
      <c r="AL617" s="31">
        <v>1</v>
      </c>
      <c r="AM617" s="31">
        <v>9000</v>
      </c>
      <c r="AN617" s="31">
        <v>0.5</v>
      </c>
      <c r="AO617" s="31">
        <v>0</v>
      </c>
      <c r="AP617" s="32">
        <v>0</v>
      </c>
      <c r="AQ617" s="31" t="s">
        <v>420</v>
      </c>
      <c r="AR617" s="27" t="s">
        <v>625</v>
      </c>
      <c r="AS617" s="31" t="s">
        <v>626</v>
      </c>
      <c r="AT617" s="31">
        <v>10002001</v>
      </c>
      <c r="AU617" s="31">
        <v>66001002</v>
      </c>
      <c r="AV617" s="27" t="s">
        <v>416</v>
      </c>
      <c r="AW617" s="27" t="s">
        <v>453</v>
      </c>
      <c r="AX617" s="30">
        <v>0</v>
      </c>
      <c r="AY617" s="30">
        <v>0</v>
      </c>
      <c r="AZ617" s="37" t="s">
        <v>627</v>
      </c>
      <c r="BA617" s="31">
        <v>1</v>
      </c>
      <c r="BB617" s="31">
        <v>0</v>
      </c>
      <c r="BC617" s="31">
        <v>0</v>
      </c>
      <c r="BD617" s="31">
        <v>0</v>
      </c>
      <c r="BE617" s="31">
        <v>0</v>
      </c>
      <c r="BF617" s="31">
        <v>0</v>
      </c>
      <c r="BG617" s="34"/>
    </row>
    <row r="618" spans="2:59" s="28" customFormat="1" ht="20.100000000000001" customHeight="1">
      <c r="B618" s="55"/>
      <c r="C618" s="31">
        <v>66001003</v>
      </c>
      <c r="D618" s="27" t="s">
        <v>628</v>
      </c>
      <c r="E618" s="31">
        <v>1</v>
      </c>
      <c r="F618" s="31">
        <v>66001003</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0</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96001003</v>
      </c>
      <c r="AQ618" s="31" t="s">
        <v>420</v>
      </c>
      <c r="AR618" s="27" t="s">
        <v>47</v>
      </c>
      <c r="AS618" s="31" t="s">
        <v>580</v>
      </c>
      <c r="AT618" s="31">
        <v>0</v>
      </c>
      <c r="AU618" s="31">
        <v>66001003</v>
      </c>
      <c r="AV618" s="27" t="s">
        <v>415</v>
      </c>
      <c r="AW618" s="27" t="s">
        <v>420</v>
      </c>
      <c r="AX618" s="30">
        <v>0</v>
      </c>
      <c r="AY618" s="30">
        <v>0</v>
      </c>
      <c r="AZ618" s="37" t="s">
        <v>629</v>
      </c>
      <c r="BA618" s="31">
        <v>1</v>
      </c>
      <c r="BB618" s="31">
        <v>0</v>
      </c>
      <c r="BC618" s="31">
        <v>0</v>
      </c>
      <c r="BD618" s="31">
        <v>0</v>
      </c>
      <c r="BE618" s="31">
        <v>0</v>
      </c>
      <c r="BF618" s="31">
        <v>0</v>
      </c>
      <c r="BG618" s="34"/>
    </row>
    <row r="619" spans="2:59" s="28" customFormat="1" ht="20.100000000000001" customHeight="1">
      <c r="B619" s="55"/>
      <c r="C619" s="31">
        <v>66001004</v>
      </c>
      <c r="D619" s="27" t="s">
        <v>630</v>
      </c>
      <c r="E619" s="31">
        <v>1</v>
      </c>
      <c r="F619" s="31">
        <v>66001004</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0</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96001004</v>
      </c>
      <c r="AQ619" s="31" t="s">
        <v>420</v>
      </c>
      <c r="AR619" s="27" t="s">
        <v>47</v>
      </c>
      <c r="AS619" s="31" t="s">
        <v>580</v>
      </c>
      <c r="AT619" s="31">
        <v>0</v>
      </c>
      <c r="AU619" s="31">
        <v>66001004</v>
      </c>
      <c r="AV619" s="27" t="s">
        <v>415</v>
      </c>
      <c r="AW619" s="27" t="s">
        <v>420</v>
      </c>
      <c r="AX619" s="30">
        <v>0</v>
      </c>
      <c r="AY619" s="30">
        <v>0</v>
      </c>
      <c r="AZ619" s="37" t="s">
        <v>631</v>
      </c>
      <c r="BA619" s="31">
        <v>1</v>
      </c>
      <c r="BB619" s="31">
        <v>0</v>
      </c>
      <c r="BC619" s="31">
        <v>0</v>
      </c>
      <c r="BD619" s="31">
        <v>0</v>
      </c>
      <c r="BE619" s="31">
        <v>0</v>
      </c>
      <c r="BF619" s="31">
        <v>0</v>
      </c>
      <c r="BG619" s="34"/>
    </row>
    <row r="620" spans="2:59" s="56" customFormat="1" ht="20.100000000000001" customHeight="1">
      <c r="B620" s="57"/>
      <c r="C620" s="32">
        <v>66001005</v>
      </c>
      <c r="D620" s="26" t="s">
        <v>632</v>
      </c>
      <c r="E620" s="32">
        <v>1</v>
      </c>
      <c r="F620" s="32">
        <v>66001005</v>
      </c>
      <c r="G620" s="32">
        <v>0</v>
      </c>
      <c r="H620" s="32">
        <v>0</v>
      </c>
      <c r="I620" s="32">
        <v>1</v>
      </c>
      <c r="J620" s="32">
        <v>0</v>
      </c>
      <c r="K620" s="32">
        <v>0</v>
      </c>
      <c r="L620" s="32">
        <v>0</v>
      </c>
      <c r="M620" s="32">
        <v>0</v>
      </c>
      <c r="N620" s="32">
        <v>1</v>
      </c>
      <c r="O620" s="32">
        <v>0</v>
      </c>
      <c r="P620" s="32">
        <v>0</v>
      </c>
      <c r="Q620" s="32">
        <v>0</v>
      </c>
      <c r="R620" s="32">
        <v>0</v>
      </c>
      <c r="S620" s="29">
        <v>1</v>
      </c>
      <c r="T620" s="32">
        <v>2</v>
      </c>
      <c r="U620" s="32">
        <v>0</v>
      </c>
      <c r="V620" s="32">
        <v>0</v>
      </c>
      <c r="W620" s="32">
        <v>0</v>
      </c>
      <c r="X620" s="32">
        <v>1</v>
      </c>
      <c r="Y620" s="32">
        <v>0</v>
      </c>
      <c r="Z620" s="32">
        <v>0</v>
      </c>
      <c r="AA620" s="31">
        <v>0</v>
      </c>
      <c r="AB620" s="32">
        <v>0</v>
      </c>
      <c r="AC620" s="32">
        <v>18</v>
      </c>
      <c r="AD620" s="32">
        <v>1</v>
      </c>
      <c r="AE620" s="32">
        <v>3</v>
      </c>
      <c r="AF620" s="32">
        <v>2</v>
      </c>
      <c r="AG620" s="32">
        <v>0</v>
      </c>
      <c r="AH620" s="32">
        <v>1.6</v>
      </c>
      <c r="AI620" s="32">
        <v>0</v>
      </c>
      <c r="AJ620" s="32">
        <v>0</v>
      </c>
      <c r="AK620" s="32">
        <v>0</v>
      </c>
      <c r="AL620" s="32">
        <v>0.5</v>
      </c>
      <c r="AM620" s="32">
        <v>3000</v>
      </c>
      <c r="AN620" s="32">
        <v>0.1</v>
      </c>
      <c r="AO620" s="32">
        <v>0</v>
      </c>
      <c r="AP620" s="32">
        <v>0</v>
      </c>
      <c r="AQ620" s="32">
        <v>96001005</v>
      </c>
      <c r="AR620" s="26" t="s">
        <v>48</v>
      </c>
      <c r="AS620" s="32" t="s">
        <v>633</v>
      </c>
      <c r="AT620" s="32" t="s">
        <v>420</v>
      </c>
      <c r="AU620" s="32">
        <v>66001005</v>
      </c>
      <c r="AV620" s="26" t="s">
        <v>415</v>
      </c>
      <c r="AW620" s="32">
        <v>0</v>
      </c>
      <c r="AX620" s="32">
        <v>0</v>
      </c>
      <c r="AY620" s="32">
        <v>0</v>
      </c>
      <c r="AZ620" s="58" t="s">
        <v>634</v>
      </c>
      <c r="BA620" s="32">
        <v>1</v>
      </c>
      <c r="BB620" s="32">
        <v>0</v>
      </c>
      <c r="BC620" s="32">
        <v>0</v>
      </c>
      <c r="BD620" s="32">
        <v>0</v>
      </c>
      <c r="BE620" s="32">
        <v>0</v>
      </c>
      <c r="BF620" s="32">
        <v>0</v>
      </c>
      <c r="BG620" s="59"/>
    </row>
    <row r="621" spans="2:59" s="28" customFormat="1" ht="20.100000000000001" customHeight="1">
      <c r="B621" s="55"/>
      <c r="C621" s="31">
        <v>66001006</v>
      </c>
      <c r="D621" s="27" t="s">
        <v>635</v>
      </c>
      <c r="E621" s="31">
        <v>1</v>
      </c>
      <c r="F621" s="31">
        <v>66001006</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0</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96001006</v>
      </c>
      <c r="AQ621" s="31" t="s">
        <v>420</v>
      </c>
      <c r="AR621" s="27" t="s">
        <v>47</v>
      </c>
      <c r="AS621" s="31" t="s">
        <v>580</v>
      </c>
      <c r="AT621" s="31">
        <v>0</v>
      </c>
      <c r="AU621" s="31">
        <v>66001006</v>
      </c>
      <c r="AV621" s="27" t="s">
        <v>415</v>
      </c>
      <c r="AW621" s="27" t="s">
        <v>420</v>
      </c>
      <c r="AX621" s="30">
        <v>0</v>
      </c>
      <c r="AY621" s="30">
        <v>0</v>
      </c>
      <c r="AZ621" s="37" t="s">
        <v>636</v>
      </c>
      <c r="BA621" s="31">
        <v>1</v>
      </c>
      <c r="BB621" s="31">
        <v>0</v>
      </c>
      <c r="BC621" s="31">
        <v>0</v>
      </c>
      <c r="BD621" s="31">
        <v>0</v>
      </c>
      <c r="BE621" s="31">
        <v>0</v>
      </c>
      <c r="BF621" s="31">
        <v>0</v>
      </c>
      <c r="BG621" s="34"/>
    </row>
    <row r="622" spans="2:59" s="60" customFormat="1" ht="20.100000000000001" customHeight="1">
      <c r="B622" s="55"/>
      <c r="C622" s="31">
        <v>66001007</v>
      </c>
      <c r="D622" s="26" t="s">
        <v>637</v>
      </c>
      <c r="E622" s="31">
        <v>1</v>
      </c>
      <c r="F622" s="31">
        <v>66001007</v>
      </c>
      <c r="G622" s="32">
        <v>0</v>
      </c>
      <c r="H622" s="32">
        <v>0</v>
      </c>
      <c r="I622" s="32">
        <v>1</v>
      </c>
      <c r="J622" s="32">
        <v>0</v>
      </c>
      <c r="K622" s="32">
        <v>0</v>
      </c>
      <c r="L622" s="32">
        <v>0</v>
      </c>
      <c r="M622" s="32">
        <v>0</v>
      </c>
      <c r="N622" s="32">
        <v>1</v>
      </c>
      <c r="O622" s="32">
        <v>0</v>
      </c>
      <c r="P622" s="32">
        <v>0</v>
      </c>
      <c r="Q622" s="32">
        <v>0</v>
      </c>
      <c r="R622" s="32">
        <v>0</v>
      </c>
      <c r="S622" s="29">
        <v>1</v>
      </c>
      <c r="T622" s="32">
        <v>2</v>
      </c>
      <c r="U622" s="32">
        <v>0</v>
      </c>
      <c r="V622" s="32">
        <v>2.5</v>
      </c>
      <c r="W622" s="32">
        <v>0</v>
      </c>
      <c r="X622" s="32">
        <v>0</v>
      </c>
      <c r="Y622" s="32">
        <v>0</v>
      </c>
      <c r="Z622" s="32">
        <v>0</v>
      </c>
      <c r="AA622" s="31">
        <v>0</v>
      </c>
      <c r="AB622" s="32">
        <v>0</v>
      </c>
      <c r="AC622" s="32">
        <v>15</v>
      </c>
      <c r="AD622" s="32">
        <v>0</v>
      </c>
      <c r="AE622" s="32">
        <v>0</v>
      </c>
      <c r="AF622" s="32">
        <v>7</v>
      </c>
      <c r="AG622" s="32">
        <v>0</v>
      </c>
      <c r="AH622" s="32">
        <v>6</v>
      </c>
      <c r="AI622" s="32">
        <v>0</v>
      </c>
      <c r="AJ622" s="32">
        <v>0</v>
      </c>
      <c r="AK622" s="32">
        <v>0</v>
      </c>
      <c r="AL622" s="32">
        <v>0.5</v>
      </c>
      <c r="AM622" s="32">
        <v>1000</v>
      </c>
      <c r="AN622" s="32">
        <v>0</v>
      </c>
      <c r="AO622" s="32">
        <v>0</v>
      </c>
      <c r="AP622" s="32">
        <v>0</v>
      </c>
      <c r="AQ622" s="32" t="s">
        <v>420</v>
      </c>
      <c r="AR622" s="26" t="s">
        <v>48</v>
      </c>
      <c r="AS622" s="32" t="s">
        <v>638</v>
      </c>
      <c r="AT622" s="32" t="s">
        <v>420</v>
      </c>
      <c r="AU622" s="32" t="s">
        <v>639</v>
      </c>
      <c r="AV622" s="26" t="s">
        <v>415</v>
      </c>
      <c r="AW622" s="32">
        <v>0</v>
      </c>
      <c r="AX622" s="30">
        <v>0</v>
      </c>
      <c r="AY622" s="30">
        <v>0</v>
      </c>
      <c r="AZ622" s="58" t="s">
        <v>640</v>
      </c>
      <c r="BA622" s="32">
        <v>1</v>
      </c>
      <c r="BB622" s="32">
        <v>0</v>
      </c>
      <c r="BC622" s="32">
        <v>0</v>
      </c>
      <c r="BD622" s="32">
        <v>0</v>
      </c>
      <c r="BE622" s="32">
        <v>0</v>
      </c>
      <c r="BF622" s="32">
        <v>0</v>
      </c>
      <c r="BG622" s="59"/>
    </row>
    <row r="623" spans="2:59" s="28" customFormat="1" ht="19.5" customHeight="1">
      <c r="B623" s="55"/>
      <c r="C623" s="31">
        <v>66001008</v>
      </c>
      <c r="D623" s="27" t="s">
        <v>641</v>
      </c>
      <c r="E623" s="29">
        <v>1</v>
      </c>
      <c r="F623" s="31">
        <v>66001008</v>
      </c>
      <c r="G623" s="31">
        <v>0</v>
      </c>
      <c r="H623" s="30">
        <v>0</v>
      </c>
      <c r="I623" s="29">
        <v>1</v>
      </c>
      <c r="J623" s="31">
        <v>0</v>
      </c>
      <c r="K623" s="29">
        <v>0</v>
      </c>
      <c r="L623" s="31">
        <v>0</v>
      </c>
      <c r="M623" s="31">
        <v>0</v>
      </c>
      <c r="N623" s="31">
        <v>1</v>
      </c>
      <c r="O623" s="31">
        <v>0</v>
      </c>
      <c r="P623" s="31">
        <v>0</v>
      </c>
      <c r="Q623" s="31">
        <v>0</v>
      </c>
      <c r="R623" s="30">
        <v>0</v>
      </c>
      <c r="S623" s="29">
        <v>1</v>
      </c>
      <c r="T623" s="31">
        <v>2</v>
      </c>
      <c r="U623" s="31">
        <v>0</v>
      </c>
      <c r="V623" s="31">
        <v>2</v>
      </c>
      <c r="W623" s="31">
        <v>0</v>
      </c>
      <c r="X623" s="31">
        <v>0</v>
      </c>
      <c r="Y623" s="31">
        <v>0</v>
      </c>
      <c r="Z623" s="31">
        <v>0</v>
      </c>
      <c r="AA623" s="31">
        <v>0</v>
      </c>
      <c r="AB623" s="31">
        <v>0</v>
      </c>
      <c r="AC623" s="31">
        <v>15</v>
      </c>
      <c r="AD623" s="31">
        <v>1</v>
      </c>
      <c r="AE623" s="31">
        <v>3</v>
      </c>
      <c r="AF623" s="32">
        <v>2</v>
      </c>
      <c r="AG623" s="32">
        <v>1</v>
      </c>
      <c r="AH623" s="32">
        <v>6</v>
      </c>
      <c r="AI623" s="31">
        <v>0</v>
      </c>
      <c r="AJ623" s="31">
        <v>0</v>
      </c>
      <c r="AK623" s="31">
        <v>0</v>
      </c>
      <c r="AL623" s="31">
        <v>1</v>
      </c>
      <c r="AM623" s="31">
        <v>3000</v>
      </c>
      <c r="AN623" s="31">
        <v>0.75</v>
      </c>
      <c r="AO623" s="31">
        <v>0</v>
      </c>
      <c r="AP623" s="32">
        <v>0</v>
      </c>
      <c r="AQ623" s="31" t="s">
        <v>420</v>
      </c>
      <c r="AR623" s="27" t="s">
        <v>642</v>
      </c>
      <c r="AS623" s="31" t="s">
        <v>643</v>
      </c>
      <c r="AT623" s="31">
        <v>10000006</v>
      </c>
      <c r="AU623" s="31">
        <v>66001008</v>
      </c>
      <c r="AV623" s="27" t="s">
        <v>415</v>
      </c>
      <c r="AW623" s="27">
        <v>0</v>
      </c>
      <c r="AX623" s="30">
        <v>0</v>
      </c>
      <c r="AY623" s="30">
        <v>0</v>
      </c>
      <c r="AZ623" s="37" t="s">
        <v>644</v>
      </c>
      <c r="BA623" s="31">
        <v>1</v>
      </c>
      <c r="BB623" s="31">
        <v>0</v>
      </c>
      <c r="BC623" s="31">
        <v>0</v>
      </c>
      <c r="BD623" s="31">
        <v>0</v>
      </c>
      <c r="BE623" s="31">
        <v>0</v>
      </c>
      <c r="BF623" s="31">
        <v>0</v>
      </c>
      <c r="BG623" s="34"/>
    </row>
    <row r="624" spans="2:59" s="28" customFormat="1" ht="19.5" customHeight="1">
      <c r="B624" s="55"/>
      <c r="C624" s="31">
        <v>66001009</v>
      </c>
      <c r="D624" s="27" t="s">
        <v>645</v>
      </c>
      <c r="E624" s="29">
        <v>1</v>
      </c>
      <c r="F624" s="31">
        <v>66001009</v>
      </c>
      <c r="G624" s="31">
        <v>0</v>
      </c>
      <c r="H624" s="30">
        <v>0</v>
      </c>
      <c r="I624" s="29">
        <v>1</v>
      </c>
      <c r="J624" s="31">
        <v>0</v>
      </c>
      <c r="K624" s="29">
        <v>0</v>
      </c>
      <c r="L624" s="31">
        <v>0</v>
      </c>
      <c r="M624" s="31">
        <v>0</v>
      </c>
      <c r="N624" s="31">
        <v>1</v>
      </c>
      <c r="O624" s="31">
        <v>0</v>
      </c>
      <c r="P624" s="31">
        <v>0</v>
      </c>
      <c r="Q624" s="31">
        <v>0</v>
      </c>
      <c r="R624" s="30">
        <v>0</v>
      </c>
      <c r="S624" s="29">
        <v>1</v>
      </c>
      <c r="T624" s="31">
        <v>2</v>
      </c>
      <c r="U624" s="31">
        <v>0</v>
      </c>
      <c r="V624" s="31">
        <v>1.5</v>
      </c>
      <c r="W624" s="31">
        <v>0</v>
      </c>
      <c r="X624" s="31">
        <v>0</v>
      </c>
      <c r="Y624" s="31">
        <v>0</v>
      </c>
      <c r="Z624" s="31">
        <v>0</v>
      </c>
      <c r="AA624" s="31">
        <v>0</v>
      </c>
      <c r="AB624" s="31">
        <v>0</v>
      </c>
      <c r="AC624" s="31">
        <v>15</v>
      </c>
      <c r="AD624" s="31">
        <v>1</v>
      </c>
      <c r="AE624" s="31">
        <v>3</v>
      </c>
      <c r="AF624" s="32">
        <v>2</v>
      </c>
      <c r="AG624" s="32">
        <v>1</v>
      </c>
      <c r="AH624" s="32">
        <v>6</v>
      </c>
      <c r="AI624" s="31">
        <v>0</v>
      </c>
      <c r="AJ624" s="31">
        <v>0</v>
      </c>
      <c r="AK624" s="31">
        <v>0</v>
      </c>
      <c r="AL624" s="31">
        <v>1</v>
      </c>
      <c r="AM624" s="31">
        <v>3000</v>
      </c>
      <c r="AN624" s="31">
        <v>0.75</v>
      </c>
      <c r="AO624" s="31">
        <v>0</v>
      </c>
      <c r="AP624" s="32">
        <v>0</v>
      </c>
      <c r="AQ624" s="31" t="s">
        <v>646</v>
      </c>
      <c r="AR624" s="27" t="s">
        <v>642</v>
      </c>
      <c r="AS624" s="31" t="s">
        <v>643</v>
      </c>
      <c r="AT624" s="31">
        <v>10000006</v>
      </c>
      <c r="AU624" s="31">
        <v>66001009</v>
      </c>
      <c r="AV624" s="27" t="s">
        <v>415</v>
      </c>
      <c r="AW624" s="27">
        <v>0</v>
      </c>
      <c r="AX624" s="30">
        <v>0</v>
      </c>
      <c r="AY624" s="30">
        <v>0</v>
      </c>
      <c r="AZ624" s="37" t="s">
        <v>647</v>
      </c>
      <c r="BA624" s="31">
        <v>1</v>
      </c>
      <c r="BB624" s="31">
        <v>0</v>
      </c>
      <c r="BC624" s="31">
        <v>0</v>
      </c>
      <c r="BD624" s="31">
        <v>0</v>
      </c>
      <c r="BE624" s="31">
        <v>0</v>
      </c>
      <c r="BF624" s="31">
        <v>0</v>
      </c>
      <c r="BG624" s="34"/>
    </row>
    <row r="625" spans="2:59" s="28" customFormat="1" ht="20.100000000000001" customHeight="1">
      <c r="B625" s="55"/>
      <c r="C625" s="31">
        <v>66001010</v>
      </c>
      <c r="D625" s="27" t="s">
        <v>648</v>
      </c>
      <c r="E625" s="31">
        <v>1</v>
      </c>
      <c r="F625" s="31">
        <v>66001010</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96001010</v>
      </c>
      <c r="AQ625" s="31" t="s">
        <v>420</v>
      </c>
      <c r="AR625" s="27" t="s">
        <v>47</v>
      </c>
      <c r="AS625" s="31" t="s">
        <v>580</v>
      </c>
      <c r="AT625" s="31">
        <v>0</v>
      </c>
      <c r="AU625" s="31">
        <v>66001010</v>
      </c>
      <c r="AV625" s="27" t="s">
        <v>415</v>
      </c>
      <c r="AW625" s="27" t="s">
        <v>420</v>
      </c>
      <c r="AX625" s="30">
        <v>0</v>
      </c>
      <c r="AY625" s="30">
        <v>0</v>
      </c>
      <c r="AZ625" s="37" t="s">
        <v>649</v>
      </c>
      <c r="BA625" s="31">
        <v>1</v>
      </c>
      <c r="BB625" s="31">
        <v>0</v>
      </c>
      <c r="BC625" s="31">
        <v>0</v>
      </c>
      <c r="BD625" s="31">
        <v>0</v>
      </c>
      <c r="BE625" s="31">
        <v>0</v>
      </c>
      <c r="BF625" s="31">
        <v>0</v>
      </c>
      <c r="BG625" s="34"/>
    </row>
    <row r="626" spans="2:59" s="28" customFormat="1" ht="20.100000000000001" customHeight="1">
      <c r="B626" s="55"/>
      <c r="C626" s="31">
        <v>66001011</v>
      </c>
      <c r="D626" s="25" t="s">
        <v>650</v>
      </c>
      <c r="E626" s="29">
        <v>1</v>
      </c>
      <c r="F626" s="31">
        <v>66001011</v>
      </c>
      <c r="G626" s="29">
        <v>0</v>
      </c>
      <c r="H626" s="30">
        <v>0</v>
      </c>
      <c r="I626" s="29">
        <v>1</v>
      </c>
      <c r="J626" s="29">
        <v>0</v>
      </c>
      <c r="K626" s="29">
        <v>0</v>
      </c>
      <c r="L626" s="29">
        <v>0</v>
      </c>
      <c r="M626" s="29">
        <v>0</v>
      </c>
      <c r="N626" s="29">
        <v>1</v>
      </c>
      <c r="O626" s="29">
        <v>0</v>
      </c>
      <c r="P626" s="29">
        <v>0</v>
      </c>
      <c r="Q626" s="29">
        <v>0</v>
      </c>
      <c r="R626" s="29">
        <v>0</v>
      </c>
      <c r="S626" s="29">
        <v>1</v>
      </c>
      <c r="T626" s="29">
        <v>2</v>
      </c>
      <c r="U626" s="29">
        <v>0</v>
      </c>
      <c r="V626" s="29">
        <v>2</v>
      </c>
      <c r="W626" s="29">
        <v>0</v>
      </c>
      <c r="X626" s="29">
        <v>0</v>
      </c>
      <c r="Y626" s="29">
        <v>0</v>
      </c>
      <c r="Z626" s="29">
        <v>0</v>
      </c>
      <c r="AA626" s="31">
        <v>0</v>
      </c>
      <c r="AB626" s="29">
        <v>0</v>
      </c>
      <c r="AC626" s="29">
        <v>18</v>
      </c>
      <c r="AD626" s="29">
        <v>2</v>
      </c>
      <c r="AE626" s="29" t="s">
        <v>651</v>
      </c>
      <c r="AF626" s="32">
        <v>2</v>
      </c>
      <c r="AG626" s="32">
        <v>2</v>
      </c>
      <c r="AH626" s="32">
        <v>1.5</v>
      </c>
      <c r="AI626" s="29">
        <v>0</v>
      </c>
      <c r="AJ626" s="29">
        <v>0</v>
      </c>
      <c r="AK626" s="29">
        <v>0</v>
      </c>
      <c r="AL626" s="29">
        <v>2</v>
      </c>
      <c r="AM626" s="29">
        <v>3000</v>
      </c>
      <c r="AN626" s="29">
        <v>0.25</v>
      </c>
      <c r="AO626" s="29">
        <v>0</v>
      </c>
      <c r="AP626" s="32">
        <v>0</v>
      </c>
      <c r="AQ626" s="29" t="s">
        <v>420</v>
      </c>
      <c r="AR626" s="25" t="s">
        <v>49</v>
      </c>
      <c r="AS626" s="29" t="s">
        <v>652</v>
      </c>
      <c r="AT626" s="31">
        <v>10001007</v>
      </c>
      <c r="AU626" s="31">
        <v>66001011</v>
      </c>
      <c r="AV626" s="25" t="s">
        <v>415</v>
      </c>
      <c r="AW626" s="29">
        <v>0</v>
      </c>
      <c r="AX626" s="30">
        <v>0</v>
      </c>
      <c r="AY626" s="30">
        <v>0</v>
      </c>
      <c r="AZ626" s="33" t="s">
        <v>653</v>
      </c>
      <c r="BA626" s="29">
        <v>1</v>
      </c>
      <c r="BB626" s="29">
        <v>0</v>
      </c>
      <c r="BC626" s="29">
        <v>0</v>
      </c>
      <c r="BD626" s="29">
        <v>0</v>
      </c>
      <c r="BE626" s="29">
        <v>0</v>
      </c>
      <c r="BF626" s="29">
        <v>0</v>
      </c>
    </row>
    <row r="627" spans="2:59" s="28" customFormat="1" ht="20.100000000000001" customHeight="1">
      <c r="C627" s="31">
        <v>68000001</v>
      </c>
      <c r="D627" s="27" t="s">
        <v>1129</v>
      </c>
      <c r="E627" s="31">
        <v>1</v>
      </c>
      <c r="F627" s="31">
        <v>68000001</v>
      </c>
      <c r="G627" s="31">
        <v>0</v>
      </c>
      <c r="H627" s="30">
        <v>0</v>
      </c>
      <c r="I627" s="31">
        <v>1</v>
      </c>
      <c r="J627" s="31">
        <v>0</v>
      </c>
      <c r="K627" s="31">
        <v>0</v>
      </c>
      <c r="L627" s="31">
        <v>0</v>
      </c>
      <c r="M627" s="31">
        <v>0</v>
      </c>
      <c r="N627" s="31">
        <v>2</v>
      </c>
      <c r="O627" s="31">
        <v>0</v>
      </c>
      <c r="P627" s="31">
        <v>0</v>
      </c>
      <c r="Q627" s="31">
        <v>0</v>
      </c>
      <c r="R627" s="30">
        <v>0</v>
      </c>
      <c r="S627" s="29">
        <v>1</v>
      </c>
      <c r="T627" s="31">
        <v>2</v>
      </c>
      <c r="U627" s="31">
        <v>0</v>
      </c>
      <c r="V627" s="31">
        <v>0</v>
      </c>
      <c r="W627" s="31">
        <v>0</v>
      </c>
      <c r="X627" s="31">
        <v>0</v>
      </c>
      <c r="Y627" s="31">
        <v>0</v>
      </c>
      <c r="Z627" s="31">
        <v>0</v>
      </c>
      <c r="AA627" s="31">
        <v>1</v>
      </c>
      <c r="AB627" s="31">
        <v>0</v>
      </c>
      <c r="AC627" s="31">
        <v>0</v>
      </c>
      <c r="AD627" s="31">
        <v>0</v>
      </c>
      <c r="AE627" s="31">
        <v>0</v>
      </c>
      <c r="AF627" s="32">
        <v>2</v>
      </c>
      <c r="AG627" s="32">
        <v>0</v>
      </c>
      <c r="AH627" s="32">
        <v>0</v>
      </c>
      <c r="AI627" s="31">
        <v>0</v>
      </c>
      <c r="AJ627" s="31">
        <v>0</v>
      </c>
      <c r="AK627" s="31">
        <v>0</v>
      </c>
      <c r="AL627" s="31">
        <v>0</v>
      </c>
      <c r="AM627" s="31">
        <v>1000</v>
      </c>
      <c r="AN627" s="31">
        <v>0</v>
      </c>
      <c r="AO627" s="31">
        <v>0</v>
      </c>
      <c r="AP627" s="32">
        <v>98000010</v>
      </c>
      <c r="AQ627" s="31" t="s">
        <v>420</v>
      </c>
      <c r="AR627" s="27" t="s">
        <v>47</v>
      </c>
      <c r="AS627" s="31">
        <v>0</v>
      </c>
      <c r="AT627" s="31">
        <v>0</v>
      </c>
      <c r="AU627" s="31">
        <v>0</v>
      </c>
      <c r="AV627" s="27" t="s">
        <v>415</v>
      </c>
      <c r="AW627" s="27" t="s">
        <v>420</v>
      </c>
      <c r="AX627" s="30">
        <v>0</v>
      </c>
      <c r="AY627" s="30">
        <v>0</v>
      </c>
      <c r="AZ627" s="37" t="s">
        <v>1150</v>
      </c>
      <c r="BA627" s="31">
        <v>1</v>
      </c>
      <c r="BB627" s="31">
        <v>0</v>
      </c>
      <c r="BC627" s="31">
        <v>0</v>
      </c>
      <c r="BD627" s="31">
        <v>0</v>
      </c>
      <c r="BE627" s="31">
        <v>0</v>
      </c>
      <c r="BF627" s="31">
        <v>0</v>
      </c>
      <c r="BG627" s="34"/>
    </row>
    <row r="628" spans="2:59" s="28" customFormat="1" ht="20.100000000000001" customHeight="1">
      <c r="C628" s="31">
        <v>68000002</v>
      </c>
      <c r="D628" s="27" t="s">
        <v>1130</v>
      </c>
      <c r="E628" s="31">
        <v>1</v>
      </c>
      <c r="F628" s="31">
        <v>68000002</v>
      </c>
      <c r="G628" s="31">
        <v>0</v>
      </c>
      <c r="H628" s="30">
        <v>0</v>
      </c>
      <c r="I628" s="31">
        <v>1</v>
      </c>
      <c r="J628" s="31">
        <v>0</v>
      </c>
      <c r="K628" s="31">
        <v>0</v>
      </c>
      <c r="L628" s="31">
        <v>0</v>
      </c>
      <c r="M628" s="31">
        <v>0</v>
      </c>
      <c r="N628" s="31">
        <v>2</v>
      </c>
      <c r="O628" s="31">
        <v>0</v>
      </c>
      <c r="P628" s="31">
        <v>0</v>
      </c>
      <c r="Q628" s="31">
        <v>0</v>
      </c>
      <c r="R628" s="30">
        <v>0</v>
      </c>
      <c r="S628" s="29">
        <v>1</v>
      </c>
      <c r="T628" s="31">
        <v>2</v>
      </c>
      <c r="U628" s="31">
        <v>0</v>
      </c>
      <c r="V628" s="31">
        <v>0</v>
      </c>
      <c r="W628" s="31">
        <v>0</v>
      </c>
      <c r="X628" s="31">
        <v>0</v>
      </c>
      <c r="Y628" s="31">
        <v>0</v>
      </c>
      <c r="Z628" s="31">
        <v>0</v>
      </c>
      <c r="AA628" s="31">
        <v>1</v>
      </c>
      <c r="AB628" s="31">
        <v>0</v>
      </c>
      <c r="AC628" s="31">
        <v>0</v>
      </c>
      <c r="AD628" s="31">
        <v>0</v>
      </c>
      <c r="AE628" s="31">
        <v>0</v>
      </c>
      <c r="AF628" s="32">
        <v>2</v>
      </c>
      <c r="AG628" s="32">
        <v>0</v>
      </c>
      <c r="AH628" s="32">
        <v>0</v>
      </c>
      <c r="AI628" s="31">
        <v>0</v>
      </c>
      <c r="AJ628" s="31">
        <v>0</v>
      </c>
      <c r="AK628" s="31">
        <v>0</v>
      </c>
      <c r="AL628" s="31">
        <v>0</v>
      </c>
      <c r="AM628" s="31">
        <v>1000</v>
      </c>
      <c r="AN628" s="31">
        <v>0</v>
      </c>
      <c r="AO628" s="31">
        <v>0</v>
      </c>
      <c r="AP628" s="32">
        <v>98000020</v>
      </c>
      <c r="AQ628" s="31" t="s">
        <v>420</v>
      </c>
      <c r="AR628" s="27" t="s">
        <v>47</v>
      </c>
      <c r="AS628" s="31">
        <v>0</v>
      </c>
      <c r="AT628" s="31">
        <v>0</v>
      </c>
      <c r="AU628" s="31">
        <v>0</v>
      </c>
      <c r="AV628" s="27" t="s">
        <v>415</v>
      </c>
      <c r="AW628" s="27" t="s">
        <v>420</v>
      </c>
      <c r="AX628" s="30">
        <v>0</v>
      </c>
      <c r="AY628" s="30">
        <v>0</v>
      </c>
      <c r="AZ628" s="37" t="s">
        <v>1149</v>
      </c>
      <c r="BA628" s="31">
        <v>1</v>
      </c>
      <c r="BB628" s="31">
        <v>0</v>
      </c>
      <c r="BC628" s="31">
        <v>0</v>
      </c>
      <c r="BD628" s="31">
        <v>0</v>
      </c>
      <c r="BE628" s="31">
        <v>0</v>
      </c>
      <c r="BF628" s="31">
        <v>0</v>
      </c>
      <c r="BG628" s="34"/>
    </row>
    <row r="629" spans="2:59" s="28" customFormat="1" ht="20.100000000000001" customHeight="1">
      <c r="C629" s="31">
        <v>68000003</v>
      </c>
      <c r="D629" s="27" t="s">
        <v>1131</v>
      </c>
      <c r="E629" s="29">
        <v>1</v>
      </c>
      <c r="F629" s="31">
        <v>68000003</v>
      </c>
      <c r="G629" s="29">
        <v>0</v>
      </c>
      <c r="H629" s="30">
        <v>0</v>
      </c>
      <c r="I629" s="29">
        <v>1</v>
      </c>
      <c r="J629" s="29">
        <v>0</v>
      </c>
      <c r="K629" s="29">
        <v>0</v>
      </c>
      <c r="L629" s="29">
        <v>0</v>
      </c>
      <c r="M629" s="29">
        <v>0</v>
      </c>
      <c r="N629" s="29">
        <v>2</v>
      </c>
      <c r="O629" s="29">
        <v>1</v>
      </c>
      <c r="P629" s="29">
        <v>1</v>
      </c>
      <c r="Q629" s="29">
        <v>0</v>
      </c>
      <c r="R629" s="29">
        <v>0</v>
      </c>
      <c r="S629" s="29">
        <v>0</v>
      </c>
      <c r="T629" s="29">
        <v>1</v>
      </c>
      <c r="U629" s="29">
        <v>0</v>
      </c>
      <c r="V629" s="29">
        <v>0.2</v>
      </c>
      <c r="W629" s="31">
        <v>0</v>
      </c>
      <c r="X629" s="29">
        <v>0</v>
      </c>
      <c r="Y629" s="29">
        <v>0</v>
      </c>
      <c r="Z629" s="29">
        <v>0</v>
      </c>
      <c r="AA629" s="29">
        <v>1</v>
      </c>
      <c r="AB629" s="29">
        <v>0</v>
      </c>
      <c r="AC629" s="29">
        <v>0</v>
      </c>
      <c r="AD629" s="29">
        <v>2</v>
      </c>
      <c r="AE629" s="29" t="s">
        <v>419</v>
      </c>
      <c r="AF629" s="32">
        <v>2</v>
      </c>
      <c r="AG629" s="32">
        <v>0</v>
      </c>
      <c r="AH629" s="32">
        <v>3</v>
      </c>
      <c r="AI629" s="29">
        <v>0</v>
      </c>
      <c r="AJ629" s="29">
        <v>0</v>
      </c>
      <c r="AK629" s="29">
        <v>0</v>
      </c>
      <c r="AL629" s="29">
        <v>0</v>
      </c>
      <c r="AM629" s="29">
        <v>1000</v>
      </c>
      <c r="AN629" s="29">
        <v>0</v>
      </c>
      <c r="AO629" s="29">
        <v>0</v>
      </c>
      <c r="AP629" s="32">
        <v>0</v>
      </c>
      <c r="AQ629" s="29" t="s">
        <v>420</v>
      </c>
      <c r="AR629" s="27" t="s">
        <v>47</v>
      </c>
      <c r="AS629" s="29">
        <v>0</v>
      </c>
      <c r="AT629" s="31">
        <v>0</v>
      </c>
      <c r="AU629" s="19">
        <v>0</v>
      </c>
      <c r="AV629" s="25" t="s">
        <v>415</v>
      </c>
      <c r="AW629" s="29">
        <v>0</v>
      </c>
      <c r="AX629" s="30">
        <v>0</v>
      </c>
      <c r="AY629" s="30">
        <v>0</v>
      </c>
      <c r="AZ629" s="37" t="s">
        <v>1151</v>
      </c>
      <c r="BA629" s="29">
        <v>0</v>
      </c>
      <c r="BB629" s="29">
        <v>0</v>
      </c>
      <c r="BC629" s="29">
        <v>0</v>
      </c>
      <c r="BD629" s="29">
        <v>0</v>
      </c>
      <c r="BE629" s="29">
        <v>0</v>
      </c>
      <c r="BF629" s="29">
        <v>0</v>
      </c>
      <c r="BG629" s="34"/>
    </row>
    <row r="630" spans="2:59" s="28" customFormat="1" ht="20.100000000000001" customHeight="1">
      <c r="C630" s="31">
        <v>68000004</v>
      </c>
      <c r="D630" s="27" t="s">
        <v>1132</v>
      </c>
      <c r="E630" s="31">
        <v>1</v>
      </c>
      <c r="F630" s="31">
        <v>68000004</v>
      </c>
      <c r="G630" s="29">
        <v>0</v>
      </c>
      <c r="H630" s="30">
        <v>0</v>
      </c>
      <c r="I630" s="29">
        <v>1</v>
      </c>
      <c r="J630" s="29">
        <v>3</v>
      </c>
      <c r="K630" s="31">
        <v>0</v>
      </c>
      <c r="L630" s="29">
        <v>0</v>
      </c>
      <c r="M630" s="29">
        <v>0</v>
      </c>
      <c r="N630" s="29">
        <v>1</v>
      </c>
      <c r="O630" s="29">
        <v>1</v>
      </c>
      <c r="P630" s="29">
        <v>0.05</v>
      </c>
      <c r="Q630" s="29">
        <v>0</v>
      </c>
      <c r="R630" s="29">
        <v>0</v>
      </c>
      <c r="S630" s="29">
        <v>1</v>
      </c>
      <c r="T630" s="29">
        <v>2</v>
      </c>
      <c r="U630" s="29">
        <v>0</v>
      </c>
      <c r="V630" s="29">
        <v>0</v>
      </c>
      <c r="W630" s="29">
        <v>0</v>
      </c>
      <c r="X630" s="29">
        <v>0</v>
      </c>
      <c r="Y630" s="29">
        <v>0</v>
      </c>
      <c r="Z630" s="29">
        <v>0</v>
      </c>
      <c r="AA630" s="29">
        <v>0</v>
      </c>
      <c r="AB630" s="29">
        <v>0</v>
      </c>
      <c r="AC630" s="29">
        <v>30</v>
      </c>
      <c r="AD630" s="29">
        <v>0</v>
      </c>
      <c r="AE630" s="29">
        <v>0</v>
      </c>
      <c r="AF630" s="32">
        <v>2</v>
      </c>
      <c r="AG630" s="32">
        <v>2</v>
      </c>
      <c r="AH630" s="32">
        <v>1.5</v>
      </c>
      <c r="AI630" s="29">
        <v>0</v>
      </c>
      <c r="AJ630" s="29">
        <v>0</v>
      </c>
      <c r="AK630" s="29">
        <v>0</v>
      </c>
      <c r="AL630" s="29">
        <v>1</v>
      </c>
      <c r="AM630" s="29">
        <v>3000</v>
      </c>
      <c r="AN630" s="29">
        <v>0.5</v>
      </c>
      <c r="AO630" s="29">
        <v>0</v>
      </c>
      <c r="AP630" s="32">
        <v>0</v>
      </c>
      <c r="AQ630" s="29" t="s">
        <v>420</v>
      </c>
      <c r="AR630" s="25" t="s">
        <v>447</v>
      </c>
      <c r="AS630" s="29" t="s">
        <v>678</v>
      </c>
      <c r="AT630" s="31">
        <v>0</v>
      </c>
      <c r="AU630" s="31">
        <v>21101051</v>
      </c>
      <c r="AV630" s="25" t="s">
        <v>1195</v>
      </c>
      <c r="AW630" s="83" t="s">
        <v>1213</v>
      </c>
      <c r="AX630" s="30">
        <v>0</v>
      </c>
      <c r="AY630" s="30">
        <v>0</v>
      </c>
      <c r="AZ630" s="33" t="s">
        <v>1201</v>
      </c>
      <c r="BA630" s="29">
        <v>1</v>
      </c>
      <c r="BB630" s="29">
        <v>0</v>
      </c>
      <c r="BC630" s="29">
        <v>0</v>
      </c>
      <c r="BD630" s="29">
        <v>0</v>
      </c>
      <c r="BE630" s="29">
        <v>0</v>
      </c>
      <c r="BF630" s="29">
        <v>0</v>
      </c>
    </row>
    <row r="631" spans="2:59" s="28" customFormat="1" ht="20.100000000000001" customHeight="1">
      <c r="C631" s="31">
        <v>68000005</v>
      </c>
      <c r="D631" s="27" t="s">
        <v>1133</v>
      </c>
      <c r="E631" s="31">
        <v>1</v>
      </c>
      <c r="F631" s="31">
        <v>68000005</v>
      </c>
      <c r="G631" s="31">
        <v>0</v>
      </c>
      <c r="H631" s="30">
        <v>0</v>
      </c>
      <c r="I631" s="31">
        <v>1</v>
      </c>
      <c r="J631" s="31">
        <v>0</v>
      </c>
      <c r="K631" s="31">
        <v>0</v>
      </c>
      <c r="L631" s="31">
        <v>0</v>
      </c>
      <c r="M631" s="31">
        <v>0</v>
      </c>
      <c r="N631" s="31">
        <v>2</v>
      </c>
      <c r="O631" s="31">
        <v>3</v>
      </c>
      <c r="P631" s="31">
        <v>0.05</v>
      </c>
      <c r="Q631" s="31">
        <v>0</v>
      </c>
      <c r="R631" s="30">
        <v>0</v>
      </c>
      <c r="S631" s="29">
        <v>1</v>
      </c>
      <c r="T631" s="31">
        <v>2</v>
      </c>
      <c r="U631" s="31">
        <v>0</v>
      </c>
      <c r="V631" s="31">
        <v>0</v>
      </c>
      <c r="W631" s="31">
        <v>0</v>
      </c>
      <c r="X631" s="31">
        <v>0</v>
      </c>
      <c r="Y631" s="31">
        <v>0</v>
      </c>
      <c r="Z631" s="31">
        <v>0</v>
      </c>
      <c r="AA631" s="31">
        <v>1</v>
      </c>
      <c r="AB631" s="31">
        <v>0</v>
      </c>
      <c r="AC631" s="31">
        <v>1</v>
      </c>
      <c r="AD631" s="31">
        <v>0</v>
      </c>
      <c r="AE631" s="31">
        <v>0</v>
      </c>
      <c r="AF631" s="32">
        <v>2</v>
      </c>
      <c r="AG631" s="32">
        <v>0</v>
      </c>
      <c r="AH631" s="32">
        <v>0</v>
      </c>
      <c r="AI631" s="31">
        <v>0</v>
      </c>
      <c r="AJ631" s="31">
        <v>0</v>
      </c>
      <c r="AK631" s="31">
        <v>0</v>
      </c>
      <c r="AL631" s="31">
        <v>0</v>
      </c>
      <c r="AM631" s="31">
        <v>1000</v>
      </c>
      <c r="AN631" s="31">
        <v>0</v>
      </c>
      <c r="AO631" s="31">
        <v>0</v>
      </c>
      <c r="AP631" s="32">
        <v>98000050</v>
      </c>
      <c r="AQ631" s="31" t="s">
        <v>420</v>
      </c>
      <c r="AR631" s="27" t="s">
        <v>47</v>
      </c>
      <c r="AS631" s="31">
        <v>0</v>
      </c>
      <c r="AT631" s="31">
        <v>0</v>
      </c>
      <c r="AU631" s="31">
        <v>0</v>
      </c>
      <c r="AV631" s="27" t="s">
        <v>415</v>
      </c>
      <c r="AW631" s="27" t="s">
        <v>420</v>
      </c>
      <c r="AX631" s="30">
        <v>0</v>
      </c>
      <c r="AY631" s="30">
        <v>0</v>
      </c>
      <c r="AZ631" s="37" t="s">
        <v>1152</v>
      </c>
      <c r="BA631" s="31">
        <v>1</v>
      </c>
      <c r="BB631" s="31">
        <v>0</v>
      </c>
      <c r="BC631" s="31">
        <v>0</v>
      </c>
      <c r="BD631" s="31">
        <v>0</v>
      </c>
      <c r="BE631" s="31">
        <v>0</v>
      </c>
      <c r="BF631" s="31">
        <v>0</v>
      </c>
      <c r="BG631" s="34"/>
    </row>
    <row r="632" spans="2:59" s="28" customFormat="1" ht="20.100000000000001" customHeight="1">
      <c r="C632" s="31">
        <v>68000006</v>
      </c>
      <c r="D632" s="27" t="s">
        <v>1134</v>
      </c>
      <c r="E632" s="31">
        <v>1</v>
      </c>
      <c r="F632" s="31">
        <v>68000006</v>
      </c>
      <c r="G632" s="31">
        <v>0</v>
      </c>
      <c r="H632" s="30">
        <v>0</v>
      </c>
      <c r="I632" s="31">
        <v>1</v>
      </c>
      <c r="J632" s="31">
        <v>0</v>
      </c>
      <c r="K632" s="31">
        <v>0</v>
      </c>
      <c r="L632" s="31">
        <v>0</v>
      </c>
      <c r="M632" s="31">
        <v>0</v>
      </c>
      <c r="N632" s="31">
        <v>2</v>
      </c>
      <c r="O632" s="31">
        <v>1</v>
      </c>
      <c r="P632" s="31">
        <v>0.05</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98000060</v>
      </c>
      <c r="AQ632" s="31" t="s">
        <v>420</v>
      </c>
      <c r="AR632" s="27" t="s">
        <v>47</v>
      </c>
      <c r="AS632" s="31">
        <v>0</v>
      </c>
      <c r="AT632" s="31">
        <v>0</v>
      </c>
      <c r="AU632" s="31">
        <v>0</v>
      </c>
      <c r="AV632" s="27" t="s">
        <v>415</v>
      </c>
      <c r="AW632" s="27" t="s">
        <v>420</v>
      </c>
      <c r="AX632" s="30">
        <v>0</v>
      </c>
      <c r="AY632" s="30">
        <v>0</v>
      </c>
      <c r="AZ632" s="37" t="s">
        <v>1214</v>
      </c>
      <c r="BA632" s="31">
        <v>1</v>
      </c>
      <c r="BB632" s="31">
        <v>0</v>
      </c>
      <c r="BC632" s="31">
        <v>0</v>
      </c>
      <c r="BD632" s="31">
        <v>0</v>
      </c>
      <c r="BE632" s="31">
        <v>0</v>
      </c>
      <c r="BF632" s="31">
        <v>0</v>
      </c>
      <c r="BG632" s="34"/>
    </row>
    <row r="633" spans="2:59" s="28" customFormat="1" ht="20.100000000000001" customHeight="1">
      <c r="C633" s="31">
        <v>68000007</v>
      </c>
      <c r="D633" s="27" t="s">
        <v>158</v>
      </c>
      <c r="E633" s="31">
        <v>1</v>
      </c>
      <c r="F633" s="31">
        <v>68000007</v>
      </c>
      <c r="G633" s="31">
        <v>0</v>
      </c>
      <c r="H633" s="30">
        <v>0</v>
      </c>
      <c r="I633" s="31">
        <v>1</v>
      </c>
      <c r="J633" s="31">
        <v>0</v>
      </c>
      <c r="K633" s="31">
        <v>0</v>
      </c>
      <c r="L633" s="31">
        <v>0</v>
      </c>
      <c r="M633" s="31">
        <v>0</v>
      </c>
      <c r="N633" s="31">
        <v>2</v>
      </c>
      <c r="O633" s="31">
        <v>1</v>
      </c>
      <c r="P633" s="31">
        <v>0.05</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98000070</v>
      </c>
      <c r="AQ633" s="31" t="s">
        <v>420</v>
      </c>
      <c r="AR633" s="27" t="s">
        <v>47</v>
      </c>
      <c r="AS633" s="31">
        <v>0</v>
      </c>
      <c r="AT633" s="31">
        <v>0</v>
      </c>
      <c r="AU633" s="31">
        <v>0</v>
      </c>
      <c r="AV633" s="27" t="s">
        <v>415</v>
      </c>
      <c r="AW633" s="27" t="s">
        <v>420</v>
      </c>
      <c r="AX633" s="30">
        <v>0</v>
      </c>
      <c r="AY633" s="30">
        <v>0</v>
      </c>
      <c r="AZ633" s="37" t="s">
        <v>1153</v>
      </c>
      <c r="BA633" s="31">
        <v>1</v>
      </c>
      <c r="BB633" s="31">
        <v>0</v>
      </c>
      <c r="BC633" s="31">
        <v>0</v>
      </c>
      <c r="BD633" s="31">
        <v>0</v>
      </c>
      <c r="BE633" s="31">
        <v>0</v>
      </c>
      <c r="BF633" s="31">
        <v>0</v>
      </c>
      <c r="BG633" s="34"/>
    </row>
    <row r="634" spans="2:59" s="28" customFormat="1" ht="20.100000000000001" customHeight="1">
      <c r="C634" s="31">
        <v>68000008</v>
      </c>
      <c r="D634" s="27" t="s">
        <v>1135</v>
      </c>
      <c r="E634" s="29">
        <v>1</v>
      </c>
      <c r="F634" s="31">
        <v>68000008</v>
      </c>
      <c r="G634" s="31">
        <v>0</v>
      </c>
      <c r="H634" s="30">
        <v>0</v>
      </c>
      <c r="I634" s="29">
        <v>1</v>
      </c>
      <c r="J634" s="29">
        <v>0</v>
      </c>
      <c r="K634" s="31">
        <v>0</v>
      </c>
      <c r="L634" s="29">
        <v>0</v>
      </c>
      <c r="M634" s="29">
        <v>0</v>
      </c>
      <c r="N634" s="29">
        <v>2</v>
      </c>
      <c r="O634" s="29">
        <v>0</v>
      </c>
      <c r="P634" s="29">
        <v>0</v>
      </c>
      <c r="Q634" s="29">
        <v>0</v>
      </c>
      <c r="R634" s="29">
        <v>0</v>
      </c>
      <c r="S634" s="29">
        <v>1</v>
      </c>
      <c r="T634" s="29">
        <v>2</v>
      </c>
      <c r="U634" s="29">
        <v>0</v>
      </c>
      <c r="V634" s="31">
        <v>0</v>
      </c>
      <c r="W634" s="31">
        <v>0</v>
      </c>
      <c r="X634" s="29">
        <v>0</v>
      </c>
      <c r="Y634" s="29">
        <v>0</v>
      </c>
      <c r="Z634" s="29">
        <v>0</v>
      </c>
      <c r="AA634" s="29">
        <v>0</v>
      </c>
      <c r="AB634" s="29">
        <v>0</v>
      </c>
      <c r="AC634" s="29">
        <v>9</v>
      </c>
      <c r="AD634" s="29">
        <v>2</v>
      </c>
      <c r="AE634" s="29" t="s">
        <v>438</v>
      </c>
      <c r="AF634" s="32">
        <v>2</v>
      </c>
      <c r="AG634" s="32">
        <v>0</v>
      </c>
      <c r="AH634" s="32">
        <v>0</v>
      </c>
      <c r="AI634" s="29">
        <v>0</v>
      </c>
      <c r="AJ634" s="29">
        <v>0</v>
      </c>
      <c r="AK634" s="29">
        <v>0</v>
      </c>
      <c r="AL634" s="29">
        <v>1</v>
      </c>
      <c r="AM634" s="29">
        <v>3000</v>
      </c>
      <c r="AN634" s="29">
        <v>0</v>
      </c>
      <c r="AO634" s="29">
        <v>0</v>
      </c>
      <c r="AP634" s="32">
        <v>0</v>
      </c>
      <c r="AQ634" s="29" t="s">
        <v>420</v>
      </c>
      <c r="AR634" s="27" t="s">
        <v>47</v>
      </c>
      <c r="AS634" s="29">
        <v>0</v>
      </c>
      <c r="AT634" s="31">
        <v>0</v>
      </c>
      <c r="AU634" s="31">
        <v>0</v>
      </c>
      <c r="AV634" s="25" t="s">
        <v>425</v>
      </c>
      <c r="AW634" s="29" t="s">
        <v>1215</v>
      </c>
      <c r="AX634" s="30">
        <v>0</v>
      </c>
      <c r="AY634" s="30">
        <v>0</v>
      </c>
      <c r="AZ634" s="37" t="s">
        <v>1154</v>
      </c>
      <c r="BA634" s="29">
        <v>1</v>
      </c>
      <c r="BB634" s="29">
        <v>0</v>
      </c>
      <c r="BC634" s="29">
        <v>0</v>
      </c>
      <c r="BD634" s="29">
        <v>0</v>
      </c>
      <c r="BE634" s="29">
        <v>0</v>
      </c>
      <c r="BF634" s="29">
        <v>0</v>
      </c>
    </row>
    <row r="635" spans="2:59" s="28" customFormat="1" ht="20.100000000000001" customHeight="1">
      <c r="C635" s="31">
        <v>68000009</v>
      </c>
      <c r="D635" s="27" t="s">
        <v>1136</v>
      </c>
      <c r="E635" s="29">
        <v>1</v>
      </c>
      <c r="F635" s="31">
        <v>68000009</v>
      </c>
      <c r="G635" s="31">
        <v>0</v>
      </c>
      <c r="H635" s="30">
        <v>0</v>
      </c>
      <c r="I635" s="29">
        <v>1</v>
      </c>
      <c r="J635" s="29">
        <v>0</v>
      </c>
      <c r="K635" s="31">
        <v>0</v>
      </c>
      <c r="L635" s="29">
        <v>0</v>
      </c>
      <c r="M635" s="29">
        <v>0</v>
      </c>
      <c r="N635" s="29">
        <v>2</v>
      </c>
      <c r="O635" s="29">
        <v>0</v>
      </c>
      <c r="P635" s="29">
        <v>0</v>
      </c>
      <c r="Q635" s="29">
        <v>0</v>
      </c>
      <c r="R635" s="29">
        <v>0</v>
      </c>
      <c r="S635" s="29">
        <v>1</v>
      </c>
      <c r="T635" s="29">
        <v>2</v>
      </c>
      <c r="U635" s="29">
        <v>0</v>
      </c>
      <c r="V635" s="31">
        <v>0</v>
      </c>
      <c r="W635" s="31">
        <v>0</v>
      </c>
      <c r="X635" s="29">
        <v>0</v>
      </c>
      <c r="Y635" s="29">
        <v>0</v>
      </c>
      <c r="Z635" s="29">
        <v>0</v>
      </c>
      <c r="AA635" s="29">
        <v>0</v>
      </c>
      <c r="AB635" s="29">
        <v>0</v>
      </c>
      <c r="AC635" s="29">
        <v>9</v>
      </c>
      <c r="AD635" s="29">
        <v>2</v>
      </c>
      <c r="AE635" s="29" t="s">
        <v>438</v>
      </c>
      <c r="AF635" s="32">
        <v>2</v>
      </c>
      <c r="AG635" s="32">
        <v>0</v>
      </c>
      <c r="AH635" s="32">
        <v>0</v>
      </c>
      <c r="AI635" s="29">
        <v>0</v>
      </c>
      <c r="AJ635" s="29">
        <v>0</v>
      </c>
      <c r="AK635" s="29">
        <v>0</v>
      </c>
      <c r="AL635" s="29">
        <v>1</v>
      </c>
      <c r="AM635" s="29">
        <v>3000</v>
      </c>
      <c r="AN635" s="29">
        <v>0</v>
      </c>
      <c r="AO635" s="29">
        <v>0</v>
      </c>
      <c r="AP635" s="32">
        <v>0</v>
      </c>
      <c r="AQ635" s="29" t="s">
        <v>420</v>
      </c>
      <c r="AR635" s="27" t="s">
        <v>47</v>
      </c>
      <c r="AS635" s="29">
        <v>0</v>
      </c>
      <c r="AT635" s="31">
        <v>0</v>
      </c>
      <c r="AU635" s="31">
        <v>0</v>
      </c>
      <c r="AV635" s="25" t="s">
        <v>425</v>
      </c>
      <c r="AW635" s="29" t="s">
        <v>1216</v>
      </c>
      <c r="AX635" s="30">
        <v>0</v>
      </c>
      <c r="AY635" s="30">
        <v>0</v>
      </c>
      <c r="AZ635" s="37" t="s">
        <v>1155</v>
      </c>
      <c r="BA635" s="29">
        <v>1</v>
      </c>
      <c r="BB635" s="29">
        <v>0</v>
      </c>
      <c r="BC635" s="29">
        <v>0</v>
      </c>
      <c r="BD635" s="29">
        <v>0</v>
      </c>
      <c r="BE635" s="29">
        <v>0</v>
      </c>
      <c r="BF635" s="29">
        <v>0</v>
      </c>
    </row>
    <row r="636" spans="2:59" s="28" customFormat="1" ht="20.100000000000001" customHeight="1">
      <c r="C636" s="31">
        <v>68000010</v>
      </c>
      <c r="D636" s="27" t="s">
        <v>1137</v>
      </c>
      <c r="E636" s="31">
        <v>1</v>
      </c>
      <c r="F636" s="31">
        <v>68000010</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0</v>
      </c>
      <c r="AQ636" s="31" t="s">
        <v>420</v>
      </c>
      <c r="AR636" s="27" t="s">
        <v>47</v>
      </c>
      <c r="AS636" s="31">
        <v>0</v>
      </c>
      <c r="AT636" s="31">
        <v>0</v>
      </c>
      <c r="AU636" s="31">
        <v>0</v>
      </c>
      <c r="AV636" s="27" t="s">
        <v>415</v>
      </c>
      <c r="AW636" s="27" t="s">
        <v>1217</v>
      </c>
      <c r="AX636" s="30">
        <v>0</v>
      </c>
      <c r="AY636" s="30">
        <v>0</v>
      </c>
      <c r="AZ636" s="37" t="s">
        <v>1156</v>
      </c>
      <c r="BA636" s="31">
        <v>1</v>
      </c>
      <c r="BB636" s="31">
        <v>0</v>
      </c>
      <c r="BC636" s="31">
        <v>0</v>
      </c>
      <c r="BD636" s="31">
        <v>0</v>
      </c>
      <c r="BE636" s="31">
        <v>0</v>
      </c>
      <c r="BF636" s="31">
        <v>0</v>
      </c>
      <c r="BG636" s="34"/>
    </row>
    <row r="637" spans="2:59" s="28" customFormat="1" ht="20.100000000000001" customHeight="1">
      <c r="C637" s="31">
        <v>68000011</v>
      </c>
      <c r="D637" s="27" t="s">
        <v>1138</v>
      </c>
      <c r="E637" s="31">
        <v>1</v>
      </c>
      <c r="F637" s="31">
        <v>68000011</v>
      </c>
      <c r="G637" s="31">
        <v>0</v>
      </c>
      <c r="H637" s="30">
        <v>0</v>
      </c>
      <c r="I637" s="31">
        <v>1</v>
      </c>
      <c r="J637" s="31">
        <v>0</v>
      </c>
      <c r="K637" s="31">
        <v>0</v>
      </c>
      <c r="L637" s="31">
        <v>0</v>
      </c>
      <c r="M637" s="31">
        <v>0</v>
      </c>
      <c r="N637" s="31">
        <v>2</v>
      </c>
      <c r="O637" s="31">
        <v>1</v>
      </c>
      <c r="P637" s="31">
        <v>0.05</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98000080</v>
      </c>
      <c r="AQ637" s="31" t="s">
        <v>420</v>
      </c>
      <c r="AR637" s="27" t="s">
        <v>47</v>
      </c>
      <c r="AS637" s="31">
        <v>0</v>
      </c>
      <c r="AT637" s="31">
        <v>0</v>
      </c>
      <c r="AU637" s="31">
        <v>0</v>
      </c>
      <c r="AV637" s="27" t="s">
        <v>415</v>
      </c>
      <c r="AW637" s="27" t="s">
        <v>420</v>
      </c>
      <c r="AX637" s="30">
        <v>0</v>
      </c>
      <c r="AY637" s="30">
        <v>0</v>
      </c>
      <c r="AZ637" s="37" t="s">
        <v>1157</v>
      </c>
      <c r="BA637" s="31">
        <v>1</v>
      </c>
      <c r="BB637" s="31">
        <v>0</v>
      </c>
      <c r="BC637" s="31">
        <v>0</v>
      </c>
      <c r="BD637" s="31">
        <v>0</v>
      </c>
      <c r="BE637" s="31">
        <v>0</v>
      </c>
      <c r="BF637" s="31">
        <v>0</v>
      </c>
      <c r="BG637" s="34"/>
    </row>
    <row r="638" spans="2:59" s="28" customFormat="1" ht="20.100000000000001" customHeight="1">
      <c r="C638" s="31">
        <v>68000012</v>
      </c>
      <c r="D638" s="27" t="s">
        <v>1139</v>
      </c>
      <c r="E638" s="31">
        <v>1</v>
      </c>
      <c r="F638" s="31">
        <v>68000012</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c r="AQ638" s="31" t="s">
        <v>420</v>
      </c>
      <c r="AR638" s="27" t="s">
        <v>47</v>
      </c>
      <c r="AS638" s="31">
        <v>0</v>
      </c>
      <c r="AT638" s="31">
        <v>0</v>
      </c>
      <c r="AU638" s="31">
        <v>0</v>
      </c>
      <c r="AV638" s="27" t="s">
        <v>415</v>
      </c>
      <c r="AW638" s="27" t="s">
        <v>1218</v>
      </c>
      <c r="AX638" s="30">
        <v>0</v>
      </c>
      <c r="AY638" s="30">
        <v>0</v>
      </c>
      <c r="AZ638" s="37" t="s">
        <v>1158</v>
      </c>
      <c r="BA638" s="31">
        <v>1</v>
      </c>
      <c r="BB638" s="31">
        <v>0</v>
      </c>
      <c r="BC638" s="31">
        <v>0</v>
      </c>
      <c r="BD638" s="31">
        <v>0</v>
      </c>
      <c r="BE638" s="31">
        <v>0</v>
      </c>
      <c r="BF638" s="31">
        <v>0</v>
      </c>
      <c r="BG638" s="34"/>
    </row>
    <row r="639" spans="2:59" s="28" customFormat="1" ht="20.100000000000001" customHeight="1">
      <c r="C639" s="31">
        <v>68000013</v>
      </c>
      <c r="D639" s="27" t="s">
        <v>1122</v>
      </c>
      <c r="E639" s="31">
        <v>1</v>
      </c>
      <c r="F639" s="31">
        <v>68000013</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c r="AQ639" s="31" t="s">
        <v>420</v>
      </c>
      <c r="AR639" s="27" t="s">
        <v>47</v>
      </c>
      <c r="AS639" s="31">
        <v>0</v>
      </c>
      <c r="AT639" s="31">
        <v>0</v>
      </c>
      <c r="AU639" s="31">
        <v>0</v>
      </c>
      <c r="AV639" s="27" t="s">
        <v>415</v>
      </c>
      <c r="AW639" s="27" t="s">
        <v>1219</v>
      </c>
      <c r="AX639" s="30">
        <v>0</v>
      </c>
      <c r="AY639" s="30">
        <v>0</v>
      </c>
      <c r="AZ639" s="37" t="s">
        <v>1159</v>
      </c>
      <c r="BA639" s="31">
        <v>1</v>
      </c>
      <c r="BB639" s="31">
        <v>0</v>
      </c>
      <c r="BC639" s="31">
        <v>0</v>
      </c>
      <c r="BD639" s="31">
        <v>0</v>
      </c>
      <c r="BE639" s="31">
        <v>0</v>
      </c>
      <c r="BF639" s="31">
        <v>0</v>
      </c>
      <c r="BG639" s="34"/>
    </row>
    <row r="640" spans="2:59" s="28" customFormat="1" ht="20.100000000000001" customHeight="1">
      <c r="C640" s="31">
        <v>68000014</v>
      </c>
      <c r="D640" s="27" t="s">
        <v>1174</v>
      </c>
      <c r="E640" s="31">
        <v>1</v>
      </c>
      <c r="F640" s="31">
        <v>68000014</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c r="AQ640" s="31" t="s">
        <v>420</v>
      </c>
      <c r="AR640" s="27" t="s">
        <v>47</v>
      </c>
      <c r="AS640" s="31">
        <v>0</v>
      </c>
      <c r="AT640" s="31">
        <v>0</v>
      </c>
      <c r="AU640" s="31">
        <v>0</v>
      </c>
      <c r="AV640" s="27" t="s">
        <v>415</v>
      </c>
      <c r="AW640" s="27" t="s">
        <v>1220</v>
      </c>
      <c r="AX640" s="30">
        <v>0</v>
      </c>
      <c r="AY640" s="30">
        <v>0</v>
      </c>
      <c r="AZ640" s="37" t="s">
        <v>1160</v>
      </c>
      <c r="BA640" s="31">
        <v>1</v>
      </c>
      <c r="BB640" s="31">
        <v>0</v>
      </c>
      <c r="BC640" s="31">
        <v>0</v>
      </c>
      <c r="BD640" s="31">
        <v>0</v>
      </c>
      <c r="BE640" s="31">
        <v>0</v>
      </c>
      <c r="BF640" s="31">
        <v>0</v>
      </c>
      <c r="BG640" s="34"/>
    </row>
    <row r="641" spans="3:59" s="28" customFormat="1" ht="20.100000000000001" customHeight="1">
      <c r="C641" s="31">
        <v>68000015</v>
      </c>
      <c r="D641" s="27" t="s">
        <v>1140</v>
      </c>
      <c r="E641" s="31">
        <v>1</v>
      </c>
      <c r="F641" s="31">
        <v>68000015</v>
      </c>
      <c r="G641" s="31">
        <v>0</v>
      </c>
      <c r="H641" s="30">
        <v>0</v>
      </c>
      <c r="I641" s="31">
        <v>1</v>
      </c>
      <c r="J641" s="31">
        <v>0</v>
      </c>
      <c r="K641" s="31">
        <v>0</v>
      </c>
      <c r="L641" s="31">
        <v>0</v>
      </c>
      <c r="M641" s="31">
        <v>0</v>
      </c>
      <c r="N641" s="31">
        <v>2</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c r="AQ641" s="31" t="s">
        <v>420</v>
      </c>
      <c r="AR641" s="27" t="s">
        <v>47</v>
      </c>
      <c r="AS641" s="31">
        <v>0</v>
      </c>
      <c r="AT641" s="31">
        <v>0</v>
      </c>
      <c r="AU641" s="31">
        <v>0</v>
      </c>
      <c r="AV641" s="27" t="s">
        <v>415</v>
      </c>
      <c r="AW641" s="27" t="s">
        <v>1221</v>
      </c>
      <c r="AX641" s="30">
        <v>0</v>
      </c>
      <c r="AY641" s="30">
        <v>0</v>
      </c>
      <c r="AZ641" s="37" t="s">
        <v>1161</v>
      </c>
      <c r="BA641" s="31">
        <v>1</v>
      </c>
      <c r="BB641" s="31">
        <v>0</v>
      </c>
      <c r="BC641" s="31">
        <v>0</v>
      </c>
      <c r="BD641" s="31">
        <v>0</v>
      </c>
      <c r="BE641" s="31">
        <v>0</v>
      </c>
      <c r="BF641" s="31">
        <v>0</v>
      </c>
      <c r="BG641" s="34"/>
    </row>
    <row r="642" spans="3:59" s="28" customFormat="1" ht="20.100000000000001" customHeight="1">
      <c r="C642" s="31">
        <v>68000016</v>
      </c>
      <c r="D642" s="27" t="s">
        <v>1141</v>
      </c>
      <c r="E642" s="31">
        <v>1</v>
      </c>
      <c r="F642" s="31">
        <v>68000016</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c r="AQ642" s="31" t="s">
        <v>420</v>
      </c>
      <c r="AR642" s="27" t="s">
        <v>47</v>
      </c>
      <c r="AS642" s="31">
        <v>0</v>
      </c>
      <c r="AT642" s="31">
        <v>0</v>
      </c>
      <c r="AU642" s="31">
        <v>0</v>
      </c>
      <c r="AV642" s="27" t="s">
        <v>415</v>
      </c>
      <c r="AW642" s="27" t="s">
        <v>1222</v>
      </c>
      <c r="AX642" s="30">
        <v>0</v>
      </c>
      <c r="AY642" s="30">
        <v>0</v>
      </c>
      <c r="AZ642" s="37" t="s">
        <v>1162</v>
      </c>
      <c r="BA642" s="31">
        <v>1</v>
      </c>
      <c r="BB642" s="31">
        <v>0</v>
      </c>
      <c r="BC642" s="31">
        <v>0</v>
      </c>
      <c r="BD642" s="31">
        <v>0</v>
      </c>
      <c r="BE642" s="31">
        <v>0</v>
      </c>
      <c r="BF642" s="31">
        <v>0</v>
      </c>
      <c r="BG642" s="34"/>
    </row>
    <row r="643" spans="3:59" s="28" customFormat="1" ht="20.100000000000001" customHeight="1">
      <c r="C643" s="31">
        <v>68000017</v>
      </c>
      <c r="D643" s="27" t="s">
        <v>1142</v>
      </c>
      <c r="E643" s="31">
        <v>1</v>
      </c>
      <c r="F643" s="31">
        <v>68000017</v>
      </c>
      <c r="G643" s="31">
        <v>0</v>
      </c>
      <c r="H643" s="30">
        <v>0</v>
      </c>
      <c r="I643" s="31">
        <v>1</v>
      </c>
      <c r="J643" s="31">
        <v>0</v>
      </c>
      <c r="K643" s="31">
        <v>0</v>
      </c>
      <c r="L643" s="31">
        <v>0</v>
      </c>
      <c r="M643" s="31">
        <v>0</v>
      </c>
      <c r="N643" s="31">
        <v>2</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c r="AQ643" s="31" t="s">
        <v>420</v>
      </c>
      <c r="AR643" s="27" t="s">
        <v>47</v>
      </c>
      <c r="AS643" s="31">
        <v>0</v>
      </c>
      <c r="AT643" s="31">
        <v>0</v>
      </c>
      <c r="AU643" s="31">
        <v>0</v>
      </c>
      <c r="AV643" s="27" t="s">
        <v>415</v>
      </c>
      <c r="AW643" s="27" t="s">
        <v>1223</v>
      </c>
      <c r="AX643" s="30">
        <v>0</v>
      </c>
      <c r="AY643" s="30">
        <v>0</v>
      </c>
      <c r="AZ643" s="37" t="s">
        <v>1229</v>
      </c>
      <c r="BA643" s="31">
        <v>1</v>
      </c>
      <c r="BB643" s="31">
        <v>0</v>
      </c>
      <c r="BC643" s="31">
        <v>0</v>
      </c>
      <c r="BD643" s="31">
        <v>0</v>
      </c>
      <c r="BE643" s="31">
        <v>0</v>
      </c>
      <c r="BF643" s="31">
        <v>0</v>
      </c>
      <c r="BG643" s="34"/>
    </row>
    <row r="644" spans="3:59" s="28" customFormat="1" ht="20.100000000000001" customHeight="1">
      <c r="C644" s="31">
        <v>68000101</v>
      </c>
      <c r="D644" s="27" t="s">
        <v>1143</v>
      </c>
      <c r="E644" s="31">
        <v>1</v>
      </c>
      <c r="F644" s="31">
        <v>68000101</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1224</v>
      </c>
      <c r="AX644" s="30">
        <v>0</v>
      </c>
      <c r="AY644" s="30">
        <v>0</v>
      </c>
      <c r="AZ644" s="37" t="s">
        <v>1167</v>
      </c>
      <c r="BA644" s="31">
        <v>1</v>
      </c>
      <c r="BB644" s="31">
        <v>0</v>
      </c>
      <c r="BC644" s="31">
        <v>0</v>
      </c>
      <c r="BD644" s="31">
        <v>0</v>
      </c>
      <c r="BE644" s="31">
        <v>0</v>
      </c>
      <c r="BF644" s="31">
        <v>0</v>
      </c>
      <c r="BG644" s="34"/>
    </row>
    <row r="645" spans="3:59" s="28" customFormat="1" ht="20.100000000000001" customHeight="1">
      <c r="C645" s="31">
        <v>68000102</v>
      </c>
      <c r="D645" s="27" t="s">
        <v>1123</v>
      </c>
      <c r="E645" s="31">
        <v>1</v>
      </c>
      <c r="F645" s="31">
        <v>68000102</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420</v>
      </c>
      <c r="AX645" s="30">
        <v>0</v>
      </c>
      <c r="AY645" s="30">
        <v>0</v>
      </c>
      <c r="AZ645" s="37" t="s">
        <v>1168</v>
      </c>
      <c r="BA645" s="31">
        <v>1</v>
      </c>
      <c r="BB645" s="31">
        <v>0</v>
      </c>
      <c r="BC645" s="31">
        <v>0</v>
      </c>
      <c r="BD645" s="31">
        <v>0</v>
      </c>
      <c r="BE645" s="31">
        <v>0</v>
      </c>
      <c r="BF645" s="31">
        <v>0</v>
      </c>
      <c r="BG645" s="34"/>
    </row>
    <row r="646" spans="3:59" s="28" customFormat="1" ht="20.100000000000001" customHeight="1">
      <c r="C646" s="31">
        <v>68000103</v>
      </c>
      <c r="D646" s="27" t="s">
        <v>1124</v>
      </c>
      <c r="E646" s="31">
        <v>1</v>
      </c>
      <c r="F646" s="31">
        <v>68000103</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420</v>
      </c>
      <c r="AX646" s="30">
        <v>0</v>
      </c>
      <c r="AY646" s="30">
        <v>0</v>
      </c>
      <c r="AZ646" s="37" t="s">
        <v>1163</v>
      </c>
      <c r="BA646" s="31">
        <v>1</v>
      </c>
      <c r="BB646" s="31">
        <v>0</v>
      </c>
      <c r="BC646" s="31">
        <v>0</v>
      </c>
      <c r="BD646" s="31">
        <v>0</v>
      </c>
      <c r="BE646" s="31">
        <v>0</v>
      </c>
      <c r="BF646" s="31">
        <v>0</v>
      </c>
      <c r="BG646" s="34"/>
    </row>
    <row r="647" spans="3:59" s="28" customFormat="1" ht="20.100000000000001" customHeight="1">
      <c r="C647" s="31">
        <v>68000104</v>
      </c>
      <c r="D647" s="27" t="s">
        <v>1125</v>
      </c>
      <c r="E647" s="31">
        <v>1</v>
      </c>
      <c r="F647" s="31">
        <v>68000104</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420</v>
      </c>
      <c r="AX647" s="30">
        <v>0</v>
      </c>
      <c r="AY647" s="30">
        <v>0</v>
      </c>
      <c r="AZ647" s="37" t="s">
        <v>1169</v>
      </c>
      <c r="BA647" s="31">
        <v>1</v>
      </c>
      <c r="BB647" s="31">
        <v>0</v>
      </c>
      <c r="BC647" s="31">
        <v>0</v>
      </c>
      <c r="BD647" s="31">
        <v>0</v>
      </c>
      <c r="BE647" s="31">
        <v>0</v>
      </c>
      <c r="BF647" s="31">
        <v>0</v>
      </c>
      <c r="BG647" s="34"/>
    </row>
    <row r="648" spans="3:59" s="28" customFormat="1" ht="20.100000000000001" customHeight="1">
      <c r="C648" s="31">
        <v>68000105</v>
      </c>
      <c r="D648" s="27" t="s">
        <v>1126</v>
      </c>
      <c r="E648" s="31">
        <v>1</v>
      </c>
      <c r="F648" s="31">
        <v>68000105</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420</v>
      </c>
      <c r="AX648" s="30">
        <v>0</v>
      </c>
      <c r="AY648" s="30">
        <v>0</v>
      </c>
      <c r="AZ648" s="37" t="s">
        <v>1164</v>
      </c>
      <c r="BA648" s="31">
        <v>1</v>
      </c>
      <c r="BB648" s="31">
        <v>0</v>
      </c>
      <c r="BC648" s="31">
        <v>0</v>
      </c>
      <c r="BD648" s="31">
        <v>0</v>
      </c>
      <c r="BE648" s="31">
        <v>0</v>
      </c>
      <c r="BF648" s="31">
        <v>0</v>
      </c>
      <c r="BG648" s="34"/>
    </row>
    <row r="649" spans="3:59" s="28" customFormat="1" ht="20.100000000000001" customHeight="1">
      <c r="C649" s="31">
        <v>68000106</v>
      </c>
      <c r="D649" s="27" t="s">
        <v>1127</v>
      </c>
      <c r="E649" s="31">
        <v>1</v>
      </c>
      <c r="F649" s="31">
        <v>68000106</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420</v>
      </c>
      <c r="AX649" s="30">
        <v>0</v>
      </c>
      <c r="AY649" s="30">
        <v>0</v>
      </c>
      <c r="AZ649" s="37" t="s">
        <v>1165</v>
      </c>
      <c r="BA649" s="31">
        <v>1</v>
      </c>
      <c r="BB649" s="31">
        <v>0</v>
      </c>
      <c r="BC649" s="31">
        <v>0</v>
      </c>
      <c r="BD649" s="31">
        <v>0</v>
      </c>
      <c r="BE649" s="31">
        <v>0</v>
      </c>
      <c r="BF649" s="31">
        <v>0</v>
      </c>
      <c r="BG649" s="34"/>
    </row>
    <row r="650" spans="3:59" s="28" customFormat="1" ht="20.100000000000001" customHeight="1">
      <c r="C650" s="31">
        <v>68000107</v>
      </c>
      <c r="D650" s="27" t="s">
        <v>1128</v>
      </c>
      <c r="E650" s="31">
        <v>1</v>
      </c>
      <c r="F650" s="31">
        <v>68000107</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420</v>
      </c>
      <c r="AX650" s="30">
        <v>0</v>
      </c>
      <c r="AY650" s="30">
        <v>0</v>
      </c>
      <c r="AZ650" s="37" t="s">
        <v>1170</v>
      </c>
      <c r="BA650" s="31">
        <v>1</v>
      </c>
      <c r="BB650" s="31">
        <v>0</v>
      </c>
      <c r="BC650" s="31">
        <v>0</v>
      </c>
      <c r="BD650" s="31">
        <v>0</v>
      </c>
      <c r="BE650" s="31">
        <v>0</v>
      </c>
      <c r="BF650" s="31">
        <v>0</v>
      </c>
      <c r="BG650" s="34"/>
    </row>
    <row r="651" spans="3:59" s="28" customFormat="1" ht="20.100000000000001" customHeight="1">
      <c r="C651" s="31">
        <v>68000108</v>
      </c>
      <c r="D651" s="27" t="s">
        <v>1144</v>
      </c>
      <c r="E651" s="31">
        <v>1</v>
      </c>
      <c r="F651" s="31">
        <v>68000108</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7" t="s">
        <v>1171</v>
      </c>
      <c r="BA651" s="31">
        <v>1</v>
      </c>
      <c r="BB651" s="31">
        <v>0</v>
      </c>
      <c r="BC651" s="31">
        <v>0</v>
      </c>
      <c r="BD651" s="31">
        <v>0</v>
      </c>
      <c r="BE651" s="31">
        <v>0</v>
      </c>
      <c r="BF651" s="31">
        <v>0</v>
      </c>
      <c r="BG651" s="34"/>
    </row>
    <row r="652" spans="3:59" s="28" customFormat="1" ht="20.100000000000001" customHeight="1">
      <c r="C652" s="31">
        <v>68000109</v>
      </c>
      <c r="D652" s="27" t="s">
        <v>1145</v>
      </c>
      <c r="E652" s="31">
        <v>1</v>
      </c>
      <c r="F652" s="31">
        <v>68000109</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1225</v>
      </c>
      <c r="AX652" s="30">
        <v>0</v>
      </c>
      <c r="AY652" s="30">
        <v>0</v>
      </c>
      <c r="AZ652" s="37" t="s">
        <v>1166</v>
      </c>
      <c r="BA652" s="31">
        <v>1</v>
      </c>
      <c r="BB652" s="31">
        <v>0</v>
      </c>
      <c r="BC652" s="31">
        <v>0</v>
      </c>
      <c r="BD652" s="31">
        <v>0</v>
      </c>
      <c r="BE652" s="31">
        <v>0</v>
      </c>
      <c r="BF652" s="31">
        <v>0</v>
      </c>
      <c r="BG652" s="34"/>
    </row>
    <row r="653" spans="3:59" s="28" customFormat="1" ht="20.100000000000001" customHeight="1">
      <c r="C653" s="31">
        <v>68000110</v>
      </c>
      <c r="D653" s="27" t="s">
        <v>1146</v>
      </c>
      <c r="E653" s="31">
        <v>1</v>
      </c>
      <c r="F653" s="31">
        <v>68000110</v>
      </c>
      <c r="G653" s="31">
        <v>0</v>
      </c>
      <c r="H653" s="30">
        <v>0</v>
      </c>
      <c r="I653" s="31">
        <v>1</v>
      </c>
      <c r="J653" s="31">
        <v>0</v>
      </c>
      <c r="K653" s="31">
        <v>0</v>
      </c>
      <c r="L653" s="31">
        <v>0</v>
      </c>
      <c r="M653" s="31">
        <v>0</v>
      </c>
      <c r="N653" s="31">
        <v>2</v>
      </c>
      <c r="O653" s="31">
        <v>1</v>
      </c>
      <c r="P653" s="31">
        <v>0.05</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86" t="s">
        <v>1231</v>
      </c>
      <c r="AQ653" s="31" t="s">
        <v>420</v>
      </c>
      <c r="AR653" s="27" t="s">
        <v>47</v>
      </c>
      <c r="AS653" s="31">
        <v>0</v>
      </c>
      <c r="AT653" s="31">
        <v>0</v>
      </c>
      <c r="AU653" s="31">
        <v>0</v>
      </c>
      <c r="AV653" s="27" t="s">
        <v>415</v>
      </c>
      <c r="AW653" s="27" t="s">
        <v>420</v>
      </c>
      <c r="AX653" s="30">
        <v>0</v>
      </c>
      <c r="AY653" s="30">
        <v>0</v>
      </c>
      <c r="AZ653" s="37" t="s">
        <v>1172</v>
      </c>
      <c r="BA653" s="31">
        <v>1</v>
      </c>
      <c r="BB653" s="31">
        <v>0</v>
      </c>
      <c r="BC653" s="31">
        <v>0</v>
      </c>
      <c r="BD653" s="31">
        <v>0</v>
      </c>
      <c r="BE653" s="31">
        <v>0</v>
      </c>
      <c r="BF653" s="31">
        <v>0</v>
      </c>
      <c r="BG653" s="34"/>
    </row>
    <row r="654" spans="3:59" s="28" customFormat="1" ht="20.100000000000001" customHeight="1">
      <c r="C654" s="31">
        <v>68000111</v>
      </c>
      <c r="D654" s="27" t="s">
        <v>1147</v>
      </c>
      <c r="E654" s="31">
        <v>1</v>
      </c>
      <c r="F654" s="31">
        <v>68000111</v>
      </c>
      <c r="G654" s="31">
        <v>0</v>
      </c>
      <c r="H654" s="30">
        <v>0</v>
      </c>
      <c r="I654" s="31">
        <v>1</v>
      </c>
      <c r="J654" s="31">
        <v>0</v>
      </c>
      <c r="K654" s="31">
        <v>0</v>
      </c>
      <c r="L654" s="31">
        <v>0</v>
      </c>
      <c r="M654" s="31">
        <v>0</v>
      </c>
      <c r="N654" s="31">
        <v>2</v>
      </c>
      <c r="O654" s="31">
        <v>3</v>
      </c>
      <c r="P654" s="31">
        <v>0.05</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86" t="s">
        <v>1231</v>
      </c>
      <c r="AQ654" s="31" t="s">
        <v>420</v>
      </c>
      <c r="AR654" s="27" t="s">
        <v>47</v>
      </c>
      <c r="AS654" s="31">
        <v>0</v>
      </c>
      <c r="AT654" s="31">
        <v>0</v>
      </c>
      <c r="AU654" s="31">
        <v>0</v>
      </c>
      <c r="AV654" s="27" t="s">
        <v>415</v>
      </c>
      <c r="AW654" s="27" t="s">
        <v>420</v>
      </c>
      <c r="AX654" s="30">
        <v>0</v>
      </c>
      <c r="AY654" s="30">
        <v>0</v>
      </c>
      <c r="AZ654" s="37" t="s">
        <v>1173</v>
      </c>
      <c r="BA654" s="31">
        <v>1</v>
      </c>
      <c r="BB654" s="31">
        <v>0</v>
      </c>
      <c r="BC654" s="31">
        <v>0</v>
      </c>
      <c r="BD654" s="31">
        <v>0</v>
      </c>
      <c r="BE654" s="31">
        <v>0</v>
      </c>
      <c r="BF654" s="31">
        <v>0</v>
      </c>
      <c r="BG654" s="34"/>
    </row>
    <row r="655" spans="3:59" s="28" customFormat="1" ht="20.100000000000001" customHeight="1">
      <c r="C655" s="31">
        <v>68000112</v>
      </c>
      <c r="D655" s="27" t="s">
        <v>1226</v>
      </c>
      <c r="E655" s="31">
        <v>1</v>
      </c>
      <c r="F655" s="31">
        <v>68000112</v>
      </c>
      <c r="G655" s="31">
        <v>0</v>
      </c>
      <c r="H655" s="30">
        <v>0</v>
      </c>
      <c r="I655" s="31">
        <v>1</v>
      </c>
      <c r="J655" s="31">
        <v>0</v>
      </c>
      <c r="K655" s="31">
        <v>0</v>
      </c>
      <c r="L655" s="31">
        <v>0</v>
      </c>
      <c r="M655" s="31">
        <v>0</v>
      </c>
      <c r="N655" s="31">
        <v>2</v>
      </c>
      <c r="O655" s="31">
        <v>2</v>
      </c>
      <c r="P655" s="31">
        <v>0.5</v>
      </c>
      <c r="Q655" s="31">
        <v>0</v>
      </c>
      <c r="R655" s="30">
        <v>0</v>
      </c>
      <c r="S655" s="29">
        <v>1</v>
      </c>
      <c r="T655" s="31">
        <v>2</v>
      </c>
      <c r="U655" s="31">
        <v>0</v>
      </c>
      <c r="V655" s="31">
        <v>0</v>
      </c>
      <c r="W655" s="31">
        <v>0</v>
      </c>
      <c r="X655" s="31">
        <v>0</v>
      </c>
      <c r="Y655" s="31">
        <v>0</v>
      </c>
      <c r="Z655" s="31">
        <v>0</v>
      </c>
      <c r="AA655" s="31">
        <v>1</v>
      </c>
      <c r="AB655" s="31">
        <v>0</v>
      </c>
      <c r="AC655" s="31">
        <v>30</v>
      </c>
      <c r="AD655" s="31">
        <v>0</v>
      </c>
      <c r="AE655" s="31">
        <v>0</v>
      </c>
      <c r="AF655" s="32">
        <v>2</v>
      </c>
      <c r="AG655" s="32">
        <v>0</v>
      </c>
      <c r="AH655" s="32">
        <v>0</v>
      </c>
      <c r="AI655" s="31">
        <v>0</v>
      </c>
      <c r="AJ655" s="31">
        <v>0</v>
      </c>
      <c r="AK655" s="31">
        <v>0</v>
      </c>
      <c r="AL655" s="31">
        <v>0</v>
      </c>
      <c r="AM655" s="31">
        <v>1000</v>
      </c>
      <c r="AN655" s="31">
        <v>0</v>
      </c>
      <c r="AO655" s="31">
        <v>0</v>
      </c>
      <c r="AP655" s="86" t="s">
        <v>1231</v>
      </c>
      <c r="AQ655" s="31" t="s">
        <v>420</v>
      </c>
      <c r="AR655" s="27" t="s">
        <v>47</v>
      </c>
      <c r="AS655" s="31">
        <v>0</v>
      </c>
      <c r="AT655" s="31">
        <v>0</v>
      </c>
      <c r="AU655" s="31">
        <v>0</v>
      </c>
      <c r="AV655" s="27" t="s">
        <v>415</v>
      </c>
      <c r="AW655" s="27" t="s">
        <v>420</v>
      </c>
      <c r="AX655" s="30">
        <v>0</v>
      </c>
      <c r="AY655" s="30">
        <v>0</v>
      </c>
      <c r="AZ655" s="37" t="s">
        <v>1227</v>
      </c>
      <c r="BA655" s="31">
        <v>1</v>
      </c>
      <c r="BB655" s="31">
        <v>0</v>
      </c>
      <c r="BC655" s="31">
        <v>0</v>
      </c>
      <c r="BD655" s="31">
        <v>0</v>
      </c>
      <c r="BE655" s="31">
        <v>0</v>
      </c>
      <c r="BF655" s="31">
        <v>0</v>
      </c>
      <c r="BG655" s="34"/>
    </row>
    <row r="656" spans="3:59" s="28" customFormat="1" ht="20.100000000000001" customHeight="1">
      <c r="C656" s="31">
        <v>68000113</v>
      </c>
      <c r="D656" s="27" t="s">
        <v>1148</v>
      </c>
      <c r="E656" s="31">
        <v>1</v>
      </c>
      <c r="F656" s="31">
        <v>68000113</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7" t="s">
        <v>1228</v>
      </c>
      <c r="BA656" s="31">
        <v>1</v>
      </c>
      <c r="BB656" s="31">
        <v>0</v>
      </c>
      <c r="BC656" s="31">
        <v>0</v>
      </c>
      <c r="BD656" s="31">
        <v>0</v>
      </c>
      <c r="BE656" s="31">
        <v>0</v>
      </c>
      <c r="BF656" s="31">
        <v>0</v>
      </c>
      <c r="BG656" s="34"/>
    </row>
    <row r="657" spans="3:58" ht="20.100000000000001" customHeight="1">
      <c r="C657" s="31">
        <v>90090001</v>
      </c>
      <c r="D657" s="18" t="s">
        <v>271</v>
      </c>
      <c r="E657" s="12">
        <v>1</v>
      </c>
      <c r="F657" s="15">
        <v>60010001</v>
      </c>
      <c r="G657" s="15">
        <v>0</v>
      </c>
      <c r="H657" s="19">
        <v>0</v>
      </c>
      <c r="I657" s="15">
        <v>1</v>
      </c>
      <c r="J657" s="15">
        <v>0</v>
      </c>
      <c r="K657" s="19">
        <v>0</v>
      </c>
      <c r="L657" s="19">
        <v>0</v>
      </c>
      <c r="M657" s="12">
        <v>0</v>
      </c>
      <c r="N657" s="15">
        <v>1</v>
      </c>
      <c r="O657" s="15">
        <v>0</v>
      </c>
      <c r="P657" s="15">
        <v>0</v>
      </c>
      <c r="Q657" s="15">
        <v>0</v>
      </c>
      <c r="R657" s="12">
        <v>0</v>
      </c>
      <c r="S657" s="29">
        <v>1</v>
      </c>
      <c r="T657" s="15">
        <v>1</v>
      </c>
      <c r="U657" s="19">
        <v>0</v>
      </c>
      <c r="V657" s="12">
        <v>1</v>
      </c>
      <c r="W657" s="15">
        <v>100</v>
      </c>
      <c r="X657" s="12">
        <v>0</v>
      </c>
      <c r="Y657" s="12">
        <v>0</v>
      </c>
      <c r="Z657" s="19">
        <v>0</v>
      </c>
      <c r="AA657" s="12">
        <v>0</v>
      </c>
      <c r="AB657" s="12">
        <v>0</v>
      </c>
      <c r="AC657" s="12">
        <v>3</v>
      </c>
      <c r="AD657" s="12">
        <v>1</v>
      </c>
      <c r="AE657" s="12">
        <v>1</v>
      </c>
      <c r="AF657" s="32">
        <v>1</v>
      </c>
      <c r="AG657" s="32">
        <v>1</v>
      </c>
      <c r="AH657" s="12">
        <v>1</v>
      </c>
      <c r="AI657" s="20">
        <v>0</v>
      </c>
      <c r="AJ657" s="12">
        <v>0</v>
      </c>
      <c r="AK657" s="12">
        <v>0</v>
      </c>
      <c r="AL657" s="12">
        <v>0.5</v>
      </c>
      <c r="AM657" s="12">
        <v>2000</v>
      </c>
      <c r="AN657" s="12">
        <v>0.5</v>
      </c>
      <c r="AO657" s="12">
        <v>20</v>
      </c>
      <c r="AP657" s="32">
        <v>0</v>
      </c>
      <c r="AQ657" s="13">
        <v>90010002</v>
      </c>
      <c r="AR657" s="12" t="s">
        <v>321</v>
      </c>
      <c r="AS657" s="19">
        <v>0</v>
      </c>
      <c r="AT657" s="19">
        <v>0</v>
      </c>
      <c r="AU657" s="19">
        <v>20000025</v>
      </c>
      <c r="AV657" s="27" t="s">
        <v>415</v>
      </c>
      <c r="AW657" s="1">
        <v>0</v>
      </c>
      <c r="AX657" s="21">
        <v>0</v>
      </c>
      <c r="AY657" s="21">
        <v>0</v>
      </c>
      <c r="AZ657" s="22" t="s">
        <v>412</v>
      </c>
      <c r="BA657" s="12">
        <v>0</v>
      </c>
      <c r="BB657" s="31">
        <v>0</v>
      </c>
      <c r="BC657" s="12">
        <v>0</v>
      </c>
      <c r="BD657" s="12">
        <v>0</v>
      </c>
      <c r="BE657" s="12">
        <v>0</v>
      </c>
      <c r="BF657" s="20">
        <v>0</v>
      </c>
    </row>
    <row r="658" spans="3:58" ht="20.100000000000001" customHeight="1">
      <c r="C658" s="31">
        <v>90090002</v>
      </c>
      <c r="D658" s="14" t="s">
        <v>272</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1</v>
      </c>
      <c r="W658" s="12">
        <v>100</v>
      </c>
      <c r="X658" s="12">
        <v>0</v>
      </c>
      <c r="Y658" s="12">
        <v>0</v>
      </c>
      <c r="Z658" s="19">
        <v>0</v>
      </c>
      <c r="AA658" s="12">
        <v>0</v>
      </c>
      <c r="AB658" s="12">
        <v>0</v>
      </c>
      <c r="AC658" s="12">
        <v>5</v>
      </c>
      <c r="AD658" s="12">
        <v>2</v>
      </c>
      <c r="AE658" s="12" t="s">
        <v>297</v>
      </c>
      <c r="AF658" s="32">
        <v>1</v>
      </c>
      <c r="AG658" s="32">
        <v>1</v>
      </c>
      <c r="AH658" s="12">
        <v>1</v>
      </c>
      <c r="AI658" s="20">
        <v>0</v>
      </c>
      <c r="AJ658" s="12">
        <v>0</v>
      </c>
      <c r="AK658" s="12">
        <v>0</v>
      </c>
      <c r="AL658" s="12">
        <v>0.5</v>
      </c>
      <c r="AM658" s="12">
        <v>10000</v>
      </c>
      <c r="AN658" s="12">
        <v>0</v>
      </c>
      <c r="AO658" s="12">
        <v>0</v>
      </c>
      <c r="AP658" s="32">
        <v>0</v>
      </c>
      <c r="AQ658" s="13">
        <v>0</v>
      </c>
      <c r="AR658" s="12" t="s">
        <v>321</v>
      </c>
      <c r="AS658" s="19">
        <v>0</v>
      </c>
      <c r="AT658" s="19">
        <v>0</v>
      </c>
      <c r="AU658" s="19">
        <v>20000035</v>
      </c>
      <c r="AV658" s="27" t="s">
        <v>415</v>
      </c>
      <c r="AW658" s="1">
        <v>0</v>
      </c>
      <c r="AX658" s="21">
        <v>0</v>
      </c>
      <c r="AY658" s="21">
        <v>0</v>
      </c>
      <c r="AZ658" s="22" t="s">
        <v>413</v>
      </c>
      <c r="BA658" s="12">
        <v>0</v>
      </c>
      <c r="BB658" s="31">
        <v>0</v>
      </c>
      <c r="BC658" s="12">
        <v>0</v>
      </c>
      <c r="BD658" s="12">
        <v>0</v>
      </c>
      <c r="BE658" s="12">
        <v>0</v>
      </c>
      <c r="BF658" s="20">
        <v>0</v>
      </c>
    </row>
    <row r="659" spans="3:58" ht="20.100000000000001" customHeight="1">
      <c r="C659" s="31">
        <v>90090003</v>
      </c>
      <c r="D659" s="12" t="s">
        <v>273</v>
      </c>
      <c r="E659" s="12">
        <v>1</v>
      </c>
      <c r="F659" s="12">
        <v>60010002</v>
      </c>
      <c r="G659" s="11">
        <v>60090007</v>
      </c>
      <c r="H659" s="19">
        <v>0</v>
      </c>
      <c r="I659" s="12">
        <v>1</v>
      </c>
      <c r="J659" s="12">
        <v>1</v>
      </c>
      <c r="K659" s="19">
        <v>0</v>
      </c>
      <c r="L659" s="19">
        <v>0</v>
      </c>
      <c r="M659" s="12">
        <v>0</v>
      </c>
      <c r="N659" s="12">
        <v>1</v>
      </c>
      <c r="O659" s="12">
        <v>0</v>
      </c>
      <c r="P659" s="12">
        <v>0</v>
      </c>
      <c r="Q659" s="12">
        <v>0</v>
      </c>
      <c r="R659" s="12">
        <v>0</v>
      </c>
      <c r="S659" s="29">
        <v>1</v>
      </c>
      <c r="T659" s="12">
        <v>1</v>
      </c>
      <c r="U659" s="19">
        <v>0</v>
      </c>
      <c r="V659" s="12">
        <v>0.8</v>
      </c>
      <c r="W659" s="12">
        <v>100</v>
      </c>
      <c r="X659" s="12">
        <v>0</v>
      </c>
      <c r="Y659" s="12">
        <v>0</v>
      </c>
      <c r="Z659" s="19">
        <v>0</v>
      </c>
      <c r="AA659" s="12">
        <v>0</v>
      </c>
      <c r="AB659" s="12">
        <v>0</v>
      </c>
      <c r="AC659" s="12">
        <v>1</v>
      </c>
      <c r="AD659" s="12">
        <v>1</v>
      </c>
      <c r="AE659" s="12">
        <v>15</v>
      </c>
      <c r="AF659" s="32">
        <v>0</v>
      </c>
      <c r="AG659" s="32">
        <v>0</v>
      </c>
      <c r="AH659" s="12">
        <v>0</v>
      </c>
      <c r="AI659" s="20">
        <v>0</v>
      </c>
      <c r="AJ659" s="12">
        <v>0</v>
      </c>
      <c r="AK659" s="12">
        <v>0</v>
      </c>
      <c r="AL659" s="12">
        <v>0.5</v>
      </c>
      <c r="AM659" s="12">
        <v>0</v>
      </c>
      <c r="AN659" s="12">
        <v>0.5</v>
      </c>
      <c r="AO659" s="12">
        <v>20</v>
      </c>
      <c r="AP659" s="32">
        <v>0</v>
      </c>
      <c r="AQ659" s="13">
        <v>0</v>
      </c>
      <c r="AR659" s="12" t="s">
        <v>321</v>
      </c>
      <c r="AS659" s="19">
        <v>0</v>
      </c>
      <c r="AT659" s="19">
        <v>0</v>
      </c>
      <c r="AU659" s="19">
        <v>20000007</v>
      </c>
      <c r="AV659" s="27" t="s">
        <v>415</v>
      </c>
      <c r="AW659" s="1">
        <v>0</v>
      </c>
      <c r="AX659" s="21">
        <v>0</v>
      </c>
      <c r="AY659" s="21">
        <v>0</v>
      </c>
      <c r="AZ659" s="22" t="s">
        <v>355</v>
      </c>
      <c r="BA659" s="12">
        <v>0</v>
      </c>
      <c r="BB659" s="31">
        <v>0</v>
      </c>
      <c r="BC659" s="12">
        <v>1</v>
      </c>
      <c r="BD659" s="12">
        <v>0</v>
      </c>
      <c r="BE659" s="12">
        <v>0</v>
      </c>
      <c r="BF659" s="20">
        <v>0</v>
      </c>
    </row>
    <row r="660" spans="3:58" ht="20.100000000000001" customHeight="1">
      <c r="C660" s="31">
        <v>90090004</v>
      </c>
      <c r="D660" s="12" t="s">
        <v>151</v>
      </c>
      <c r="E660" s="12">
        <v>1</v>
      </c>
      <c r="F660" s="12">
        <v>60010002</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0</v>
      </c>
      <c r="W660" s="12">
        <v>100</v>
      </c>
      <c r="X660" s="12">
        <v>0</v>
      </c>
      <c r="Y660" s="12">
        <v>0</v>
      </c>
      <c r="Z660" s="19">
        <v>0</v>
      </c>
      <c r="AA660" s="12">
        <v>0</v>
      </c>
      <c r="AB660" s="12">
        <v>1</v>
      </c>
      <c r="AC660" s="12">
        <v>5</v>
      </c>
      <c r="AD660" s="12">
        <v>0</v>
      </c>
      <c r="AE660" s="12">
        <v>0</v>
      </c>
      <c r="AF660" s="32">
        <v>0</v>
      </c>
      <c r="AG660" s="32">
        <v>0</v>
      </c>
      <c r="AH660" s="12">
        <v>0</v>
      </c>
      <c r="AI660" s="20">
        <v>0</v>
      </c>
      <c r="AJ660" s="12">
        <v>0</v>
      </c>
      <c r="AK660" s="12">
        <v>0</v>
      </c>
      <c r="AL660" s="12">
        <v>0</v>
      </c>
      <c r="AM660" s="12">
        <v>2000</v>
      </c>
      <c r="AN660" s="12">
        <v>0</v>
      </c>
      <c r="AO660" s="12">
        <v>0</v>
      </c>
      <c r="AP660" s="32">
        <v>0</v>
      </c>
      <c r="AQ660" s="13" t="s">
        <v>319</v>
      </c>
      <c r="AR660" s="12" t="s">
        <v>321</v>
      </c>
      <c r="AS660" s="19">
        <v>0</v>
      </c>
      <c r="AT660" s="19">
        <v>0</v>
      </c>
      <c r="AU660" s="19">
        <v>20000025</v>
      </c>
      <c r="AV660" s="27" t="s">
        <v>415</v>
      </c>
      <c r="AW660" s="1">
        <v>0</v>
      </c>
      <c r="AX660" s="21">
        <v>0</v>
      </c>
      <c r="AY660" s="21">
        <v>0</v>
      </c>
      <c r="AZ660" s="22" t="s">
        <v>355</v>
      </c>
      <c r="BA660" s="12">
        <v>0</v>
      </c>
      <c r="BB660" s="31">
        <v>0</v>
      </c>
      <c r="BC660" s="12">
        <v>0</v>
      </c>
      <c r="BD660" s="12">
        <v>0</v>
      </c>
      <c r="BE660" s="12">
        <v>0</v>
      </c>
      <c r="BF660" s="20">
        <v>0</v>
      </c>
    </row>
    <row r="661" spans="3:58" ht="20.100000000000001" customHeight="1">
      <c r="C661" s="31">
        <v>90090005</v>
      </c>
      <c r="D661" s="12" t="s">
        <v>274</v>
      </c>
      <c r="E661" s="12">
        <v>1</v>
      </c>
      <c r="F661" s="12">
        <v>60010002</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32">
        <v>0</v>
      </c>
      <c r="AG661" s="32">
        <v>0</v>
      </c>
      <c r="AH661" s="12">
        <v>0</v>
      </c>
      <c r="AI661" s="20">
        <v>0</v>
      </c>
      <c r="AJ661" s="12">
        <v>0</v>
      </c>
      <c r="AK661" s="12">
        <v>0</v>
      </c>
      <c r="AL661" s="12">
        <v>0</v>
      </c>
      <c r="AM661" s="12">
        <v>2000</v>
      </c>
      <c r="AN661" s="12">
        <v>0.5</v>
      </c>
      <c r="AO661" s="12">
        <v>0</v>
      </c>
      <c r="AP661" s="32">
        <v>0</v>
      </c>
      <c r="AQ661" s="13" t="s">
        <v>320</v>
      </c>
      <c r="AR661" s="12" t="s">
        <v>323</v>
      </c>
      <c r="AS661" s="19">
        <v>0</v>
      </c>
      <c r="AT661" s="19">
        <v>10000001</v>
      </c>
      <c r="AU661" s="19">
        <v>20000025</v>
      </c>
      <c r="AV661" s="27" t="s">
        <v>415</v>
      </c>
      <c r="AW661" s="1">
        <v>0</v>
      </c>
      <c r="AX661" s="21">
        <v>0</v>
      </c>
      <c r="AY661" s="21">
        <v>0</v>
      </c>
      <c r="AZ661" s="22" t="s">
        <v>414</v>
      </c>
      <c r="BA661" s="12">
        <v>0</v>
      </c>
      <c r="BB661" s="31">
        <v>0</v>
      </c>
      <c r="BC661" s="12">
        <v>0</v>
      </c>
      <c r="BD661" s="12">
        <v>0</v>
      </c>
      <c r="BE661" s="12">
        <v>0</v>
      </c>
      <c r="BF661" s="20">
        <v>0</v>
      </c>
    </row>
    <row r="662" spans="3:58" ht="20.100000000000001" customHeight="1">
      <c r="C662" s="31">
        <v>90090006</v>
      </c>
      <c r="D662" s="12" t="s">
        <v>455</v>
      </c>
      <c r="E662" s="12">
        <v>1</v>
      </c>
      <c r="F662" s="12">
        <v>60010002</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1</v>
      </c>
      <c r="W662" s="12">
        <v>10</v>
      </c>
      <c r="X662" s="12">
        <v>0</v>
      </c>
      <c r="Y662" s="12">
        <v>0</v>
      </c>
      <c r="Z662" s="19">
        <v>0</v>
      </c>
      <c r="AA662" s="12">
        <v>1</v>
      </c>
      <c r="AB662" s="12">
        <v>1</v>
      </c>
      <c r="AC662" s="12">
        <v>4</v>
      </c>
      <c r="AD662" s="12">
        <v>1</v>
      </c>
      <c r="AE662" s="12">
        <v>2</v>
      </c>
      <c r="AF662" s="32">
        <v>0</v>
      </c>
      <c r="AG662" s="32">
        <v>0</v>
      </c>
      <c r="AH662" s="12">
        <v>0</v>
      </c>
      <c r="AI662" s="20">
        <v>0</v>
      </c>
      <c r="AJ662" s="12">
        <v>0</v>
      </c>
      <c r="AK662" s="12">
        <v>0</v>
      </c>
      <c r="AL662" s="12">
        <v>0.5</v>
      </c>
      <c r="AM662" s="12">
        <v>3000</v>
      </c>
      <c r="AN662" s="12">
        <v>0</v>
      </c>
      <c r="AO662" s="12">
        <v>0</v>
      </c>
      <c r="AP662" s="32">
        <v>0</v>
      </c>
      <c r="AQ662" s="13">
        <v>0</v>
      </c>
      <c r="AR662" s="12" t="s">
        <v>322</v>
      </c>
      <c r="AS662" s="19">
        <v>0</v>
      </c>
      <c r="AT662" s="19">
        <v>10000001</v>
      </c>
      <c r="AU662" s="19">
        <v>20000002</v>
      </c>
      <c r="AV662" s="27" t="s">
        <v>415</v>
      </c>
      <c r="AW662" s="1">
        <v>0</v>
      </c>
      <c r="AX662" s="21">
        <v>0</v>
      </c>
      <c r="AY662" s="21">
        <v>0</v>
      </c>
      <c r="AZ662" s="22" t="s">
        <v>458</v>
      </c>
      <c r="BA662" s="12">
        <v>0</v>
      </c>
      <c r="BB662" s="31">
        <v>0</v>
      </c>
      <c r="BC662" s="12">
        <v>0</v>
      </c>
      <c r="BD662" s="12">
        <v>0</v>
      </c>
      <c r="BE662" s="12">
        <v>0</v>
      </c>
      <c r="BF662" s="20">
        <v>0</v>
      </c>
    </row>
    <row r="663" spans="3:58" ht="20.100000000000001" customHeight="1">
      <c r="C663" s="31">
        <v>90090007</v>
      </c>
      <c r="D663" s="12" t="s">
        <v>275</v>
      </c>
      <c r="E663" s="12">
        <v>1</v>
      </c>
      <c r="F663" s="12">
        <v>60010002</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0.8</v>
      </c>
      <c r="W663" s="12">
        <v>100</v>
      </c>
      <c r="X663" s="12">
        <v>0</v>
      </c>
      <c r="Y663" s="12">
        <v>0</v>
      </c>
      <c r="Z663" s="19">
        <v>0</v>
      </c>
      <c r="AA663" s="12">
        <v>0</v>
      </c>
      <c r="AB663" s="12">
        <v>0</v>
      </c>
      <c r="AC663" s="12">
        <v>1</v>
      </c>
      <c r="AD663" s="12">
        <v>1</v>
      </c>
      <c r="AE663" s="12">
        <v>15</v>
      </c>
      <c r="AF663" s="32">
        <v>0</v>
      </c>
      <c r="AG663" s="32">
        <v>0</v>
      </c>
      <c r="AH663" s="12">
        <v>0</v>
      </c>
      <c r="AI663" s="20">
        <v>0</v>
      </c>
      <c r="AJ663" s="12">
        <v>0</v>
      </c>
      <c r="AK663" s="12">
        <v>0</v>
      </c>
      <c r="AL663" s="12">
        <v>0.5</v>
      </c>
      <c r="AM663" s="12">
        <v>0</v>
      </c>
      <c r="AN663" s="12">
        <v>0.5</v>
      </c>
      <c r="AO663" s="12">
        <v>20</v>
      </c>
      <c r="AP663" s="32">
        <v>0</v>
      </c>
      <c r="AQ663" s="13">
        <v>0</v>
      </c>
      <c r="AR663" s="12" t="s">
        <v>321</v>
      </c>
      <c r="AS663" s="19">
        <v>0</v>
      </c>
      <c r="AT663" s="19">
        <v>0</v>
      </c>
      <c r="AU663" s="19">
        <v>20000007</v>
      </c>
      <c r="AV663" s="27" t="s">
        <v>415</v>
      </c>
      <c r="AW663" s="1">
        <v>0</v>
      </c>
      <c r="AX663" s="21">
        <v>0</v>
      </c>
      <c r="AY663" s="21">
        <v>0</v>
      </c>
      <c r="AZ663" s="22" t="s">
        <v>355</v>
      </c>
      <c r="BA663" s="12">
        <v>0</v>
      </c>
      <c r="BB663" s="31">
        <v>0</v>
      </c>
      <c r="BC663" s="12">
        <v>1</v>
      </c>
      <c r="BD663" s="12">
        <v>0</v>
      </c>
      <c r="BE663" s="12">
        <v>0</v>
      </c>
      <c r="BF663" s="20">
        <v>0</v>
      </c>
    </row>
    <row r="664" spans="3:58" ht="20.100000000000001" customHeight="1">
      <c r="C664" s="31">
        <v>90090008</v>
      </c>
      <c r="D664" s="12" t="s">
        <v>276</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0.8</v>
      </c>
      <c r="W664" s="12">
        <v>100</v>
      </c>
      <c r="X664" s="12">
        <v>0</v>
      </c>
      <c r="Y664" s="12">
        <v>0</v>
      </c>
      <c r="Z664" s="19">
        <v>0</v>
      </c>
      <c r="AA664" s="12">
        <v>0</v>
      </c>
      <c r="AB664" s="12">
        <v>0</v>
      </c>
      <c r="AC664" s="12">
        <v>1</v>
      </c>
      <c r="AD664" s="12">
        <v>1</v>
      </c>
      <c r="AE664" s="12">
        <v>15</v>
      </c>
      <c r="AF664" s="32">
        <v>0</v>
      </c>
      <c r="AG664" s="32">
        <v>0</v>
      </c>
      <c r="AH664" s="12">
        <v>0</v>
      </c>
      <c r="AI664" s="20">
        <v>0</v>
      </c>
      <c r="AJ664" s="12">
        <v>0</v>
      </c>
      <c r="AK664" s="12">
        <v>0</v>
      </c>
      <c r="AL664" s="12">
        <v>0.5</v>
      </c>
      <c r="AM664" s="12">
        <v>0</v>
      </c>
      <c r="AN664" s="12">
        <v>0.5</v>
      </c>
      <c r="AO664" s="12">
        <v>0</v>
      </c>
      <c r="AP664" s="32">
        <v>0</v>
      </c>
      <c r="AQ664" s="13">
        <v>0</v>
      </c>
      <c r="AR664" s="12" t="s">
        <v>321</v>
      </c>
      <c r="AS664" s="19">
        <v>0</v>
      </c>
      <c r="AT664" s="19">
        <v>10000004</v>
      </c>
      <c r="AU664" s="19">
        <v>0</v>
      </c>
      <c r="AV664" s="27" t="s">
        <v>415</v>
      </c>
      <c r="AW664" s="1">
        <v>0</v>
      </c>
      <c r="AX664" s="21">
        <v>0</v>
      </c>
      <c r="AY664" s="21">
        <v>0</v>
      </c>
      <c r="AZ664" s="22" t="s">
        <v>355</v>
      </c>
      <c r="BA664" s="12">
        <v>0</v>
      </c>
      <c r="BB664" s="31">
        <v>0</v>
      </c>
      <c r="BC664" s="12">
        <v>1</v>
      </c>
      <c r="BD664" s="12">
        <v>0</v>
      </c>
      <c r="BE664" s="12">
        <v>0</v>
      </c>
      <c r="BF664" s="20">
        <v>0</v>
      </c>
    </row>
    <row r="665" spans="3:58" ht="20.100000000000001" customHeight="1">
      <c r="C665" s="31">
        <v>90090009</v>
      </c>
      <c r="D665" s="12" t="s">
        <v>277</v>
      </c>
      <c r="E665" s="12">
        <v>1</v>
      </c>
      <c r="F665" s="12">
        <v>60010002</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0</v>
      </c>
      <c r="W665" s="12">
        <v>0</v>
      </c>
      <c r="X665" s="12">
        <v>0</v>
      </c>
      <c r="Y665" s="12">
        <v>0</v>
      </c>
      <c r="Z665" s="19">
        <v>0</v>
      </c>
      <c r="AA665" s="12">
        <v>0</v>
      </c>
      <c r="AB665" s="12">
        <v>1</v>
      </c>
      <c r="AC665" s="12">
        <v>5</v>
      </c>
      <c r="AD665" s="12">
        <v>0</v>
      </c>
      <c r="AE665" s="12">
        <v>0</v>
      </c>
      <c r="AF665" s="32">
        <v>0</v>
      </c>
      <c r="AG665" s="32">
        <v>0</v>
      </c>
      <c r="AH665" s="12">
        <v>0</v>
      </c>
      <c r="AI665" s="20">
        <v>0</v>
      </c>
      <c r="AJ665" s="12">
        <v>0</v>
      </c>
      <c r="AK665" s="12">
        <v>0</v>
      </c>
      <c r="AL665" s="12">
        <v>0</v>
      </c>
      <c r="AM665" s="12">
        <v>1000</v>
      </c>
      <c r="AN665" s="12">
        <v>0</v>
      </c>
      <c r="AO665" s="12">
        <v>0</v>
      </c>
      <c r="AP665" s="32">
        <v>0</v>
      </c>
      <c r="AQ665" s="13" t="s">
        <v>311</v>
      </c>
      <c r="AR665" s="12" t="s">
        <v>322</v>
      </c>
      <c r="AS665" s="19">
        <v>0</v>
      </c>
      <c r="AT665" s="19">
        <v>10000001</v>
      </c>
      <c r="AU665" s="19">
        <v>0</v>
      </c>
      <c r="AV665" s="27" t="s">
        <v>415</v>
      </c>
      <c r="AW665" s="1">
        <v>0</v>
      </c>
      <c r="AX665" s="21">
        <v>0</v>
      </c>
      <c r="AY665" s="21">
        <v>0</v>
      </c>
      <c r="AZ665" s="22" t="s">
        <v>277</v>
      </c>
      <c r="BA665" s="12">
        <v>0</v>
      </c>
      <c r="BB665" s="31">
        <v>0</v>
      </c>
      <c r="BC665" s="12">
        <v>0</v>
      </c>
      <c r="BD665" s="12">
        <v>0</v>
      </c>
      <c r="BE665" s="12">
        <v>0</v>
      </c>
      <c r="BF665" s="20">
        <v>0</v>
      </c>
    </row>
    <row r="666" spans="3:58" ht="20.100000000000001" customHeight="1">
      <c r="C666" s="31">
        <v>90090010</v>
      </c>
      <c r="D666" s="12" t="s">
        <v>278</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0</v>
      </c>
      <c r="X666" s="12">
        <v>0</v>
      </c>
      <c r="Y666" s="12">
        <v>0</v>
      </c>
      <c r="Z666" s="19">
        <v>0</v>
      </c>
      <c r="AA666" s="12">
        <v>0</v>
      </c>
      <c r="AB666" s="12">
        <v>1</v>
      </c>
      <c r="AC666" s="12">
        <v>5</v>
      </c>
      <c r="AD666" s="12">
        <v>1</v>
      </c>
      <c r="AE666" s="12">
        <v>5</v>
      </c>
      <c r="AF666" s="32">
        <v>0</v>
      </c>
      <c r="AG666" s="32">
        <v>0</v>
      </c>
      <c r="AH666" s="12">
        <v>0</v>
      </c>
      <c r="AI666" s="20">
        <v>0</v>
      </c>
      <c r="AJ666" s="12">
        <v>0</v>
      </c>
      <c r="AK666" s="12">
        <v>0</v>
      </c>
      <c r="AL666" s="12">
        <v>0</v>
      </c>
      <c r="AM666" s="12">
        <v>1000</v>
      </c>
      <c r="AN666" s="12">
        <v>0</v>
      </c>
      <c r="AO666" s="12">
        <v>0</v>
      </c>
      <c r="AP666" s="32">
        <v>0</v>
      </c>
      <c r="AQ666" s="13">
        <v>0</v>
      </c>
      <c r="AR666" s="12" t="s">
        <v>322</v>
      </c>
      <c r="AS666" s="19">
        <v>0</v>
      </c>
      <c r="AT666" s="19">
        <v>10000001</v>
      </c>
      <c r="AU666" s="19">
        <v>0</v>
      </c>
      <c r="AV666" s="27" t="s">
        <v>415</v>
      </c>
      <c r="AW666" s="1">
        <v>0</v>
      </c>
      <c r="AX666" s="21">
        <v>0</v>
      </c>
      <c r="AY666" s="21">
        <v>0</v>
      </c>
      <c r="AZ666" s="22" t="s">
        <v>278</v>
      </c>
      <c r="BA666" s="12">
        <v>0</v>
      </c>
      <c r="BB666" s="31">
        <v>0</v>
      </c>
      <c r="BC666" s="12">
        <v>0</v>
      </c>
      <c r="BD666" s="12">
        <v>0</v>
      </c>
      <c r="BE666" s="12">
        <v>0</v>
      </c>
      <c r="BF666" s="20">
        <v>0</v>
      </c>
    </row>
    <row r="667" spans="3:58" ht="20.100000000000001" customHeight="1">
      <c r="C667" s="31">
        <v>90090011</v>
      </c>
      <c r="D667" s="12" t="s">
        <v>279</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0</v>
      </c>
      <c r="X667" s="12">
        <v>0</v>
      </c>
      <c r="Y667" s="12">
        <v>0</v>
      </c>
      <c r="Z667" s="19">
        <v>0</v>
      </c>
      <c r="AA667" s="12">
        <v>0</v>
      </c>
      <c r="AB667" s="12">
        <v>1</v>
      </c>
      <c r="AC667" s="12">
        <v>5</v>
      </c>
      <c r="AD667" s="12">
        <v>2</v>
      </c>
      <c r="AE667" s="12" t="s">
        <v>297</v>
      </c>
      <c r="AF667" s="32">
        <v>1</v>
      </c>
      <c r="AG667" s="32">
        <v>1</v>
      </c>
      <c r="AH667" s="12">
        <v>1</v>
      </c>
      <c r="AI667" s="20">
        <v>0</v>
      </c>
      <c r="AJ667" s="12">
        <v>0</v>
      </c>
      <c r="AK667" s="12">
        <v>0</v>
      </c>
      <c r="AL667" s="12">
        <v>0</v>
      </c>
      <c r="AM667" s="12">
        <v>1000</v>
      </c>
      <c r="AN667" s="12">
        <v>0</v>
      </c>
      <c r="AO667" s="12">
        <v>0</v>
      </c>
      <c r="AP667" s="32">
        <v>0</v>
      </c>
      <c r="AQ667" s="13">
        <v>0</v>
      </c>
      <c r="AR667" s="12" t="s">
        <v>322</v>
      </c>
      <c r="AS667" s="19">
        <v>0</v>
      </c>
      <c r="AT667" s="19">
        <v>10000001</v>
      </c>
      <c r="AU667" s="19">
        <v>0</v>
      </c>
      <c r="AV667" s="27" t="s">
        <v>415</v>
      </c>
      <c r="AW667" s="1">
        <v>0</v>
      </c>
      <c r="AX667" s="21">
        <v>0</v>
      </c>
      <c r="AY667" s="21">
        <v>0</v>
      </c>
      <c r="AZ667" s="22" t="s">
        <v>279</v>
      </c>
      <c r="BA667" s="12">
        <v>0</v>
      </c>
      <c r="BB667" s="31">
        <v>0</v>
      </c>
      <c r="BC667" s="12">
        <v>0</v>
      </c>
      <c r="BD667" s="12">
        <v>0</v>
      </c>
      <c r="BE667" s="12">
        <v>0</v>
      </c>
      <c r="BF667" s="20">
        <v>0</v>
      </c>
    </row>
    <row r="668" spans="3:58" ht="20.100000000000001" customHeight="1">
      <c r="C668" s="31">
        <v>90090101</v>
      </c>
      <c r="D668" s="17" t="s">
        <v>274</v>
      </c>
      <c r="E668" s="15">
        <v>1</v>
      </c>
      <c r="F668" s="12">
        <v>60010101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20</v>
      </c>
      <c r="X668" s="12">
        <v>0</v>
      </c>
      <c r="Y668" s="12">
        <v>0</v>
      </c>
      <c r="Z668" s="19">
        <v>0</v>
      </c>
      <c r="AA668" s="12">
        <v>1</v>
      </c>
      <c r="AB668" s="12">
        <v>1</v>
      </c>
      <c r="AC668" s="12">
        <v>3</v>
      </c>
      <c r="AD668" s="12">
        <v>1</v>
      </c>
      <c r="AE668" s="12">
        <v>2</v>
      </c>
      <c r="AF668" s="32">
        <v>0</v>
      </c>
      <c r="AG668" s="32">
        <v>0</v>
      </c>
      <c r="AH668" s="12">
        <v>0</v>
      </c>
      <c r="AI668" s="20">
        <v>0</v>
      </c>
      <c r="AJ668" s="12">
        <v>0</v>
      </c>
      <c r="AK668" s="12">
        <v>0</v>
      </c>
      <c r="AL668" s="12">
        <v>0.5</v>
      </c>
      <c r="AM668" s="12">
        <v>2000</v>
      </c>
      <c r="AN668" s="12">
        <v>0.5</v>
      </c>
      <c r="AO668" s="12">
        <v>0</v>
      </c>
      <c r="AP668" s="32">
        <v>0</v>
      </c>
      <c r="AQ668" s="13">
        <v>0</v>
      </c>
      <c r="AR668" s="12" t="s">
        <v>323</v>
      </c>
      <c r="AS668" s="19">
        <v>0</v>
      </c>
      <c r="AT668" s="19">
        <v>10000001</v>
      </c>
      <c r="AU668" s="19">
        <v>20000025</v>
      </c>
      <c r="AV668" s="27" t="s">
        <v>415</v>
      </c>
      <c r="AW668" s="1">
        <v>0</v>
      </c>
      <c r="AX668" s="21">
        <v>0</v>
      </c>
      <c r="AY668" s="21">
        <v>0</v>
      </c>
      <c r="AZ668" s="22" t="s">
        <v>414</v>
      </c>
      <c r="BA668" s="12">
        <v>0</v>
      </c>
      <c r="BB668" s="31">
        <v>0</v>
      </c>
      <c r="BC668" s="12">
        <v>0</v>
      </c>
      <c r="BD668" s="12">
        <v>0</v>
      </c>
      <c r="BE668" s="12">
        <v>0</v>
      </c>
      <c r="BF668" s="20">
        <v>0</v>
      </c>
    </row>
    <row r="669" spans="3:58" ht="20.100000000000001" customHeight="1">
      <c r="C669" s="31">
        <v>90090201</v>
      </c>
      <c r="D669" s="17" t="s">
        <v>455</v>
      </c>
      <c r="E669" s="12">
        <v>1</v>
      </c>
      <c r="F669" s="12">
        <v>60010201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10</v>
      </c>
      <c r="X669" s="12">
        <v>0</v>
      </c>
      <c r="Y669" s="12">
        <v>0</v>
      </c>
      <c r="Z669" s="19">
        <v>0</v>
      </c>
      <c r="AA669" s="12">
        <v>1</v>
      </c>
      <c r="AB669" s="12">
        <v>1</v>
      </c>
      <c r="AC669" s="12">
        <v>4</v>
      </c>
      <c r="AD669" s="12">
        <v>1</v>
      </c>
      <c r="AE669" s="12">
        <v>2</v>
      </c>
      <c r="AF669" s="32">
        <v>0</v>
      </c>
      <c r="AG669" s="32">
        <v>0</v>
      </c>
      <c r="AH669" s="12">
        <v>0</v>
      </c>
      <c r="AI669" s="20">
        <v>0</v>
      </c>
      <c r="AJ669" s="12">
        <v>0</v>
      </c>
      <c r="AK669" s="12">
        <v>0</v>
      </c>
      <c r="AL669" s="12">
        <v>1</v>
      </c>
      <c r="AM669" s="12">
        <v>3000</v>
      </c>
      <c r="AN669" s="12">
        <v>0</v>
      </c>
      <c r="AO669" s="12">
        <v>0</v>
      </c>
      <c r="AP669" s="32">
        <v>0</v>
      </c>
      <c r="AQ669" s="13">
        <v>0</v>
      </c>
      <c r="AR669" s="12" t="s">
        <v>322</v>
      </c>
      <c r="AS669" s="19">
        <v>0</v>
      </c>
      <c r="AT669" s="19">
        <v>10000001</v>
      </c>
      <c r="AU669" s="19">
        <v>20000002</v>
      </c>
      <c r="AV669" s="27" t="s">
        <v>415</v>
      </c>
      <c r="AW669" s="1">
        <v>0</v>
      </c>
      <c r="AX669" s="21">
        <v>0</v>
      </c>
      <c r="AY669" s="21">
        <v>0</v>
      </c>
      <c r="AZ669" s="22" t="s">
        <v>458</v>
      </c>
      <c r="BA669" s="12">
        <v>0</v>
      </c>
      <c r="BB669" s="31">
        <v>0</v>
      </c>
      <c r="BC669" s="12">
        <v>0</v>
      </c>
      <c r="BD669" s="12">
        <v>0</v>
      </c>
      <c r="BE669" s="12">
        <v>0</v>
      </c>
      <c r="BF669" s="20">
        <v>0</v>
      </c>
    </row>
    <row r="670" spans="3:58" ht="20.100000000000001" customHeight="1">
      <c r="C670" s="31">
        <v>90090301</v>
      </c>
      <c r="D670" s="17" t="s">
        <v>280</v>
      </c>
      <c r="E670" s="12">
        <v>1</v>
      </c>
      <c r="F670" s="12">
        <v>60010301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32">
        <v>0</v>
      </c>
      <c r="AG670" s="32">
        <v>0</v>
      </c>
      <c r="AH670" s="12">
        <v>0</v>
      </c>
      <c r="AI670" s="20">
        <v>0</v>
      </c>
      <c r="AJ670" s="12">
        <v>0</v>
      </c>
      <c r="AK670" s="12">
        <v>0</v>
      </c>
      <c r="AL670" s="12">
        <v>0.5</v>
      </c>
      <c r="AM670" s="12">
        <v>2000</v>
      </c>
      <c r="AN670" s="12">
        <v>0.5</v>
      </c>
      <c r="AO670" s="12">
        <v>0</v>
      </c>
      <c r="AP670" s="32">
        <v>0</v>
      </c>
      <c r="AQ670" s="13">
        <v>90010003</v>
      </c>
      <c r="AR670" s="12" t="s">
        <v>323</v>
      </c>
      <c r="AS670" s="19">
        <v>0</v>
      </c>
      <c r="AT670" s="19">
        <v>0</v>
      </c>
      <c r="AU670" s="19">
        <v>20000025</v>
      </c>
      <c r="AV670" s="27" t="s">
        <v>415</v>
      </c>
      <c r="AW670" s="1">
        <v>0</v>
      </c>
      <c r="AX670" s="21">
        <v>0</v>
      </c>
      <c r="AY670" s="21">
        <v>0</v>
      </c>
      <c r="AZ670" s="22" t="s">
        <v>414</v>
      </c>
      <c r="BA670" s="12">
        <v>0</v>
      </c>
      <c r="BB670" s="31">
        <v>0</v>
      </c>
      <c r="BC670" s="12">
        <v>0</v>
      </c>
      <c r="BD670" s="12">
        <v>0</v>
      </c>
      <c r="BE670" s="12">
        <v>0</v>
      </c>
      <c r="BF670" s="20">
        <v>0</v>
      </c>
    </row>
    <row r="671" spans="3:58" ht="20.100000000000001" customHeight="1">
      <c r="C671" s="31">
        <v>90090401</v>
      </c>
      <c r="D671" s="17" t="s">
        <v>154</v>
      </c>
      <c r="E671" s="12">
        <v>1</v>
      </c>
      <c r="F671" s="12">
        <v>60010401</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0</v>
      </c>
      <c r="AN671" s="12">
        <v>0</v>
      </c>
      <c r="AO671" s="12">
        <v>0</v>
      </c>
      <c r="AP671" s="32">
        <v>0</v>
      </c>
      <c r="AQ671" s="13">
        <v>90010004</v>
      </c>
      <c r="AR671" s="12" t="s">
        <v>321</v>
      </c>
      <c r="AS671" s="19">
        <v>0</v>
      </c>
      <c r="AT671" s="19">
        <v>0</v>
      </c>
      <c r="AU671" s="19">
        <v>0</v>
      </c>
      <c r="AV671" s="27" t="s">
        <v>415</v>
      </c>
      <c r="AW671" s="1">
        <v>0</v>
      </c>
      <c r="AX671" s="21">
        <v>0</v>
      </c>
      <c r="AY671" s="21">
        <v>0</v>
      </c>
      <c r="AZ671" s="22" t="s">
        <v>355</v>
      </c>
      <c r="BA671" s="12">
        <v>0</v>
      </c>
      <c r="BB671" s="31">
        <v>0</v>
      </c>
      <c r="BC671" s="12">
        <v>0</v>
      </c>
      <c r="BD671" s="12">
        <v>0</v>
      </c>
      <c r="BE671" s="12">
        <v>0</v>
      </c>
      <c r="BF671" s="20">
        <v>0</v>
      </c>
    </row>
    <row r="672" spans="3:58" ht="20.100000000000001" customHeight="1">
      <c r="C672" s="31">
        <v>90090501</v>
      </c>
      <c r="D672" s="12" t="s">
        <v>281</v>
      </c>
      <c r="E672" s="12">
        <v>1</v>
      </c>
      <c r="F672" s="12">
        <v>60010501</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100</v>
      </c>
      <c r="X672" s="12">
        <v>0</v>
      </c>
      <c r="Y672" s="12">
        <v>0</v>
      </c>
      <c r="Z672" s="19">
        <v>0</v>
      </c>
      <c r="AA672" s="12">
        <v>0</v>
      </c>
      <c r="AB672" s="12">
        <v>1</v>
      </c>
      <c r="AC672" s="12">
        <v>5</v>
      </c>
      <c r="AD672" s="12">
        <v>0</v>
      </c>
      <c r="AE672" s="12">
        <v>0</v>
      </c>
      <c r="AF672" s="32">
        <v>0</v>
      </c>
      <c r="AG672" s="32">
        <v>0</v>
      </c>
      <c r="AH672" s="12">
        <v>0</v>
      </c>
      <c r="AI672" s="20">
        <v>0</v>
      </c>
      <c r="AJ672" s="12">
        <v>0</v>
      </c>
      <c r="AK672" s="12">
        <v>0</v>
      </c>
      <c r="AL672" s="12">
        <v>0</v>
      </c>
      <c r="AM672" s="12">
        <v>2000</v>
      </c>
      <c r="AN672" s="12">
        <v>0</v>
      </c>
      <c r="AO672" s="12">
        <v>0</v>
      </c>
      <c r="AP672" s="32">
        <v>0</v>
      </c>
      <c r="AQ672" s="13">
        <v>90010001</v>
      </c>
      <c r="AR672" s="12" t="s">
        <v>321</v>
      </c>
      <c r="AS672" s="19">
        <v>0</v>
      </c>
      <c r="AT672" s="19">
        <v>0</v>
      </c>
      <c r="AU672" s="19">
        <v>20000025</v>
      </c>
      <c r="AV672" s="27" t="s">
        <v>415</v>
      </c>
      <c r="AW672" s="1">
        <v>0</v>
      </c>
      <c r="AX672" s="21">
        <v>0</v>
      </c>
      <c r="AY672" s="21">
        <v>0</v>
      </c>
      <c r="AZ672" s="22" t="s">
        <v>355</v>
      </c>
      <c r="BA672" s="12">
        <v>0</v>
      </c>
      <c r="BB672" s="31">
        <v>0</v>
      </c>
      <c r="BC672" s="12">
        <v>0</v>
      </c>
      <c r="BD672" s="12">
        <v>0</v>
      </c>
      <c r="BE672" s="12">
        <v>0</v>
      </c>
      <c r="BF672" s="20">
        <v>0</v>
      </c>
    </row>
    <row r="673" spans="3:59" ht="20.100000000000001" customHeight="1">
      <c r="C673" s="31">
        <v>90090601</v>
      </c>
      <c r="D673" s="12" t="s">
        <v>282</v>
      </c>
      <c r="E673" s="12">
        <v>1</v>
      </c>
      <c r="F673" s="12">
        <v>60010601</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100</v>
      </c>
      <c r="X673" s="12">
        <v>0</v>
      </c>
      <c r="Y673" s="12">
        <v>0</v>
      </c>
      <c r="Z673" s="19">
        <v>0</v>
      </c>
      <c r="AA673" s="12">
        <v>0</v>
      </c>
      <c r="AB673" s="12">
        <v>1</v>
      </c>
      <c r="AC673" s="12">
        <v>5</v>
      </c>
      <c r="AD673" s="12">
        <v>0</v>
      </c>
      <c r="AE673" s="12">
        <v>0</v>
      </c>
      <c r="AF673" s="32">
        <v>0</v>
      </c>
      <c r="AG673" s="32">
        <v>0</v>
      </c>
      <c r="AH673" s="12">
        <v>0</v>
      </c>
      <c r="AI673" s="20">
        <v>0</v>
      </c>
      <c r="AJ673" s="12">
        <v>0</v>
      </c>
      <c r="AK673" s="12">
        <v>0</v>
      </c>
      <c r="AL673" s="12">
        <v>0</v>
      </c>
      <c r="AM673" s="12">
        <v>2000</v>
      </c>
      <c r="AN673" s="12">
        <v>0</v>
      </c>
      <c r="AO673" s="12">
        <v>0</v>
      </c>
      <c r="AP673" s="32">
        <v>0</v>
      </c>
      <c r="AQ673" s="13">
        <v>90010001</v>
      </c>
      <c r="AR673" s="12" t="s">
        <v>321</v>
      </c>
      <c r="AS673" s="19">
        <v>0</v>
      </c>
      <c r="AT673" s="19">
        <v>0</v>
      </c>
      <c r="AU673" s="19">
        <v>20000025</v>
      </c>
      <c r="AV673" s="27" t="s">
        <v>415</v>
      </c>
      <c r="AW673" s="1">
        <v>0</v>
      </c>
      <c r="AX673" s="21">
        <v>0</v>
      </c>
      <c r="AY673" s="21">
        <v>0</v>
      </c>
      <c r="AZ673" s="22" t="s">
        <v>355</v>
      </c>
      <c r="BA673" s="12">
        <v>0</v>
      </c>
      <c r="BB673" s="31">
        <v>0</v>
      </c>
      <c r="BC673" s="12">
        <v>0</v>
      </c>
      <c r="BD673" s="12">
        <v>0</v>
      </c>
      <c r="BE673" s="12">
        <v>0</v>
      </c>
      <c r="BF673" s="20">
        <v>0</v>
      </c>
    </row>
    <row r="674" spans="3:59" ht="20.100000000000001" customHeight="1">
      <c r="C674" s="31">
        <v>90090701</v>
      </c>
      <c r="D674" s="12" t="s">
        <v>459</v>
      </c>
      <c r="E674" s="12">
        <v>1</v>
      </c>
      <c r="F674" s="12">
        <v>60010701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12">
        <v>0</v>
      </c>
      <c r="BB674" s="31">
        <v>0</v>
      </c>
      <c r="BC674" s="12">
        <v>0</v>
      </c>
      <c r="BD674" s="12">
        <v>0</v>
      </c>
      <c r="BE674" s="12">
        <v>0</v>
      </c>
      <c r="BF674" s="20">
        <v>0</v>
      </c>
    </row>
    <row r="675" spans="3:59" ht="20.100000000000001" customHeight="1">
      <c r="C675" s="31">
        <v>90090801</v>
      </c>
      <c r="D675" s="12" t="s">
        <v>283</v>
      </c>
      <c r="E675" s="12">
        <v>1</v>
      </c>
      <c r="F675" s="12">
        <v>60010801</v>
      </c>
      <c r="G675" s="15">
        <v>0</v>
      </c>
      <c r="H675" s="19">
        <v>0</v>
      </c>
      <c r="I675" s="15">
        <v>1</v>
      </c>
      <c r="J675" s="15">
        <v>0</v>
      </c>
      <c r="K675" s="19">
        <v>0</v>
      </c>
      <c r="L675" s="19">
        <v>0</v>
      </c>
      <c r="M675" s="12">
        <v>0</v>
      </c>
      <c r="N675" s="15">
        <v>1</v>
      </c>
      <c r="O675" s="15">
        <v>0</v>
      </c>
      <c r="P675" s="15">
        <v>0</v>
      </c>
      <c r="Q675" s="15">
        <v>0</v>
      </c>
      <c r="R675" s="12">
        <v>0</v>
      </c>
      <c r="S675" s="29">
        <v>1</v>
      </c>
      <c r="T675" s="15">
        <v>1</v>
      </c>
      <c r="U675" s="19">
        <v>0</v>
      </c>
      <c r="V675" s="12">
        <v>1</v>
      </c>
      <c r="W675" s="15">
        <v>100</v>
      </c>
      <c r="X675" s="12">
        <v>0</v>
      </c>
      <c r="Y675" s="12">
        <v>0</v>
      </c>
      <c r="Z675" s="19">
        <v>0</v>
      </c>
      <c r="AA675" s="12">
        <v>0</v>
      </c>
      <c r="AB675" s="12">
        <v>0</v>
      </c>
      <c r="AC675" s="12">
        <v>3</v>
      </c>
      <c r="AD675" s="12">
        <v>1</v>
      </c>
      <c r="AE675" s="12">
        <v>1</v>
      </c>
      <c r="AF675" s="32">
        <v>1</v>
      </c>
      <c r="AG675" s="32">
        <v>1</v>
      </c>
      <c r="AH675" s="12">
        <v>1</v>
      </c>
      <c r="AI675" s="20">
        <v>0</v>
      </c>
      <c r="AJ675" s="12">
        <v>0</v>
      </c>
      <c r="AK675" s="12">
        <v>0</v>
      </c>
      <c r="AL675" s="12">
        <v>0.5</v>
      </c>
      <c r="AM675" s="12">
        <v>2000</v>
      </c>
      <c r="AN675" s="12">
        <v>0.5</v>
      </c>
      <c r="AO675" s="12">
        <v>20</v>
      </c>
      <c r="AP675" s="32">
        <v>0</v>
      </c>
      <c r="AQ675" s="13">
        <v>90010002</v>
      </c>
      <c r="AR675" s="12" t="s">
        <v>321</v>
      </c>
      <c r="AS675" s="19">
        <v>0</v>
      </c>
      <c r="AT675" s="19">
        <v>0</v>
      </c>
      <c r="AU675" s="19">
        <v>20000025</v>
      </c>
      <c r="AV675" s="27" t="s">
        <v>415</v>
      </c>
      <c r="AW675" s="1">
        <v>0</v>
      </c>
      <c r="AX675" s="21">
        <v>0</v>
      </c>
      <c r="AY675" s="21">
        <v>0</v>
      </c>
      <c r="AZ675" s="22" t="s">
        <v>412</v>
      </c>
      <c r="BA675" s="12">
        <v>0</v>
      </c>
      <c r="BB675" s="31">
        <v>0</v>
      </c>
      <c r="BC675" s="12">
        <v>0</v>
      </c>
      <c r="BD675" s="12">
        <v>0</v>
      </c>
      <c r="BE675" s="12">
        <v>0</v>
      </c>
      <c r="BF675" s="20">
        <v>0</v>
      </c>
    </row>
    <row r="676" spans="3:59" ht="20.100000000000001" customHeight="1">
      <c r="C676" s="31">
        <v>90090901</v>
      </c>
      <c r="D676" s="12" t="s">
        <v>284</v>
      </c>
      <c r="E676" s="12">
        <v>1</v>
      </c>
      <c r="F676" s="12">
        <v>60010901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32">
        <v>0</v>
      </c>
      <c r="AG676" s="32">
        <v>0</v>
      </c>
      <c r="AH676" s="12">
        <v>0</v>
      </c>
      <c r="AI676" s="20">
        <v>0</v>
      </c>
      <c r="AJ676" s="12">
        <v>0</v>
      </c>
      <c r="AK676" s="12">
        <v>0</v>
      </c>
      <c r="AL676" s="12">
        <v>0</v>
      </c>
      <c r="AM676" s="12">
        <v>2000</v>
      </c>
      <c r="AN676" s="12">
        <v>0</v>
      </c>
      <c r="AO676" s="12">
        <v>0</v>
      </c>
      <c r="AP676" s="32">
        <v>0</v>
      </c>
      <c r="AQ676" s="13">
        <v>90010001</v>
      </c>
      <c r="AR676" s="12" t="s">
        <v>321</v>
      </c>
      <c r="AS676" s="19">
        <v>0</v>
      </c>
      <c r="AT676" s="19">
        <v>0</v>
      </c>
      <c r="AU676" s="19">
        <v>20000025</v>
      </c>
      <c r="AV676" s="27" t="s">
        <v>415</v>
      </c>
      <c r="AW676" s="27">
        <v>0</v>
      </c>
      <c r="AX676" s="27">
        <v>0</v>
      </c>
      <c r="AY676" s="27">
        <v>0</v>
      </c>
      <c r="AZ676" s="22" t="s">
        <v>355</v>
      </c>
      <c r="BA676" s="12">
        <v>0</v>
      </c>
      <c r="BB676" s="31">
        <v>0</v>
      </c>
      <c r="BC676" s="12">
        <v>0</v>
      </c>
      <c r="BD676" s="12">
        <v>0</v>
      </c>
      <c r="BE676" s="12">
        <v>0</v>
      </c>
      <c r="BF676" s="20">
        <v>0</v>
      </c>
    </row>
    <row r="677" spans="3:59" ht="20.100000000000001" customHeight="1">
      <c r="C677" s="31">
        <v>90091001</v>
      </c>
      <c r="D677" s="12" t="s">
        <v>155</v>
      </c>
      <c r="E677" s="12">
        <v>1</v>
      </c>
      <c r="F677" s="12">
        <v>60011001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100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2000</v>
      </c>
      <c r="AN677" s="12">
        <v>0</v>
      </c>
      <c r="AO677" s="12">
        <v>0</v>
      </c>
      <c r="AP677" s="32">
        <v>0</v>
      </c>
      <c r="AQ677" s="13">
        <v>90010001</v>
      </c>
      <c r="AR677" s="12" t="s">
        <v>321</v>
      </c>
      <c r="AS677" s="19">
        <v>0</v>
      </c>
      <c r="AT677" s="19">
        <v>0</v>
      </c>
      <c r="AU677" s="19">
        <v>20000025</v>
      </c>
      <c r="AV677" s="27" t="s">
        <v>415</v>
      </c>
      <c r="AW677" s="27">
        <v>0</v>
      </c>
      <c r="AX677" s="27">
        <v>0</v>
      </c>
      <c r="AY677" s="27">
        <v>0</v>
      </c>
      <c r="AZ677" s="22" t="s">
        <v>355</v>
      </c>
      <c r="BA677" s="12">
        <v>0</v>
      </c>
      <c r="BB677" s="31">
        <v>0</v>
      </c>
      <c r="BC677" s="12">
        <v>0</v>
      </c>
      <c r="BD677" s="12">
        <v>0</v>
      </c>
      <c r="BE677" s="12">
        <v>0</v>
      </c>
      <c r="BF677" s="20">
        <v>0</v>
      </c>
    </row>
    <row r="678" spans="3:59" ht="20.100000000000001" customHeight="1">
      <c r="C678" s="31">
        <v>90091101</v>
      </c>
      <c r="D678" s="12" t="s">
        <v>456</v>
      </c>
      <c r="E678" s="12">
        <v>1</v>
      </c>
      <c r="F678" s="12">
        <v>60011101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1</v>
      </c>
      <c r="W678" s="12">
        <v>20</v>
      </c>
      <c r="X678" s="12">
        <v>0</v>
      </c>
      <c r="Y678" s="12">
        <v>0</v>
      </c>
      <c r="Z678" s="19">
        <v>0</v>
      </c>
      <c r="AA678" s="12">
        <v>1</v>
      </c>
      <c r="AB678" s="12">
        <v>1</v>
      </c>
      <c r="AC678" s="12">
        <v>3</v>
      </c>
      <c r="AD678" s="12">
        <v>1</v>
      </c>
      <c r="AE678" s="12">
        <v>2</v>
      </c>
      <c r="AF678" s="32">
        <v>0</v>
      </c>
      <c r="AG678" s="32">
        <v>0</v>
      </c>
      <c r="AH678" s="12">
        <v>0</v>
      </c>
      <c r="AI678" s="20">
        <v>0</v>
      </c>
      <c r="AJ678" s="12">
        <v>0</v>
      </c>
      <c r="AK678" s="12">
        <v>0</v>
      </c>
      <c r="AL678" s="12">
        <v>0</v>
      </c>
      <c r="AM678" s="12">
        <v>2000</v>
      </c>
      <c r="AN678" s="12">
        <v>0.5</v>
      </c>
      <c r="AO678" s="12">
        <v>0</v>
      </c>
      <c r="AP678" s="32">
        <v>0</v>
      </c>
      <c r="AQ678" s="13">
        <v>0</v>
      </c>
      <c r="AR678" s="12" t="s">
        <v>323</v>
      </c>
      <c r="AS678" s="19">
        <v>0</v>
      </c>
      <c r="AT678" s="19">
        <v>10000001</v>
      </c>
      <c r="AU678" s="19">
        <v>20000025</v>
      </c>
      <c r="AV678" s="27" t="s">
        <v>415</v>
      </c>
      <c r="AW678" s="27">
        <v>0</v>
      </c>
      <c r="AX678" s="27">
        <v>0</v>
      </c>
      <c r="AY678" s="27">
        <v>0</v>
      </c>
      <c r="AZ678" s="22" t="s">
        <v>414</v>
      </c>
      <c r="BA678" s="12">
        <v>0</v>
      </c>
      <c r="BB678" s="31">
        <v>0</v>
      </c>
      <c r="BC678" s="12">
        <v>0</v>
      </c>
      <c r="BD678" s="12">
        <v>0</v>
      </c>
      <c r="BE678" s="12">
        <v>0</v>
      </c>
      <c r="BF678" s="20">
        <v>0</v>
      </c>
    </row>
    <row r="679" spans="3:59" ht="20.100000000000001" customHeight="1">
      <c r="C679" s="31">
        <v>90091201</v>
      </c>
      <c r="D679" s="12" t="s">
        <v>285</v>
      </c>
      <c r="E679" s="12">
        <v>1</v>
      </c>
      <c r="F679" s="12">
        <v>60011201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1</v>
      </c>
      <c r="W679" s="12">
        <v>20</v>
      </c>
      <c r="X679" s="12">
        <v>0</v>
      </c>
      <c r="Y679" s="12">
        <v>0</v>
      </c>
      <c r="Z679" s="19">
        <v>0</v>
      </c>
      <c r="AA679" s="12">
        <v>1</v>
      </c>
      <c r="AB679" s="12">
        <v>1</v>
      </c>
      <c r="AC679" s="12">
        <v>3</v>
      </c>
      <c r="AD679" s="12">
        <v>1</v>
      </c>
      <c r="AE679" s="12">
        <v>2</v>
      </c>
      <c r="AF679" s="32">
        <v>0</v>
      </c>
      <c r="AG679" s="32">
        <v>0</v>
      </c>
      <c r="AH679" s="12">
        <v>0</v>
      </c>
      <c r="AI679" s="20">
        <v>0</v>
      </c>
      <c r="AJ679" s="12">
        <v>0</v>
      </c>
      <c r="AK679" s="12">
        <v>0</v>
      </c>
      <c r="AL679" s="12">
        <v>0</v>
      </c>
      <c r="AM679" s="12">
        <v>2000</v>
      </c>
      <c r="AN679" s="12">
        <v>0.5</v>
      </c>
      <c r="AO679" s="12">
        <v>0</v>
      </c>
      <c r="AP679" s="32">
        <v>0</v>
      </c>
      <c r="AQ679" s="13">
        <v>0</v>
      </c>
      <c r="AR679" s="12" t="s">
        <v>323</v>
      </c>
      <c r="AS679" s="19">
        <v>0</v>
      </c>
      <c r="AT679" s="19">
        <v>10000001</v>
      </c>
      <c r="AU679" s="19">
        <v>20000025</v>
      </c>
      <c r="AV679" s="27" t="s">
        <v>415</v>
      </c>
      <c r="AW679" s="27">
        <v>0</v>
      </c>
      <c r="AX679" s="27">
        <v>0</v>
      </c>
      <c r="AY679" s="27">
        <v>0</v>
      </c>
      <c r="AZ679" s="22" t="s">
        <v>414</v>
      </c>
      <c r="BA679" s="12">
        <v>0</v>
      </c>
      <c r="BB679" s="31">
        <v>0</v>
      </c>
      <c r="BC679" s="12">
        <v>0</v>
      </c>
      <c r="BD679" s="12">
        <v>0</v>
      </c>
      <c r="BE679" s="12">
        <v>0</v>
      </c>
      <c r="BF679" s="20">
        <v>0</v>
      </c>
    </row>
    <row r="680" spans="3:59" ht="20.100000000000001" customHeight="1">
      <c r="C680" s="31">
        <v>90091301</v>
      </c>
      <c r="D680" s="12" t="s">
        <v>460</v>
      </c>
      <c r="E680" s="12">
        <v>0</v>
      </c>
      <c r="F680" s="12">
        <v>60011201</v>
      </c>
      <c r="G680" s="12">
        <v>0</v>
      </c>
      <c r="H680" s="19">
        <v>0</v>
      </c>
      <c r="I680" s="12">
        <v>0</v>
      </c>
      <c r="J680" s="12">
        <v>0</v>
      </c>
      <c r="K680" s="19">
        <v>0</v>
      </c>
      <c r="L680" s="19">
        <v>0</v>
      </c>
      <c r="M680" s="12" t="s">
        <v>330</v>
      </c>
      <c r="N680" s="12">
        <v>3</v>
      </c>
      <c r="O680" s="12">
        <v>0</v>
      </c>
      <c r="P680" s="12">
        <v>0</v>
      </c>
      <c r="Q680" s="12">
        <v>0</v>
      </c>
      <c r="R680" s="12">
        <v>0</v>
      </c>
      <c r="S680" s="29">
        <v>1</v>
      </c>
      <c r="T680" s="12">
        <v>0</v>
      </c>
      <c r="U680" s="19">
        <v>0</v>
      </c>
      <c r="V680" s="12">
        <v>0</v>
      </c>
      <c r="W680" s="12">
        <v>0</v>
      </c>
      <c r="X680" s="12">
        <v>0</v>
      </c>
      <c r="Y680" s="12">
        <v>0</v>
      </c>
      <c r="Z680" s="19">
        <v>0</v>
      </c>
      <c r="AA680" s="12">
        <v>0</v>
      </c>
      <c r="AB680" s="12">
        <v>0</v>
      </c>
      <c r="AC680" s="12">
        <v>0</v>
      </c>
      <c r="AD680" s="12">
        <v>0</v>
      </c>
      <c r="AE680" s="12">
        <v>0</v>
      </c>
      <c r="AF680" s="32">
        <v>0</v>
      </c>
      <c r="AG680" s="32">
        <v>0</v>
      </c>
      <c r="AH680" s="12">
        <v>0</v>
      </c>
      <c r="AI680" s="20">
        <v>0</v>
      </c>
      <c r="AJ680" s="12">
        <v>0</v>
      </c>
      <c r="AK680" s="12">
        <v>0</v>
      </c>
      <c r="AL680" s="12">
        <v>0</v>
      </c>
      <c r="AM680" s="12">
        <v>0</v>
      </c>
      <c r="AN680" s="12">
        <v>0</v>
      </c>
      <c r="AO680" s="12">
        <v>0</v>
      </c>
      <c r="AP680" s="32">
        <v>0</v>
      </c>
      <c r="AQ680" s="13">
        <v>0</v>
      </c>
      <c r="AR680" s="12">
        <v>0</v>
      </c>
      <c r="AS680" s="19">
        <v>0</v>
      </c>
      <c r="AT680" s="19">
        <v>0</v>
      </c>
      <c r="AU680" s="19">
        <v>0</v>
      </c>
      <c r="AV680" s="27" t="s">
        <v>415</v>
      </c>
      <c r="AW680" s="27">
        <v>0</v>
      </c>
      <c r="AX680" s="27">
        <v>0</v>
      </c>
      <c r="AY680" s="27">
        <v>0</v>
      </c>
      <c r="AZ680" s="22" t="s">
        <v>414</v>
      </c>
      <c r="BA680" s="12">
        <v>0</v>
      </c>
      <c r="BB680" s="31">
        <v>0</v>
      </c>
      <c r="BC680" s="12">
        <v>0</v>
      </c>
      <c r="BD680" s="12">
        <v>0</v>
      </c>
      <c r="BE680" s="12">
        <v>0</v>
      </c>
      <c r="BF680" s="20">
        <v>0</v>
      </c>
    </row>
    <row r="681" spans="3:59" ht="20.100000000000001" customHeight="1">
      <c r="C681" s="31">
        <v>60020901</v>
      </c>
      <c r="D681" s="12" t="s">
        <v>286</v>
      </c>
      <c r="E681" s="12">
        <v>1</v>
      </c>
      <c r="F681" s="12">
        <v>60010002</v>
      </c>
      <c r="G681" s="12">
        <v>0</v>
      </c>
      <c r="H681" s="19">
        <v>0</v>
      </c>
      <c r="I681" s="12">
        <v>1</v>
      </c>
      <c r="J681" s="12">
        <v>0</v>
      </c>
      <c r="K681" s="19">
        <v>0</v>
      </c>
      <c r="L681" s="19">
        <v>0</v>
      </c>
      <c r="M681" s="12">
        <v>0</v>
      </c>
      <c r="N681" s="12">
        <v>2</v>
      </c>
      <c r="O681" s="12">
        <v>1</v>
      </c>
      <c r="P681" s="12">
        <v>0.5</v>
      </c>
      <c r="Q681" s="12">
        <v>0</v>
      </c>
      <c r="R681" s="12">
        <v>0</v>
      </c>
      <c r="S681" s="29">
        <v>1</v>
      </c>
      <c r="T681" s="12">
        <v>1</v>
      </c>
      <c r="U681" s="19">
        <v>0</v>
      </c>
      <c r="V681" s="12">
        <v>0</v>
      </c>
      <c r="W681" s="12">
        <v>0</v>
      </c>
      <c r="X681" s="12">
        <v>0</v>
      </c>
      <c r="Y681" s="12">
        <v>0</v>
      </c>
      <c r="Z681" s="19">
        <v>0</v>
      </c>
      <c r="AA681" s="12">
        <v>0</v>
      </c>
      <c r="AB681" s="12">
        <v>1</v>
      </c>
      <c r="AC681" s="12">
        <v>5</v>
      </c>
      <c r="AD681" s="12">
        <v>0</v>
      </c>
      <c r="AE681" s="12">
        <v>0</v>
      </c>
      <c r="AF681" s="32">
        <v>0</v>
      </c>
      <c r="AG681" s="32">
        <v>0</v>
      </c>
      <c r="AH681" s="12">
        <v>0</v>
      </c>
      <c r="AI681" s="20">
        <v>0</v>
      </c>
      <c r="AJ681" s="12">
        <v>0</v>
      </c>
      <c r="AK681" s="12">
        <v>0</v>
      </c>
      <c r="AL681" s="12">
        <v>0</v>
      </c>
      <c r="AM681" s="12">
        <v>2000</v>
      </c>
      <c r="AN681" s="12">
        <v>0</v>
      </c>
      <c r="AO681" s="12">
        <v>0</v>
      </c>
      <c r="AP681" s="32">
        <v>0</v>
      </c>
      <c r="AQ681" s="13">
        <v>90010008</v>
      </c>
      <c r="AR681" s="12" t="s">
        <v>321</v>
      </c>
      <c r="AS681" s="19">
        <v>0</v>
      </c>
      <c r="AT681" s="19">
        <v>0</v>
      </c>
      <c r="AU681" s="19">
        <v>20000025</v>
      </c>
      <c r="AV681" s="27" t="s">
        <v>415</v>
      </c>
      <c r="AW681" s="27">
        <v>0</v>
      </c>
      <c r="AX681" s="27">
        <v>0</v>
      </c>
      <c r="AY681" s="27">
        <v>0</v>
      </c>
      <c r="AZ681" s="22" t="s">
        <v>355</v>
      </c>
      <c r="BA681" s="12">
        <v>0</v>
      </c>
      <c r="BB681" s="31">
        <v>0</v>
      </c>
      <c r="BC681" s="12">
        <v>0</v>
      </c>
      <c r="BD681" s="12">
        <v>0</v>
      </c>
      <c r="BE681" s="12">
        <v>0</v>
      </c>
      <c r="BF681" s="20">
        <v>0</v>
      </c>
    </row>
    <row r="682" spans="3:59" ht="20.100000000000001" customHeight="1">
      <c r="C682" s="31">
        <v>60020902</v>
      </c>
      <c r="D682" s="12" t="s">
        <v>287</v>
      </c>
      <c r="E682" s="12">
        <v>1</v>
      </c>
      <c r="F682" s="12">
        <v>60010002</v>
      </c>
      <c r="G682" s="12">
        <v>0</v>
      </c>
      <c r="H682" s="19">
        <v>0</v>
      </c>
      <c r="I682" s="12">
        <v>1</v>
      </c>
      <c r="J682" s="12">
        <v>0</v>
      </c>
      <c r="K682" s="19">
        <v>0</v>
      </c>
      <c r="L682" s="19">
        <v>0</v>
      </c>
      <c r="M682" s="12">
        <v>0</v>
      </c>
      <c r="N682" s="12">
        <v>2</v>
      </c>
      <c r="O682" s="12">
        <v>2</v>
      </c>
      <c r="P682" s="12">
        <v>0.5</v>
      </c>
      <c r="Q682" s="12">
        <v>1</v>
      </c>
      <c r="R682" s="12">
        <v>0</v>
      </c>
      <c r="S682" s="29">
        <v>1</v>
      </c>
      <c r="T682" s="12">
        <v>1</v>
      </c>
      <c r="U682" s="19">
        <v>0</v>
      </c>
      <c r="V682" s="12">
        <v>0</v>
      </c>
      <c r="W682" s="12">
        <v>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90010007</v>
      </c>
      <c r="AR682" s="12" t="s">
        <v>321</v>
      </c>
      <c r="AS682" s="19">
        <v>0</v>
      </c>
      <c r="AT682" s="19">
        <v>0</v>
      </c>
      <c r="AU682" s="19">
        <v>20000025</v>
      </c>
      <c r="AV682" s="27" t="s">
        <v>415</v>
      </c>
      <c r="AW682" s="27">
        <v>0</v>
      </c>
      <c r="AX682" s="27">
        <v>0</v>
      </c>
      <c r="AY682" s="27">
        <v>0</v>
      </c>
      <c r="AZ682" s="22">
        <v>111</v>
      </c>
      <c r="BA682" s="12">
        <v>0</v>
      </c>
      <c r="BB682" s="31">
        <v>0</v>
      </c>
      <c r="BC682" s="12">
        <v>0</v>
      </c>
      <c r="BD682" s="12">
        <v>0</v>
      </c>
      <c r="BE682" s="12">
        <v>0</v>
      </c>
      <c r="BF682" s="20">
        <v>0</v>
      </c>
    </row>
    <row r="683" spans="3:59" ht="20.100000000000001" customHeight="1">
      <c r="C683" s="31">
        <v>60020903</v>
      </c>
      <c r="D683" s="12" t="s">
        <v>288</v>
      </c>
      <c r="E683" s="12">
        <v>1</v>
      </c>
      <c r="F683" s="12">
        <v>60010002</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1</v>
      </c>
      <c r="W683" s="12">
        <v>100</v>
      </c>
      <c r="X683" s="12">
        <v>0</v>
      </c>
      <c r="Y683" s="12">
        <v>0</v>
      </c>
      <c r="Z683" s="19">
        <v>0</v>
      </c>
      <c r="AA683" s="12">
        <v>0</v>
      </c>
      <c r="AB683" s="12">
        <v>0</v>
      </c>
      <c r="AC683" s="12">
        <v>5</v>
      </c>
      <c r="AD683" s="12">
        <v>2</v>
      </c>
      <c r="AE683" s="12" t="s">
        <v>297</v>
      </c>
      <c r="AF683" s="32">
        <v>1</v>
      </c>
      <c r="AG683" s="32">
        <v>1</v>
      </c>
      <c r="AH683" s="12">
        <v>1</v>
      </c>
      <c r="AI683" s="20">
        <v>0</v>
      </c>
      <c r="AJ683" s="12">
        <v>0</v>
      </c>
      <c r="AK683" s="12">
        <v>0</v>
      </c>
      <c r="AL683" s="12">
        <v>0.5</v>
      </c>
      <c r="AM683" s="12">
        <v>10000</v>
      </c>
      <c r="AN683" s="12">
        <v>0</v>
      </c>
      <c r="AO683" s="12">
        <v>0</v>
      </c>
      <c r="AP683" s="32">
        <v>0</v>
      </c>
      <c r="AQ683" s="13">
        <v>0</v>
      </c>
      <c r="AR683" s="12" t="s">
        <v>321</v>
      </c>
      <c r="AS683" s="19">
        <v>0</v>
      </c>
      <c r="AT683" s="19">
        <v>0</v>
      </c>
      <c r="AU683" s="19">
        <v>20000035</v>
      </c>
      <c r="AV683" s="27" t="s">
        <v>415</v>
      </c>
      <c r="AW683" s="27">
        <v>0</v>
      </c>
      <c r="AX683" s="27">
        <v>0</v>
      </c>
      <c r="AY683" s="27">
        <v>0</v>
      </c>
      <c r="AZ683" s="22" t="s">
        <v>413</v>
      </c>
      <c r="BA683" s="12">
        <v>0</v>
      </c>
      <c r="BB683" s="31">
        <v>0</v>
      </c>
      <c r="BC683" s="12">
        <v>0</v>
      </c>
      <c r="BD683" s="12">
        <v>0</v>
      </c>
      <c r="BE683" s="12">
        <v>3</v>
      </c>
      <c r="BF683" s="20">
        <v>0</v>
      </c>
    </row>
    <row r="684" spans="3:59" ht="20.100000000000001" customHeight="1">
      <c r="C684" s="31">
        <v>60020904</v>
      </c>
      <c r="D684" s="12" t="s">
        <v>289</v>
      </c>
      <c r="E684" s="12">
        <v>1</v>
      </c>
      <c r="F684" s="12">
        <v>60010002</v>
      </c>
      <c r="G684" s="12">
        <v>0</v>
      </c>
      <c r="H684" s="19">
        <v>0</v>
      </c>
      <c r="I684" s="12">
        <v>1</v>
      </c>
      <c r="J684" s="12">
        <v>0</v>
      </c>
      <c r="K684" s="19">
        <v>0</v>
      </c>
      <c r="L684" s="19">
        <v>0</v>
      </c>
      <c r="M684" s="12">
        <v>0</v>
      </c>
      <c r="N684" s="12">
        <v>2</v>
      </c>
      <c r="O684" s="12">
        <v>0</v>
      </c>
      <c r="P684" s="12">
        <v>0.5</v>
      </c>
      <c r="Q684" s="12">
        <v>0</v>
      </c>
      <c r="R684" s="12">
        <v>0</v>
      </c>
      <c r="S684" s="29">
        <v>1</v>
      </c>
      <c r="T684" s="12">
        <v>1</v>
      </c>
      <c r="U684" s="19">
        <v>0</v>
      </c>
      <c r="V684" s="12">
        <v>0</v>
      </c>
      <c r="W684" s="12">
        <v>100</v>
      </c>
      <c r="X684" s="12">
        <v>0</v>
      </c>
      <c r="Y684" s="12">
        <v>0</v>
      </c>
      <c r="Z684" s="19">
        <v>0</v>
      </c>
      <c r="AA684" s="12">
        <v>0</v>
      </c>
      <c r="AB684" s="12">
        <v>1</v>
      </c>
      <c r="AC684" s="12">
        <v>5</v>
      </c>
      <c r="AD684" s="12">
        <v>0</v>
      </c>
      <c r="AE684" s="12">
        <v>0</v>
      </c>
      <c r="AF684" s="32">
        <v>0</v>
      </c>
      <c r="AG684" s="32">
        <v>0</v>
      </c>
      <c r="AH684" s="12">
        <v>0</v>
      </c>
      <c r="AI684" s="20">
        <v>0</v>
      </c>
      <c r="AJ684" s="12">
        <v>0</v>
      </c>
      <c r="AK684" s="12">
        <v>0</v>
      </c>
      <c r="AL684" s="12">
        <v>0</v>
      </c>
      <c r="AM684" s="12">
        <v>2000</v>
      </c>
      <c r="AN684" s="12">
        <v>0</v>
      </c>
      <c r="AO684" s="12">
        <v>0</v>
      </c>
      <c r="AP684" s="32">
        <v>0</v>
      </c>
      <c r="AQ684" s="13" t="s">
        <v>319</v>
      </c>
      <c r="AR684" s="12" t="s">
        <v>321</v>
      </c>
      <c r="AS684" s="19">
        <v>0</v>
      </c>
      <c r="AT684" s="19">
        <v>0</v>
      </c>
      <c r="AU684" s="19">
        <v>20000025</v>
      </c>
      <c r="AV684" s="27" t="s">
        <v>415</v>
      </c>
      <c r="AW684" s="27">
        <v>0</v>
      </c>
      <c r="AX684" s="27">
        <v>0</v>
      </c>
      <c r="AY684" s="27">
        <v>0</v>
      </c>
      <c r="AZ684" s="22" t="s">
        <v>355</v>
      </c>
      <c r="BA684" s="12">
        <v>0</v>
      </c>
      <c r="BB684" s="31">
        <v>0</v>
      </c>
      <c r="BC684" s="12">
        <v>0</v>
      </c>
      <c r="BD684" s="12">
        <v>0</v>
      </c>
      <c r="BE684" s="12">
        <v>0</v>
      </c>
      <c r="BF684" s="20">
        <v>0</v>
      </c>
    </row>
    <row r="685" spans="3:59" ht="20.100000000000001" customHeight="1">
      <c r="C685" s="31">
        <v>60020905</v>
      </c>
      <c r="D685" s="12" t="s">
        <v>290</v>
      </c>
      <c r="E685" s="12">
        <v>1</v>
      </c>
      <c r="F685" s="12">
        <v>60010002</v>
      </c>
      <c r="G685" s="12">
        <v>0</v>
      </c>
      <c r="H685" s="19">
        <v>0</v>
      </c>
      <c r="I685" s="12">
        <v>1</v>
      </c>
      <c r="J685" s="12">
        <v>0</v>
      </c>
      <c r="K685" s="19">
        <v>0</v>
      </c>
      <c r="L685" s="19">
        <v>0</v>
      </c>
      <c r="M685" s="12">
        <v>0</v>
      </c>
      <c r="N685" s="12">
        <v>2</v>
      </c>
      <c r="O685" s="12">
        <v>0</v>
      </c>
      <c r="P685" s="12">
        <v>0.5</v>
      </c>
      <c r="Q685" s="12">
        <v>0</v>
      </c>
      <c r="R685" s="12">
        <v>0</v>
      </c>
      <c r="S685" s="29">
        <v>1</v>
      </c>
      <c r="T685" s="12">
        <v>1</v>
      </c>
      <c r="U685" s="19">
        <v>0</v>
      </c>
      <c r="V685" s="12">
        <v>0</v>
      </c>
      <c r="W685" s="12">
        <v>100</v>
      </c>
      <c r="X685" s="12">
        <v>0</v>
      </c>
      <c r="Y685" s="12">
        <v>0</v>
      </c>
      <c r="Z685" s="19">
        <v>0</v>
      </c>
      <c r="AA685" s="12">
        <v>0</v>
      </c>
      <c r="AB685" s="12">
        <v>1</v>
      </c>
      <c r="AC685" s="12">
        <v>5</v>
      </c>
      <c r="AD685" s="12">
        <v>0</v>
      </c>
      <c r="AE685" s="12">
        <v>0</v>
      </c>
      <c r="AF685" s="32">
        <v>0</v>
      </c>
      <c r="AG685" s="32">
        <v>0</v>
      </c>
      <c r="AH685" s="12">
        <v>0</v>
      </c>
      <c r="AI685" s="20">
        <v>0</v>
      </c>
      <c r="AJ685" s="12">
        <v>0</v>
      </c>
      <c r="AK685" s="12">
        <v>0</v>
      </c>
      <c r="AL685" s="12">
        <v>0</v>
      </c>
      <c r="AM685" s="12">
        <v>2000</v>
      </c>
      <c r="AN685" s="12">
        <v>0</v>
      </c>
      <c r="AO685" s="12">
        <v>0</v>
      </c>
      <c r="AP685" s="32">
        <v>0</v>
      </c>
      <c r="AQ685" s="13">
        <v>90010001</v>
      </c>
      <c r="AR685" s="12" t="s">
        <v>321</v>
      </c>
      <c r="AS685" s="19">
        <v>0</v>
      </c>
      <c r="AT685" s="19">
        <v>0</v>
      </c>
      <c r="AU685" s="19">
        <v>20000025</v>
      </c>
      <c r="AV685" s="27" t="s">
        <v>415</v>
      </c>
      <c r="AW685" s="27">
        <v>0</v>
      </c>
      <c r="AX685" s="27">
        <v>0</v>
      </c>
      <c r="AY685" s="27">
        <v>0</v>
      </c>
      <c r="AZ685" s="22" t="s">
        <v>355</v>
      </c>
      <c r="BA685" s="12">
        <v>0</v>
      </c>
      <c r="BB685" s="31">
        <v>0</v>
      </c>
      <c r="BC685" s="12">
        <v>0</v>
      </c>
      <c r="BD685" s="12">
        <v>0</v>
      </c>
      <c r="BE685" s="12">
        <v>0</v>
      </c>
      <c r="BF685" s="20">
        <v>0</v>
      </c>
    </row>
    <row r="686" spans="3:59" ht="20.100000000000001" customHeight="1">
      <c r="C686" s="31">
        <v>60020001</v>
      </c>
      <c r="D686" s="14" t="s">
        <v>291</v>
      </c>
      <c r="E686" s="12">
        <v>1</v>
      </c>
      <c r="F686" s="12">
        <v>60010002</v>
      </c>
      <c r="G686" s="12">
        <v>0</v>
      </c>
      <c r="H686" s="19">
        <v>0</v>
      </c>
      <c r="I686" s="12">
        <v>1</v>
      </c>
      <c r="J686" s="12">
        <v>0</v>
      </c>
      <c r="K686" s="19">
        <v>0</v>
      </c>
      <c r="L686" s="19">
        <v>0</v>
      </c>
      <c r="M686" s="12">
        <v>0</v>
      </c>
      <c r="N686" s="12">
        <v>1</v>
      </c>
      <c r="O686" s="12">
        <v>0</v>
      </c>
      <c r="P686" s="12">
        <v>0</v>
      </c>
      <c r="Q686" s="12">
        <v>0</v>
      </c>
      <c r="R686" s="12">
        <v>0</v>
      </c>
      <c r="S686" s="29">
        <v>0</v>
      </c>
      <c r="T686" s="12">
        <v>1</v>
      </c>
      <c r="U686" s="19">
        <v>0</v>
      </c>
      <c r="V686" s="12">
        <v>1</v>
      </c>
      <c r="W686" s="12">
        <v>0</v>
      </c>
      <c r="X686" s="12">
        <v>0</v>
      </c>
      <c r="Y686" s="12">
        <v>0</v>
      </c>
      <c r="Z686" s="19">
        <v>0</v>
      </c>
      <c r="AA686" s="12">
        <v>0</v>
      </c>
      <c r="AB686" s="12">
        <v>0</v>
      </c>
      <c r="AC686" s="12">
        <v>1</v>
      </c>
      <c r="AD686" s="12">
        <v>0</v>
      </c>
      <c r="AE686" s="12">
        <v>1</v>
      </c>
      <c r="AF686" s="32">
        <v>0</v>
      </c>
      <c r="AG686" s="32">
        <v>0</v>
      </c>
      <c r="AH686" s="12">
        <v>0</v>
      </c>
      <c r="AI686" s="20">
        <v>0</v>
      </c>
      <c r="AJ686" s="12">
        <v>0</v>
      </c>
      <c r="AK686" s="12">
        <v>0</v>
      </c>
      <c r="AL686" s="12">
        <v>0</v>
      </c>
      <c r="AM686" s="12">
        <v>2000</v>
      </c>
      <c r="AN686" s="12">
        <v>0</v>
      </c>
      <c r="AO686" s="12">
        <v>0</v>
      </c>
      <c r="AP686" s="32">
        <v>0</v>
      </c>
      <c r="AQ686" s="13">
        <v>0</v>
      </c>
      <c r="AR686" s="27" t="s">
        <v>444</v>
      </c>
      <c r="AS686" s="19">
        <v>0</v>
      </c>
      <c r="AT686" s="19">
        <v>0</v>
      </c>
      <c r="AU686" s="19">
        <v>0</v>
      </c>
      <c r="AV686" s="27" t="s">
        <v>415</v>
      </c>
      <c r="AW686" s="27">
        <v>0</v>
      </c>
      <c r="AX686" s="27">
        <v>0</v>
      </c>
      <c r="AY686" s="27">
        <v>0</v>
      </c>
      <c r="AZ686" s="22" t="s">
        <v>410</v>
      </c>
      <c r="BA686" s="12">
        <v>0</v>
      </c>
      <c r="BB686" s="31">
        <v>0</v>
      </c>
      <c r="BC686" s="12">
        <v>0</v>
      </c>
      <c r="BD686" s="12">
        <v>0</v>
      </c>
      <c r="BE686" s="12">
        <v>0</v>
      </c>
      <c r="BF686" s="20">
        <v>0</v>
      </c>
    </row>
    <row r="687" spans="3:59" ht="20.100000000000001" customHeight="1">
      <c r="C687" s="31">
        <v>60020002</v>
      </c>
      <c r="D687" s="12" t="s">
        <v>292</v>
      </c>
      <c r="E687" s="12">
        <v>1</v>
      </c>
      <c r="F687" s="12">
        <v>60010002</v>
      </c>
      <c r="G687" s="12">
        <v>0</v>
      </c>
      <c r="H687" s="19">
        <v>0</v>
      </c>
      <c r="I687" s="12">
        <v>0</v>
      </c>
      <c r="J687" s="12">
        <v>0</v>
      </c>
      <c r="K687" s="19">
        <v>0</v>
      </c>
      <c r="L687" s="19">
        <v>0</v>
      </c>
      <c r="M687" s="12">
        <v>0</v>
      </c>
      <c r="N687" s="12">
        <v>2</v>
      </c>
      <c r="O687" s="12">
        <v>1</v>
      </c>
      <c r="P687" s="12">
        <v>1</v>
      </c>
      <c r="Q687" s="12">
        <v>0</v>
      </c>
      <c r="R687" s="12">
        <v>0</v>
      </c>
      <c r="S687" s="29">
        <v>0</v>
      </c>
      <c r="T687" s="12">
        <v>1</v>
      </c>
      <c r="U687" s="19">
        <v>0</v>
      </c>
      <c r="V687" s="12">
        <v>1</v>
      </c>
      <c r="W687" s="12">
        <v>0</v>
      </c>
      <c r="X687" s="12">
        <v>0</v>
      </c>
      <c r="Y687" s="12">
        <v>0</v>
      </c>
      <c r="Z687" s="19">
        <v>0</v>
      </c>
      <c r="AA687" s="12">
        <v>0</v>
      </c>
      <c r="AB687" s="12">
        <v>0</v>
      </c>
      <c r="AC687" s="12">
        <v>0</v>
      </c>
      <c r="AD687" s="12">
        <v>0</v>
      </c>
      <c r="AE687" s="12">
        <v>0</v>
      </c>
      <c r="AF687" s="32">
        <v>0</v>
      </c>
      <c r="AG687" s="32">
        <v>0</v>
      </c>
      <c r="AH687" s="12">
        <v>0</v>
      </c>
      <c r="AI687" s="20">
        <v>0</v>
      </c>
      <c r="AJ687" s="12">
        <v>0</v>
      </c>
      <c r="AK687" s="12">
        <v>0</v>
      </c>
      <c r="AL687" s="12">
        <v>0.5</v>
      </c>
      <c r="AM687" s="12">
        <v>10000</v>
      </c>
      <c r="AN687" s="12">
        <v>0.5</v>
      </c>
      <c r="AO687" s="12">
        <v>20</v>
      </c>
      <c r="AP687" s="32">
        <v>0</v>
      </c>
      <c r="AQ687" s="13">
        <v>0</v>
      </c>
      <c r="AR687" s="27" t="s">
        <v>444</v>
      </c>
      <c r="AS687" s="19">
        <v>0</v>
      </c>
      <c r="AT687" s="31">
        <v>10000006</v>
      </c>
      <c r="AU687" s="19">
        <v>20000025</v>
      </c>
      <c r="AV687" s="27" t="s">
        <v>415</v>
      </c>
      <c r="AW687" s="27">
        <v>0</v>
      </c>
      <c r="AX687" s="27">
        <v>0</v>
      </c>
      <c r="AY687" s="27">
        <v>0</v>
      </c>
      <c r="AZ687" s="22" t="s">
        <v>355</v>
      </c>
      <c r="BA687" s="12"/>
      <c r="BB687" s="31">
        <v>0</v>
      </c>
      <c r="BC687" s="12">
        <v>1</v>
      </c>
      <c r="BD687" s="12">
        <v>0</v>
      </c>
      <c r="BE687" s="12">
        <v>0</v>
      </c>
      <c r="BF687" s="20">
        <v>0</v>
      </c>
    </row>
    <row r="688" spans="3:59" s="28" customFormat="1" ht="20.100000000000001" customHeight="1">
      <c r="C688" s="31">
        <v>70000001</v>
      </c>
      <c r="D688" s="27" t="s">
        <v>443</v>
      </c>
      <c r="E688" s="31">
        <v>1</v>
      </c>
      <c r="F688" s="31">
        <v>0</v>
      </c>
      <c r="G688" s="31">
        <v>0</v>
      </c>
      <c r="H688" s="30">
        <v>0</v>
      </c>
      <c r="I688" s="31">
        <v>1</v>
      </c>
      <c r="J688" s="31">
        <v>0</v>
      </c>
      <c r="K688" s="31">
        <v>0</v>
      </c>
      <c r="L688" s="31">
        <v>0</v>
      </c>
      <c r="M688" s="31">
        <v>0</v>
      </c>
      <c r="N688" s="31">
        <v>1</v>
      </c>
      <c r="O688" s="31">
        <v>0</v>
      </c>
      <c r="P688" s="31">
        <v>0</v>
      </c>
      <c r="Q688" s="31">
        <v>0</v>
      </c>
      <c r="R688" s="30">
        <v>0</v>
      </c>
      <c r="S688" s="29">
        <v>0</v>
      </c>
      <c r="T688" s="31">
        <v>1</v>
      </c>
      <c r="U688" s="31">
        <v>0</v>
      </c>
      <c r="V688" s="31">
        <v>1</v>
      </c>
      <c r="W688" s="31">
        <v>0</v>
      </c>
      <c r="X688" s="31">
        <v>0</v>
      </c>
      <c r="Y688" s="31">
        <v>0</v>
      </c>
      <c r="Z688" s="31">
        <v>0</v>
      </c>
      <c r="AA688" s="31">
        <v>1</v>
      </c>
      <c r="AB688" s="31">
        <v>0</v>
      </c>
      <c r="AC688" s="31">
        <v>1</v>
      </c>
      <c r="AD688" s="31">
        <v>0</v>
      </c>
      <c r="AE688" s="31">
        <v>0</v>
      </c>
      <c r="AF688" s="32">
        <v>7</v>
      </c>
      <c r="AG688" s="32">
        <v>0</v>
      </c>
      <c r="AH688" s="32">
        <v>0</v>
      </c>
      <c r="AI688" s="31">
        <v>0</v>
      </c>
      <c r="AJ688" s="31">
        <v>0</v>
      </c>
      <c r="AK688" s="31">
        <v>0</v>
      </c>
      <c r="AL688" s="31">
        <v>0</v>
      </c>
      <c r="AM688" s="31">
        <v>1000</v>
      </c>
      <c r="AN688" s="31">
        <v>0.5</v>
      </c>
      <c r="AO688" s="31">
        <v>0</v>
      </c>
      <c r="AP688" s="32">
        <v>0</v>
      </c>
      <c r="AQ688" s="31" t="s">
        <v>420</v>
      </c>
      <c r="AR688" s="27" t="s">
        <v>444</v>
      </c>
      <c r="AS688" s="31">
        <v>0</v>
      </c>
      <c r="AT688" s="19">
        <v>0</v>
      </c>
      <c r="AU688" s="31">
        <v>0</v>
      </c>
      <c r="AV688" s="27" t="s">
        <v>415</v>
      </c>
      <c r="AW688" s="27" t="s">
        <v>420</v>
      </c>
      <c r="AX688" s="30">
        <v>0</v>
      </c>
      <c r="AY688" s="30">
        <v>0</v>
      </c>
      <c r="AZ688" s="37"/>
      <c r="BA688" s="31">
        <v>1</v>
      </c>
      <c r="BB688" s="31">
        <v>0</v>
      </c>
      <c r="BC688" s="31">
        <v>0</v>
      </c>
      <c r="BD688" s="31">
        <v>0</v>
      </c>
      <c r="BE688" s="31">
        <v>0</v>
      </c>
      <c r="BF688" s="31">
        <v>0</v>
      </c>
      <c r="BG688" s="34"/>
    </row>
    <row r="689" spans="3:59" s="28" customFormat="1" ht="20.100000000000001" customHeight="1">
      <c r="C689" s="31">
        <v>70000002</v>
      </c>
      <c r="D689" s="27" t="s">
        <v>445</v>
      </c>
      <c r="E689" s="31">
        <v>1</v>
      </c>
      <c r="F689" s="31">
        <v>0</v>
      </c>
      <c r="G689" s="31">
        <v>0</v>
      </c>
      <c r="H689" s="30">
        <v>0</v>
      </c>
      <c r="I689" s="31">
        <v>1</v>
      </c>
      <c r="J689" s="31">
        <v>0</v>
      </c>
      <c r="K689" s="31">
        <v>0</v>
      </c>
      <c r="L689" s="31">
        <v>0</v>
      </c>
      <c r="M689" s="31">
        <v>0</v>
      </c>
      <c r="N689" s="31">
        <v>1</v>
      </c>
      <c r="O689" s="31">
        <v>0</v>
      </c>
      <c r="P689" s="31">
        <v>0</v>
      </c>
      <c r="Q689" s="31">
        <v>0</v>
      </c>
      <c r="R689" s="30">
        <v>0</v>
      </c>
      <c r="S689" s="29">
        <v>0</v>
      </c>
      <c r="T689" s="31">
        <v>1</v>
      </c>
      <c r="U689" s="31">
        <v>0</v>
      </c>
      <c r="V689" s="31">
        <v>1</v>
      </c>
      <c r="W689" s="31">
        <v>0</v>
      </c>
      <c r="X689" s="31">
        <v>0</v>
      </c>
      <c r="Y689" s="31">
        <v>0</v>
      </c>
      <c r="Z689" s="31">
        <v>0</v>
      </c>
      <c r="AA689" s="31">
        <v>1</v>
      </c>
      <c r="AB689" s="31">
        <v>0</v>
      </c>
      <c r="AC689" s="31">
        <v>1</v>
      </c>
      <c r="AD689" s="31">
        <v>0</v>
      </c>
      <c r="AE689" s="31">
        <v>0</v>
      </c>
      <c r="AF689" s="32">
        <v>7</v>
      </c>
      <c r="AG689" s="32">
        <v>0</v>
      </c>
      <c r="AH689" s="32">
        <v>6</v>
      </c>
      <c r="AI689" s="31">
        <v>0</v>
      </c>
      <c r="AJ689" s="31">
        <v>0</v>
      </c>
      <c r="AK689" s="31">
        <v>0</v>
      </c>
      <c r="AL689" s="31">
        <v>0</v>
      </c>
      <c r="AM689" s="31">
        <v>1000</v>
      </c>
      <c r="AN689" s="31">
        <v>0.2</v>
      </c>
      <c r="AO689" s="31">
        <v>20</v>
      </c>
      <c r="AP689" s="32">
        <v>0</v>
      </c>
      <c r="AQ689" s="31" t="s">
        <v>420</v>
      </c>
      <c r="AR689" s="27" t="s">
        <v>444</v>
      </c>
      <c r="AS689" s="31">
        <v>0</v>
      </c>
      <c r="AT689" s="31">
        <v>10000006</v>
      </c>
      <c r="AU689" s="19">
        <v>20000025</v>
      </c>
      <c r="AV689" s="27" t="s">
        <v>436</v>
      </c>
      <c r="AW689" s="27" t="s">
        <v>420</v>
      </c>
      <c r="AX689" s="30">
        <v>0</v>
      </c>
      <c r="AY689" s="30">
        <v>0</v>
      </c>
      <c r="AZ689" s="37"/>
      <c r="BA689" s="31">
        <v>1</v>
      </c>
      <c r="BB689" s="31">
        <v>0</v>
      </c>
      <c r="BC689" s="31">
        <v>0</v>
      </c>
      <c r="BD689" s="31">
        <v>0</v>
      </c>
      <c r="BE689" s="31">
        <v>0</v>
      </c>
      <c r="BF689" s="31">
        <v>0</v>
      </c>
      <c r="BG689" s="34"/>
    </row>
    <row r="690" spans="3:59" s="28" customFormat="1" ht="20.100000000000001" customHeight="1">
      <c r="C690" s="31">
        <v>70000003</v>
      </c>
      <c r="D690" s="27" t="s">
        <v>486</v>
      </c>
      <c r="E690" s="31">
        <v>1</v>
      </c>
      <c r="F690" s="12">
        <v>60010002</v>
      </c>
      <c r="G690" s="31">
        <v>0</v>
      </c>
      <c r="H690" s="30">
        <v>0</v>
      </c>
      <c r="I690" s="31">
        <v>1</v>
      </c>
      <c r="J690" s="31">
        <v>0</v>
      </c>
      <c r="K690" s="31">
        <v>0</v>
      </c>
      <c r="L690" s="31">
        <v>0</v>
      </c>
      <c r="M690" s="31">
        <v>0</v>
      </c>
      <c r="N690" s="31">
        <v>1</v>
      </c>
      <c r="O690" s="31">
        <v>0</v>
      </c>
      <c r="P690" s="31">
        <v>0</v>
      </c>
      <c r="Q690" s="31">
        <v>0</v>
      </c>
      <c r="R690" s="30">
        <v>0</v>
      </c>
      <c r="S690" s="29">
        <v>1</v>
      </c>
      <c r="T690" s="31">
        <v>1</v>
      </c>
      <c r="U690" s="31">
        <v>0</v>
      </c>
      <c r="V690" s="31">
        <v>1</v>
      </c>
      <c r="W690" s="31">
        <v>0</v>
      </c>
      <c r="X690" s="31">
        <v>0</v>
      </c>
      <c r="Y690" s="31">
        <v>0</v>
      </c>
      <c r="Z690" s="31">
        <v>0</v>
      </c>
      <c r="AA690" s="31">
        <v>1</v>
      </c>
      <c r="AB690" s="31">
        <v>0</v>
      </c>
      <c r="AC690" s="31">
        <v>1</v>
      </c>
      <c r="AD690" s="31">
        <v>1</v>
      </c>
      <c r="AE690" s="31">
        <v>3</v>
      </c>
      <c r="AF690" s="32">
        <v>2</v>
      </c>
      <c r="AG690" s="32">
        <v>1</v>
      </c>
      <c r="AH690" s="32">
        <v>6</v>
      </c>
      <c r="AI690" s="31">
        <v>0</v>
      </c>
      <c r="AJ690" s="31">
        <v>0</v>
      </c>
      <c r="AK690" s="31">
        <v>0</v>
      </c>
      <c r="AL690" s="31">
        <v>0.5</v>
      </c>
      <c r="AM690" s="31">
        <v>5000</v>
      </c>
      <c r="AN690" s="31">
        <v>0.2</v>
      </c>
      <c r="AO690" s="31">
        <v>0</v>
      </c>
      <c r="AP690" s="32">
        <v>0</v>
      </c>
      <c r="AQ690" s="31" t="s">
        <v>420</v>
      </c>
      <c r="AR690" s="27" t="s">
        <v>444</v>
      </c>
      <c r="AS690" s="31">
        <v>0</v>
      </c>
      <c r="AT690" s="31">
        <v>10000006</v>
      </c>
      <c r="AU690" s="19">
        <v>60000004</v>
      </c>
      <c r="AV690" s="27" t="s">
        <v>487</v>
      </c>
      <c r="AW690" s="27" t="s">
        <v>420</v>
      </c>
      <c r="AX690" s="30">
        <v>0</v>
      </c>
      <c r="AY690" s="30">
        <v>0</v>
      </c>
      <c r="AZ690" s="37"/>
      <c r="BA690" s="31">
        <v>1</v>
      </c>
      <c r="BB690" s="31">
        <v>0</v>
      </c>
      <c r="BC690" s="31">
        <v>0</v>
      </c>
      <c r="BD690" s="31">
        <v>0</v>
      </c>
      <c r="BE690" s="31">
        <v>0</v>
      </c>
      <c r="BF690" s="31">
        <v>0</v>
      </c>
      <c r="BG690" s="34"/>
    </row>
    <row r="691" spans="3:59" s="28" customFormat="1" ht="20.100000000000001" customHeight="1">
      <c r="C691" s="31">
        <v>70001001</v>
      </c>
      <c r="D691" s="25" t="s">
        <v>677</v>
      </c>
      <c r="E691" s="31">
        <v>1</v>
      </c>
      <c r="F691" s="29">
        <v>60010300</v>
      </c>
      <c r="G691" s="31">
        <v>0</v>
      </c>
      <c r="H691" s="30">
        <v>0</v>
      </c>
      <c r="I691" s="29">
        <v>1</v>
      </c>
      <c r="J691" s="29">
        <v>3</v>
      </c>
      <c r="K691" s="31">
        <v>0</v>
      </c>
      <c r="L691" s="29">
        <v>0</v>
      </c>
      <c r="M691" s="29">
        <v>0</v>
      </c>
      <c r="N691" s="29">
        <v>1</v>
      </c>
      <c r="O691" s="29">
        <v>1</v>
      </c>
      <c r="P691" s="29">
        <v>0.3</v>
      </c>
      <c r="Q691" s="29">
        <v>0</v>
      </c>
      <c r="R691" s="29">
        <v>0</v>
      </c>
      <c r="S691" s="29">
        <v>1</v>
      </c>
      <c r="T691" s="29">
        <v>2</v>
      </c>
      <c r="U691" s="29">
        <v>0</v>
      </c>
      <c r="V691" s="29">
        <v>3</v>
      </c>
      <c r="W691" s="29">
        <v>350</v>
      </c>
      <c r="X691" s="29">
        <v>0</v>
      </c>
      <c r="Y691" s="29">
        <v>0</v>
      </c>
      <c r="Z691" s="29">
        <v>0</v>
      </c>
      <c r="AA691" s="29">
        <v>0</v>
      </c>
      <c r="AB691" s="29">
        <v>0</v>
      </c>
      <c r="AC691" s="29">
        <v>9</v>
      </c>
      <c r="AD691" s="29">
        <v>2</v>
      </c>
      <c r="AE691" s="29" t="s">
        <v>438</v>
      </c>
      <c r="AF691" s="32">
        <v>0</v>
      </c>
      <c r="AG691" s="32">
        <v>2</v>
      </c>
      <c r="AH691" s="32">
        <v>1.5</v>
      </c>
      <c r="AI691" s="29">
        <v>0</v>
      </c>
      <c r="AJ691" s="29">
        <v>0</v>
      </c>
      <c r="AK691" s="29">
        <v>0</v>
      </c>
      <c r="AL691" s="29">
        <v>1</v>
      </c>
      <c r="AM691" s="29">
        <v>3000</v>
      </c>
      <c r="AN691" s="29">
        <v>0.5</v>
      </c>
      <c r="AO691" s="29">
        <v>0</v>
      </c>
      <c r="AP691" s="32">
        <v>0</v>
      </c>
      <c r="AQ691" s="29" t="s">
        <v>420</v>
      </c>
      <c r="AR691" s="25" t="s">
        <v>488</v>
      </c>
      <c r="AS691" s="29" t="s">
        <v>678</v>
      </c>
      <c r="AT691" s="31">
        <v>10000007</v>
      </c>
      <c r="AU691" s="31">
        <v>21000110</v>
      </c>
      <c r="AV691" s="25" t="s">
        <v>415</v>
      </c>
      <c r="AW691" s="29">
        <v>0</v>
      </c>
      <c r="AX691" s="30">
        <v>0</v>
      </c>
      <c r="AY691" s="30">
        <v>0</v>
      </c>
      <c r="AZ691" s="33" t="s">
        <v>673</v>
      </c>
      <c r="BA691" s="29">
        <v>1</v>
      </c>
      <c r="BB691" s="29">
        <v>0</v>
      </c>
      <c r="BC691" s="29">
        <v>0</v>
      </c>
      <c r="BD691" s="29">
        <v>0</v>
      </c>
      <c r="BE691" s="29">
        <v>0</v>
      </c>
      <c r="BF691" s="29">
        <v>0</v>
      </c>
    </row>
    <row r="692" spans="3:59" s="28" customFormat="1" ht="20.100000000000001" customHeight="1">
      <c r="C692" s="31">
        <v>70101001</v>
      </c>
      <c r="D692" s="25" t="s">
        <v>879</v>
      </c>
      <c r="E692" s="31">
        <v>1</v>
      </c>
      <c r="F692" s="29">
        <v>60010300</v>
      </c>
      <c r="G692" s="31">
        <v>0</v>
      </c>
      <c r="H692" s="30">
        <v>0</v>
      </c>
      <c r="I692" s="29">
        <v>1</v>
      </c>
      <c r="J692" s="29">
        <v>3</v>
      </c>
      <c r="K692" s="31">
        <v>0</v>
      </c>
      <c r="L692" s="29">
        <v>0</v>
      </c>
      <c r="M692" s="29">
        <v>0</v>
      </c>
      <c r="N692" s="29">
        <v>1</v>
      </c>
      <c r="O692" s="29">
        <v>2</v>
      </c>
      <c r="P692" s="29">
        <v>0.8</v>
      </c>
      <c r="Q692" s="29">
        <v>0</v>
      </c>
      <c r="R692" s="29">
        <v>0</v>
      </c>
      <c r="S692" s="29">
        <v>1</v>
      </c>
      <c r="T692" s="29">
        <v>2</v>
      </c>
      <c r="U692" s="29">
        <v>0</v>
      </c>
      <c r="V692" s="29">
        <v>0</v>
      </c>
      <c r="W692" s="29">
        <v>0</v>
      </c>
      <c r="X692" s="29">
        <v>0</v>
      </c>
      <c r="Y692" s="29">
        <v>0</v>
      </c>
      <c r="Z692" s="29">
        <v>0</v>
      </c>
      <c r="AA692" s="29">
        <v>0</v>
      </c>
      <c r="AB692" s="29">
        <v>0</v>
      </c>
      <c r="AC692" s="29">
        <v>20</v>
      </c>
      <c r="AD692" s="29">
        <v>0</v>
      </c>
      <c r="AE692" s="29">
        <v>0</v>
      </c>
      <c r="AF692" s="32">
        <v>2</v>
      </c>
      <c r="AG692" s="32">
        <v>2</v>
      </c>
      <c r="AH692" s="32">
        <v>1.5</v>
      </c>
      <c r="AI692" s="29">
        <v>0</v>
      </c>
      <c r="AJ692" s="29">
        <v>0</v>
      </c>
      <c r="AK692" s="29">
        <v>0</v>
      </c>
      <c r="AL692" s="29">
        <v>1</v>
      </c>
      <c r="AM692" s="29">
        <v>3000</v>
      </c>
      <c r="AN692" s="29">
        <v>0.5</v>
      </c>
      <c r="AO692" s="29">
        <v>0</v>
      </c>
      <c r="AP692" s="32">
        <v>0</v>
      </c>
      <c r="AQ692" s="29" t="s">
        <v>420</v>
      </c>
      <c r="AR692" s="25" t="s">
        <v>447</v>
      </c>
      <c r="AS692" s="29" t="s">
        <v>678</v>
      </c>
      <c r="AT692" s="31">
        <v>0</v>
      </c>
      <c r="AU692" s="31">
        <v>0</v>
      </c>
      <c r="AV692" s="25" t="s">
        <v>417</v>
      </c>
      <c r="AW692" s="29" t="s">
        <v>880</v>
      </c>
      <c r="AX692" s="30">
        <v>0</v>
      </c>
      <c r="AY692" s="30">
        <v>0</v>
      </c>
      <c r="AZ692" s="33" t="s">
        <v>881</v>
      </c>
      <c r="BA692" s="29">
        <v>1</v>
      </c>
      <c r="BB692" s="29">
        <v>0</v>
      </c>
      <c r="BC692" s="29">
        <v>0</v>
      </c>
      <c r="BD692" s="29">
        <v>0</v>
      </c>
      <c r="BE692" s="29">
        <v>0</v>
      </c>
      <c r="BF692" s="29">
        <v>0</v>
      </c>
    </row>
    <row r="693" spans="3:59" s="28" customFormat="1" ht="20.100000000000001" customHeight="1">
      <c r="C693" s="31">
        <v>70102001</v>
      </c>
      <c r="D693" s="25" t="s">
        <v>679</v>
      </c>
      <c r="E693" s="31">
        <v>1</v>
      </c>
      <c r="F693" s="29">
        <v>60010100</v>
      </c>
      <c r="G693" s="31">
        <v>0</v>
      </c>
      <c r="H693" s="30">
        <v>0</v>
      </c>
      <c r="I693" s="29">
        <v>1</v>
      </c>
      <c r="J693" s="29">
        <v>5</v>
      </c>
      <c r="K693" s="31">
        <v>0</v>
      </c>
      <c r="L693" s="29">
        <v>0</v>
      </c>
      <c r="M693" s="29">
        <v>0</v>
      </c>
      <c r="N693" s="29">
        <v>1</v>
      </c>
      <c r="O693" s="29">
        <v>1</v>
      </c>
      <c r="P693" s="29">
        <v>0.3</v>
      </c>
      <c r="Q693" s="29">
        <v>0</v>
      </c>
      <c r="R693" s="29">
        <v>0</v>
      </c>
      <c r="S693" s="29">
        <v>1</v>
      </c>
      <c r="T693" s="29">
        <v>2</v>
      </c>
      <c r="U693" s="29">
        <v>0</v>
      </c>
      <c r="V693" s="29">
        <v>3</v>
      </c>
      <c r="W693" s="29">
        <v>0</v>
      </c>
      <c r="X693" s="29">
        <v>1</v>
      </c>
      <c r="Y693" s="29">
        <v>0</v>
      </c>
      <c r="Z693" s="29">
        <v>0</v>
      </c>
      <c r="AA693" s="29">
        <v>0</v>
      </c>
      <c r="AB693" s="29">
        <v>0</v>
      </c>
      <c r="AC693" s="29">
        <v>12</v>
      </c>
      <c r="AD693" s="29">
        <v>1</v>
      </c>
      <c r="AE693" s="29">
        <v>3</v>
      </c>
      <c r="AF693" s="32">
        <v>0</v>
      </c>
      <c r="AG693" s="32">
        <v>1</v>
      </c>
      <c r="AH693" s="32">
        <v>1.5</v>
      </c>
      <c r="AI693" s="29">
        <v>0</v>
      </c>
      <c r="AJ693" s="29">
        <v>0</v>
      </c>
      <c r="AK693" s="29">
        <v>0</v>
      </c>
      <c r="AL693" s="29">
        <v>3</v>
      </c>
      <c r="AM693" s="29">
        <v>5000</v>
      </c>
      <c r="AN693" s="29">
        <v>2.5</v>
      </c>
      <c r="AO693" s="29">
        <v>0</v>
      </c>
      <c r="AP693" s="32">
        <v>0</v>
      </c>
      <c r="AQ693" s="29" t="s">
        <v>882</v>
      </c>
      <c r="AR693" s="25" t="s">
        <v>488</v>
      </c>
      <c r="AS693" s="29" t="s">
        <v>633</v>
      </c>
      <c r="AT693" s="31">
        <v>10000007</v>
      </c>
      <c r="AU693" s="31">
        <v>70102001</v>
      </c>
      <c r="AV693" s="25" t="s">
        <v>415</v>
      </c>
      <c r="AW693" s="29" t="s">
        <v>883</v>
      </c>
      <c r="AX693" s="30">
        <v>0</v>
      </c>
      <c r="AY693" s="30">
        <v>0</v>
      </c>
      <c r="AZ693" s="33" t="s">
        <v>884</v>
      </c>
      <c r="BA693" s="29">
        <v>1</v>
      </c>
      <c r="BB693" s="29">
        <v>0</v>
      </c>
      <c r="BC693" s="29">
        <v>0</v>
      </c>
      <c r="BD693" s="29">
        <v>0</v>
      </c>
      <c r="BE693" s="29">
        <v>0</v>
      </c>
      <c r="BF693" s="29">
        <v>0</v>
      </c>
    </row>
    <row r="694" spans="3:59" ht="20.100000000000001" customHeight="1">
      <c r="C694" s="31">
        <v>70102002</v>
      </c>
      <c r="D694" s="27" t="s">
        <v>885</v>
      </c>
      <c r="E694" s="31">
        <v>1</v>
      </c>
      <c r="F694" s="31">
        <v>60010500</v>
      </c>
      <c r="G694" s="31">
        <v>0</v>
      </c>
      <c r="H694" s="30">
        <v>0</v>
      </c>
      <c r="I694" s="29">
        <v>1</v>
      </c>
      <c r="J694" s="31">
        <v>3</v>
      </c>
      <c r="K694" s="31">
        <v>0</v>
      </c>
      <c r="L694" s="31">
        <v>0</v>
      </c>
      <c r="M694" s="31">
        <v>0</v>
      </c>
      <c r="N694" s="31">
        <v>1</v>
      </c>
      <c r="O694" s="31">
        <v>2</v>
      </c>
      <c r="P694" s="31">
        <v>0.6</v>
      </c>
      <c r="Q694" s="31">
        <v>0</v>
      </c>
      <c r="R694" s="30">
        <v>0</v>
      </c>
      <c r="S694" s="29">
        <v>1</v>
      </c>
      <c r="T694" s="31">
        <v>2</v>
      </c>
      <c r="U694" s="31">
        <v>0</v>
      </c>
      <c r="V694" s="31">
        <v>0</v>
      </c>
      <c r="W694" s="31">
        <v>0</v>
      </c>
      <c r="X694" s="31">
        <v>0</v>
      </c>
      <c r="Y694" s="31">
        <v>0</v>
      </c>
      <c r="Z694" s="31">
        <v>0</v>
      </c>
      <c r="AA694" s="31">
        <v>0</v>
      </c>
      <c r="AB694" s="31">
        <v>0</v>
      </c>
      <c r="AC694" s="31">
        <v>20</v>
      </c>
      <c r="AD694" s="31">
        <v>0</v>
      </c>
      <c r="AE694" s="31">
        <v>0</v>
      </c>
      <c r="AF694" s="32">
        <v>2</v>
      </c>
      <c r="AG694" s="32">
        <v>0</v>
      </c>
      <c r="AH694" s="32">
        <v>0</v>
      </c>
      <c r="AI694" s="31">
        <v>0</v>
      </c>
      <c r="AJ694" s="31">
        <v>0</v>
      </c>
      <c r="AK694" s="31">
        <v>0</v>
      </c>
      <c r="AL694" s="31">
        <v>0</v>
      </c>
      <c r="AM694" s="31">
        <v>1000</v>
      </c>
      <c r="AN694" s="31">
        <v>0</v>
      </c>
      <c r="AO694" s="31">
        <v>0</v>
      </c>
      <c r="AP694" s="32">
        <v>90102001</v>
      </c>
      <c r="AQ694" s="31" t="s">
        <v>420</v>
      </c>
      <c r="AR694" s="27" t="s">
        <v>47</v>
      </c>
      <c r="AS694" s="31" t="s">
        <v>448</v>
      </c>
      <c r="AT694" s="31">
        <v>0</v>
      </c>
      <c r="AU694" s="31">
        <v>40000003</v>
      </c>
      <c r="AV694" s="27" t="s">
        <v>415</v>
      </c>
      <c r="AW694" s="27" t="s">
        <v>420</v>
      </c>
      <c r="AX694" s="30">
        <v>0</v>
      </c>
      <c r="AY694" s="30">
        <v>0</v>
      </c>
      <c r="AZ694" s="37" t="s">
        <v>886</v>
      </c>
      <c r="BA694" s="31">
        <v>1</v>
      </c>
      <c r="BB694" s="31">
        <v>0</v>
      </c>
      <c r="BC694" s="31">
        <v>0</v>
      </c>
      <c r="BD694" s="31">
        <v>0</v>
      </c>
      <c r="BE694" s="31">
        <v>0</v>
      </c>
      <c r="BF694" s="31">
        <v>0</v>
      </c>
    </row>
    <row r="695" spans="3:59" s="28" customFormat="1" ht="20.100000000000001" customHeight="1">
      <c r="C695" s="31">
        <v>70103001</v>
      </c>
      <c r="D695" s="25" t="s">
        <v>887</v>
      </c>
      <c r="E695" s="31">
        <v>1</v>
      </c>
      <c r="F695" s="29">
        <v>60010300</v>
      </c>
      <c r="G695" s="31">
        <v>0</v>
      </c>
      <c r="H695" s="30">
        <v>2</v>
      </c>
      <c r="I695" s="29">
        <v>1</v>
      </c>
      <c r="J695" s="29">
        <v>3</v>
      </c>
      <c r="K695" s="31">
        <v>0</v>
      </c>
      <c r="L695" s="29">
        <v>0</v>
      </c>
      <c r="M695" s="29">
        <v>0</v>
      </c>
      <c r="N695" s="29">
        <v>1</v>
      </c>
      <c r="O695" s="29">
        <v>1</v>
      </c>
      <c r="P695" s="29">
        <v>0.3</v>
      </c>
      <c r="Q695" s="29">
        <v>0</v>
      </c>
      <c r="R695" s="29">
        <v>0</v>
      </c>
      <c r="S695" s="29">
        <v>1</v>
      </c>
      <c r="T695" s="29">
        <v>2</v>
      </c>
      <c r="U695" s="29">
        <v>0</v>
      </c>
      <c r="V695" s="29">
        <v>3</v>
      </c>
      <c r="W695" s="29">
        <v>0</v>
      </c>
      <c r="X695" s="29">
        <v>0</v>
      </c>
      <c r="Y695" s="29">
        <v>0</v>
      </c>
      <c r="Z695" s="29">
        <v>0</v>
      </c>
      <c r="AA695" s="29">
        <v>0</v>
      </c>
      <c r="AB695" s="29">
        <v>0</v>
      </c>
      <c r="AC695" s="29">
        <v>10</v>
      </c>
      <c r="AD695" s="29">
        <v>2</v>
      </c>
      <c r="AE695" s="29" t="s">
        <v>438</v>
      </c>
      <c r="AF695" s="32">
        <v>0</v>
      </c>
      <c r="AG695" s="32">
        <v>2</v>
      </c>
      <c r="AH695" s="32">
        <v>1.5</v>
      </c>
      <c r="AI695" s="29">
        <v>0</v>
      </c>
      <c r="AJ695" s="29">
        <v>0</v>
      </c>
      <c r="AK695" s="29">
        <v>0</v>
      </c>
      <c r="AL695" s="29">
        <v>2.5</v>
      </c>
      <c r="AM695" s="29">
        <v>4000</v>
      </c>
      <c r="AN695" s="29">
        <v>2</v>
      </c>
      <c r="AO695" s="29">
        <v>0</v>
      </c>
      <c r="AP695" s="32">
        <v>0</v>
      </c>
      <c r="AQ695" s="29" t="s">
        <v>420</v>
      </c>
      <c r="AR695" s="27" t="s">
        <v>488</v>
      </c>
      <c r="AS695" s="29" t="s">
        <v>678</v>
      </c>
      <c r="AT695" s="31">
        <v>10001007</v>
      </c>
      <c r="AU695" s="31">
        <v>70103001</v>
      </c>
      <c r="AV695" s="25" t="s">
        <v>415</v>
      </c>
      <c r="AW695" s="29">
        <v>0</v>
      </c>
      <c r="AX695" s="30">
        <v>0</v>
      </c>
      <c r="AY695" s="30">
        <v>0</v>
      </c>
      <c r="AZ695" s="33" t="s">
        <v>888</v>
      </c>
      <c r="BA695" s="29">
        <v>1</v>
      </c>
      <c r="BB695" s="29">
        <v>0</v>
      </c>
      <c r="BC695" s="29">
        <v>0</v>
      </c>
      <c r="BD695" s="29">
        <v>0</v>
      </c>
      <c r="BE695" s="29">
        <v>0</v>
      </c>
      <c r="BF695" s="29">
        <v>0</v>
      </c>
    </row>
    <row r="696" spans="3:59" ht="20.100000000000001" customHeight="1">
      <c r="C696" s="31">
        <v>70103002</v>
      </c>
      <c r="D696" s="27" t="s">
        <v>572</v>
      </c>
      <c r="E696" s="31">
        <v>1</v>
      </c>
      <c r="F696" s="31">
        <v>60010500</v>
      </c>
      <c r="G696" s="31">
        <v>0</v>
      </c>
      <c r="H696" s="30">
        <v>0</v>
      </c>
      <c r="I696" s="29">
        <v>1</v>
      </c>
      <c r="J696" s="31">
        <v>3</v>
      </c>
      <c r="K696" s="31">
        <v>0</v>
      </c>
      <c r="L696" s="31">
        <v>0</v>
      </c>
      <c r="M696" s="31">
        <v>0</v>
      </c>
      <c r="N696" s="31">
        <v>1</v>
      </c>
      <c r="O696" s="31">
        <v>2</v>
      </c>
      <c r="P696" s="31">
        <v>0.6</v>
      </c>
      <c r="Q696" s="31">
        <v>0</v>
      </c>
      <c r="R696" s="30">
        <v>0</v>
      </c>
      <c r="S696" s="29">
        <v>1</v>
      </c>
      <c r="T696" s="31">
        <v>2</v>
      </c>
      <c r="U696" s="31">
        <v>0</v>
      </c>
      <c r="V696" s="31">
        <v>0</v>
      </c>
      <c r="W696" s="31">
        <v>0</v>
      </c>
      <c r="X696" s="31">
        <v>0</v>
      </c>
      <c r="Y696" s="31">
        <v>0</v>
      </c>
      <c r="Z696" s="31">
        <v>0</v>
      </c>
      <c r="AA696" s="31">
        <v>0</v>
      </c>
      <c r="AB696" s="31">
        <v>0</v>
      </c>
      <c r="AC696" s="31">
        <v>20</v>
      </c>
      <c r="AD696" s="31">
        <v>0</v>
      </c>
      <c r="AE696" s="31">
        <v>0</v>
      </c>
      <c r="AF696" s="32">
        <v>0</v>
      </c>
      <c r="AG696" s="32">
        <v>0</v>
      </c>
      <c r="AH696" s="32">
        <v>0</v>
      </c>
      <c r="AI696" s="31">
        <v>0</v>
      </c>
      <c r="AJ696" s="31">
        <v>0</v>
      </c>
      <c r="AK696" s="31">
        <v>0</v>
      </c>
      <c r="AL696" s="31">
        <v>0</v>
      </c>
      <c r="AM696" s="31">
        <v>1000</v>
      </c>
      <c r="AN696" s="31">
        <v>0</v>
      </c>
      <c r="AO696" s="31">
        <v>0</v>
      </c>
      <c r="AP696" s="32">
        <v>90103001</v>
      </c>
      <c r="AQ696" s="31" t="s">
        <v>420</v>
      </c>
      <c r="AR696" s="27" t="s">
        <v>420</v>
      </c>
      <c r="AS696" s="31" t="s">
        <v>448</v>
      </c>
      <c r="AT696" s="31">
        <v>0</v>
      </c>
      <c r="AU696" s="31">
        <v>40000003</v>
      </c>
      <c r="AV696" s="27" t="s">
        <v>415</v>
      </c>
      <c r="AW696" s="27" t="s">
        <v>420</v>
      </c>
      <c r="AX696" s="30">
        <v>0</v>
      </c>
      <c r="AY696" s="30">
        <v>0</v>
      </c>
      <c r="AZ696" s="37" t="s">
        <v>889</v>
      </c>
      <c r="BA696" s="31">
        <v>1</v>
      </c>
      <c r="BB696" s="31">
        <v>0</v>
      </c>
      <c r="BC696" s="31">
        <v>0</v>
      </c>
      <c r="BD696" s="31">
        <v>0</v>
      </c>
      <c r="BE696" s="31">
        <v>0</v>
      </c>
      <c r="BF696" s="31">
        <v>0</v>
      </c>
    </row>
    <row r="697" spans="3:59" s="28" customFormat="1" ht="20.100000000000001" customHeight="1">
      <c r="C697" s="31">
        <v>70103003</v>
      </c>
      <c r="D697" s="25" t="s">
        <v>890</v>
      </c>
      <c r="E697" s="31">
        <v>1</v>
      </c>
      <c r="F697" s="29">
        <v>60010100</v>
      </c>
      <c r="G697" s="31">
        <v>0</v>
      </c>
      <c r="H697" s="30">
        <v>0</v>
      </c>
      <c r="I697" s="29">
        <v>1</v>
      </c>
      <c r="J697" s="29">
        <v>5</v>
      </c>
      <c r="K697" s="31">
        <v>0</v>
      </c>
      <c r="L697" s="29">
        <v>0</v>
      </c>
      <c r="M697" s="29">
        <v>0</v>
      </c>
      <c r="N697" s="29">
        <v>1</v>
      </c>
      <c r="O697" s="29">
        <v>1</v>
      </c>
      <c r="P697" s="29">
        <v>0.5</v>
      </c>
      <c r="Q697" s="29">
        <v>0</v>
      </c>
      <c r="R697" s="29">
        <v>0</v>
      </c>
      <c r="S697" s="29">
        <v>1</v>
      </c>
      <c r="T697" s="29">
        <v>2</v>
      </c>
      <c r="U697" s="29">
        <v>0</v>
      </c>
      <c r="V697" s="29">
        <v>3</v>
      </c>
      <c r="W697" s="29">
        <v>0</v>
      </c>
      <c r="X697" s="29">
        <v>1</v>
      </c>
      <c r="Y697" s="29">
        <v>0</v>
      </c>
      <c r="Z697" s="29">
        <v>0</v>
      </c>
      <c r="AA697" s="29">
        <v>0</v>
      </c>
      <c r="AB697" s="29">
        <v>0</v>
      </c>
      <c r="AC697" s="29">
        <v>8</v>
      </c>
      <c r="AD697" s="29">
        <v>1</v>
      </c>
      <c r="AE697" s="29">
        <v>3</v>
      </c>
      <c r="AF697" s="32">
        <v>1</v>
      </c>
      <c r="AG697" s="32">
        <v>1</v>
      </c>
      <c r="AH697" s="32">
        <v>1.5</v>
      </c>
      <c r="AI697" s="29">
        <v>0</v>
      </c>
      <c r="AJ697" s="29">
        <v>0</v>
      </c>
      <c r="AK697" s="29">
        <v>0</v>
      </c>
      <c r="AL697" s="29">
        <v>0.5</v>
      </c>
      <c r="AM697" s="29">
        <v>5000</v>
      </c>
      <c r="AN697" s="29">
        <v>3</v>
      </c>
      <c r="AO697" s="29">
        <v>0</v>
      </c>
      <c r="AP697" s="32">
        <v>0</v>
      </c>
      <c r="AQ697" s="29" t="s">
        <v>420</v>
      </c>
      <c r="AR697" s="27" t="s">
        <v>47</v>
      </c>
      <c r="AS697" s="29" t="s">
        <v>633</v>
      </c>
      <c r="AT697" s="31">
        <v>10000007</v>
      </c>
      <c r="AU697" s="31">
        <v>70103003</v>
      </c>
      <c r="AV697" s="25" t="s">
        <v>415</v>
      </c>
      <c r="AW697" s="29" t="s">
        <v>891</v>
      </c>
      <c r="AX697" s="30">
        <v>0</v>
      </c>
      <c r="AY697" s="30">
        <v>0</v>
      </c>
      <c r="AZ697" s="33" t="s">
        <v>892</v>
      </c>
      <c r="BA697" s="29">
        <v>1</v>
      </c>
      <c r="BB697" s="29">
        <v>0</v>
      </c>
      <c r="BC697" s="29">
        <v>0</v>
      </c>
      <c r="BD697" s="29">
        <v>0</v>
      </c>
      <c r="BE697" s="29">
        <v>0</v>
      </c>
      <c r="BF697" s="29">
        <v>0</v>
      </c>
    </row>
    <row r="698" spans="3:59" s="28" customFormat="1" ht="20.100000000000001" customHeight="1">
      <c r="C698" s="31">
        <v>70104001</v>
      </c>
      <c r="D698" s="25" t="s">
        <v>893</v>
      </c>
      <c r="E698" s="31">
        <v>1</v>
      </c>
      <c r="F698" s="29">
        <v>60010100</v>
      </c>
      <c r="G698" s="31">
        <v>0</v>
      </c>
      <c r="H698" s="30">
        <v>0</v>
      </c>
      <c r="I698" s="29">
        <v>1</v>
      </c>
      <c r="J698" s="29">
        <v>5</v>
      </c>
      <c r="K698" s="31">
        <v>0</v>
      </c>
      <c r="L698" s="29">
        <v>0</v>
      </c>
      <c r="M698" s="29">
        <v>0</v>
      </c>
      <c r="N698" s="29">
        <v>1</v>
      </c>
      <c r="O698" s="29">
        <v>1</v>
      </c>
      <c r="P698" s="29">
        <v>0.3</v>
      </c>
      <c r="Q698" s="29">
        <v>0</v>
      </c>
      <c r="R698" s="29">
        <v>0</v>
      </c>
      <c r="S698" s="29">
        <v>1</v>
      </c>
      <c r="T698" s="29">
        <v>2</v>
      </c>
      <c r="U698" s="29">
        <v>0</v>
      </c>
      <c r="V698" s="29">
        <v>3</v>
      </c>
      <c r="W698" s="29">
        <v>0</v>
      </c>
      <c r="X698" s="29">
        <v>1</v>
      </c>
      <c r="Y698" s="29">
        <v>0</v>
      </c>
      <c r="Z698" s="29">
        <v>0</v>
      </c>
      <c r="AA698" s="29">
        <v>0</v>
      </c>
      <c r="AB698" s="29">
        <v>0</v>
      </c>
      <c r="AC698" s="29">
        <v>5</v>
      </c>
      <c r="AD698" s="29">
        <v>1</v>
      </c>
      <c r="AE698" s="29" t="s">
        <v>692</v>
      </c>
      <c r="AF698" s="32">
        <v>1</v>
      </c>
      <c r="AG698" s="32">
        <v>1</v>
      </c>
      <c r="AH698" s="32">
        <v>1.5</v>
      </c>
      <c r="AI698" s="29">
        <v>0</v>
      </c>
      <c r="AJ698" s="29">
        <v>0</v>
      </c>
      <c r="AK698" s="29">
        <v>0</v>
      </c>
      <c r="AL698" s="29">
        <v>0.5</v>
      </c>
      <c r="AM698" s="29">
        <v>5000</v>
      </c>
      <c r="AN698" s="29">
        <v>2</v>
      </c>
      <c r="AO698" s="29">
        <v>0</v>
      </c>
      <c r="AP698" s="32">
        <v>0</v>
      </c>
      <c r="AQ698" s="29" t="s">
        <v>420</v>
      </c>
      <c r="AR698" s="25" t="s">
        <v>488</v>
      </c>
      <c r="AS698" s="29" t="s">
        <v>633</v>
      </c>
      <c r="AT698" s="31">
        <v>10000007</v>
      </c>
      <c r="AU698" s="31">
        <v>70104001</v>
      </c>
      <c r="AV698" s="25" t="s">
        <v>415</v>
      </c>
      <c r="AW698" s="29" t="s">
        <v>894</v>
      </c>
      <c r="AX698" s="30">
        <v>0</v>
      </c>
      <c r="AY698" s="30">
        <v>0</v>
      </c>
      <c r="AZ698" s="33" t="s">
        <v>895</v>
      </c>
      <c r="BA698" s="29">
        <v>1</v>
      </c>
      <c r="BB698" s="29">
        <v>0</v>
      </c>
      <c r="BC698" s="29">
        <v>0</v>
      </c>
      <c r="BD698" s="29">
        <v>0</v>
      </c>
      <c r="BE698" s="29">
        <v>0</v>
      </c>
      <c r="BF698" s="29">
        <v>0</v>
      </c>
    </row>
    <row r="699" spans="3:59" ht="20.100000000000001" customHeight="1">
      <c r="C699" s="31">
        <v>70104002</v>
      </c>
      <c r="D699" s="27" t="s">
        <v>859</v>
      </c>
      <c r="E699" s="31">
        <v>1</v>
      </c>
      <c r="F699" s="31">
        <v>60010500</v>
      </c>
      <c r="G699" s="31">
        <v>0</v>
      </c>
      <c r="H699" s="30">
        <v>0</v>
      </c>
      <c r="I699" s="29">
        <v>1</v>
      </c>
      <c r="J699" s="31">
        <v>3</v>
      </c>
      <c r="K699" s="31">
        <v>0</v>
      </c>
      <c r="L699" s="31">
        <v>0</v>
      </c>
      <c r="M699" s="31">
        <v>0</v>
      </c>
      <c r="N699" s="31">
        <v>1</v>
      </c>
      <c r="O699" s="31">
        <v>2</v>
      </c>
      <c r="P699" s="31">
        <v>0.3</v>
      </c>
      <c r="Q699" s="31">
        <v>0</v>
      </c>
      <c r="R699" s="30">
        <v>0</v>
      </c>
      <c r="S699" s="29">
        <v>1</v>
      </c>
      <c r="T699" s="31">
        <v>2</v>
      </c>
      <c r="U699" s="31">
        <v>0</v>
      </c>
      <c r="V699" s="31">
        <v>0</v>
      </c>
      <c r="W699" s="31">
        <v>0</v>
      </c>
      <c r="X699" s="31">
        <v>0</v>
      </c>
      <c r="Y699" s="31">
        <v>0</v>
      </c>
      <c r="Z699" s="31">
        <v>0</v>
      </c>
      <c r="AA699" s="31">
        <v>0</v>
      </c>
      <c r="AB699" s="31">
        <v>0</v>
      </c>
      <c r="AC699" s="31">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420</v>
      </c>
      <c r="AR699" s="27" t="s">
        <v>47</v>
      </c>
      <c r="AS699" s="31" t="s">
        <v>448</v>
      </c>
      <c r="AT699" s="31">
        <v>0</v>
      </c>
      <c r="AU699" s="31">
        <v>0</v>
      </c>
      <c r="AV699" s="27" t="s">
        <v>415</v>
      </c>
      <c r="AW699" s="27" t="s">
        <v>420</v>
      </c>
      <c r="AX699" s="30">
        <v>0</v>
      </c>
      <c r="AY699" s="30">
        <v>0</v>
      </c>
      <c r="AZ699" s="37" t="s">
        <v>896</v>
      </c>
      <c r="BA699" s="31">
        <v>1</v>
      </c>
      <c r="BB699" s="31">
        <v>0</v>
      </c>
      <c r="BC699" s="31">
        <v>0</v>
      </c>
      <c r="BD699" s="31">
        <v>0</v>
      </c>
      <c r="BE699" s="31">
        <v>0</v>
      </c>
      <c r="BF699" s="31">
        <v>0</v>
      </c>
    </row>
    <row r="700" spans="3:59" s="28" customFormat="1" ht="20.100000000000001" customHeight="1">
      <c r="C700" s="31">
        <v>70104003</v>
      </c>
      <c r="D700" s="25" t="s">
        <v>897</v>
      </c>
      <c r="E700" s="31">
        <v>1</v>
      </c>
      <c r="F700" s="29">
        <v>60010100</v>
      </c>
      <c r="G700" s="31">
        <v>0</v>
      </c>
      <c r="H700" s="30">
        <v>0</v>
      </c>
      <c r="I700" s="29">
        <v>1</v>
      </c>
      <c r="J700" s="29">
        <v>5</v>
      </c>
      <c r="K700" s="31">
        <v>0</v>
      </c>
      <c r="L700" s="29">
        <v>0</v>
      </c>
      <c r="M700" s="29">
        <v>0</v>
      </c>
      <c r="N700" s="29">
        <v>1</v>
      </c>
      <c r="O700" s="29">
        <v>1</v>
      </c>
      <c r="P700" s="29">
        <v>0.3</v>
      </c>
      <c r="Q700" s="29">
        <v>0</v>
      </c>
      <c r="R700" s="29">
        <v>0</v>
      </c>
      <c r="S700" s="29">
        <v>1</v>
      </c>
      <c r="T700" s="29">
        <v>2</v>
      </c>
      <c r="U700" s="29">
        <v>0</v>
      </c>
      <c r="V700" s="29">
        <v>5</v>
      </c>
      <c r="W700" s="29">
        <v>0</v>
      </c>
      <c r="X700" s="29">
        <v>1</v>
      </c>
      <c r="Y700" s="29">
        <v>0</v>
      </c>
      <c r="Z700" s="29">
        <v>0</v>
      </c>
      <c r="AA700" s="29">
        <v>0</v>
      </c>
      <c r="AB700" s="29">
        <v>0</v>
      </c>
      <c r="AC700" s="29">
        <v>10</v>
      </c>
      <c r="AD700" s="29">
        <v>1</v>
      </c>
      <c r="AE700" s="29" t="s">
        <v>815</v>
      </c>
      <c r="AF700" s="32">
        <v>0</v>
      </c>
      <c r="AG700" s="32">
        <v>1</v>
      </c>
      <c r="AH700" s="32">
        <v>3</v>
      </c>
      <c r="AI700" s="29">
        <v>0</v>
      </c>
      <c r="AJ700" s="29">
        <v>0</v>
      </c>
      <c r="AK700" s="29">
        <v>0</v>
      </c>
      <c r="AL700" s="29">
        <v>3.5</v>
      </c>
      <c r="AM700" s="29">
        <v>5000</v>
      </c>
      <c r="AN700" s="29">
        <v>3</v>
      </c>
      <c r="AO700" s="29">
        <v>0</v>
      </c>
      <c r="AP700" s="32">
        <v>0</v>
      </c>
      <c r="AQ700" s="29" t="s">
        <v>420</v>
      </c>
      <c r="AR700" s="25" t="s">
        <v>712</v>
      </c>
      <c r="AS700" s="29" t="s">
        <v>633</v>
      </c>
      <c r="AT700" s="31">
        <v>10000007</v>
      </c>
      <c r="AU700" s="31">
        <v>70104003</v>
      </c>
      <c r="AV700" s="25" t="s">
        <v>415</v>
      </c>
      <c r="AW700" s="29" t="s">
        <v>898</v>
      </c>
      <c r="AX700" s="30">
        <v>0</v>
      </c>
      <c r="AY700" s="30">
        <v>0</v>
      </c>
      <c r="AZ700" s="33" t="s">
        <v>899</v>
      </c>
      <c r="BA700" s="29">
        <v>1</v>
      </c>
      <c r="BB700" s="29">
        <v>0</v>
      </c>
      <c r="BC700" s="29">
        <v>0</v>
      </c>
      <c r="BD700" s="29">
        <v>0</v>
      </c>
      <c r="BE700" s="29">
        <v>0</v>
      </c>
      <c r="BF700" s="29">
        <v>0</v>
      </c>
    </row>
    <row r="701" spans="3:59" s="28" customFormat="1" ht="20.100000000000001" customHeight="1">
      <c r="C701" s="31">
        <v>70105001</v>
      </c>
      <c r="D701" s="25" t="s">
        <v>900</v>
      </c>
      <c r="E701" s="31">
        <v>1</v>
      </c>
      <c r="F701" s="29">
        <v>60010100</v>
      </c>
      <c r="G701" s="31">
        <v>0</v>
      </c>
      <c r="H701" s="30">
        <v>0</v>
      </c>
      <c r="I701" s="29">
        <v>1</v>
      </c>
      <c r="J701" s="29">
        <v>5</v>
      </c>
      <c r="K701" s="31">
        <v>0</v>
      </c>
      <c r="L701" s="29">
        <v>0</v>
      </c>
      <c r="M701" s="29">
        <v>0</v>
      </c>
      <c r="N701" s="29">
        <v>1</v>
      </c>
      <c r="O701" s="29">
        <v>1</v>
      </c>
      <c r="P701" s="29">
        <v>1</v>
      </c>
      <c r="Q701" s="29">
        <v>0</v>
      </c>
      <c r="R701" s="29">
        <v>0</v>
      </c>
      <c r="S701" s="29">
        <v>1</v>
      </c>
      <c r="T701" s="29">
        <v>2</v>
      </c>
      <c r="U701" s="29">
        <v>0</v>
      </c>
      <c r="V701" s="29">
        <v>2</v>
      </c>
      <c r="W701" s="29">
        <v>0</v>
      </c>
      <c r="X701" s="29">
        <v>1</v>
      </c>
      <c r="Y701" s="29">
        <v>0</v>
      </c>
      <c r="Z701" s="29">
        <v>0</v>
      </c>
      <c r="AA701" s="29">
        <v>0</v>
      </c>
      <c r="AB701" s="29">
        <v>0</v>
      </c>
      <c r="AC701" s="29">
        <v>6</v>
      </c>
      <c r="AD701" s="29">
        <v>1</v>
      </c>
      <c r="AE701" s="29">
        <v>3</v>
      </c>
      <c r="AF701" s="32">
        <v>0</v>
      </c>
      <c r="AG701" s="32">
        <v>0</v>
      </c>
      <c r="AH701" s="32">
        <v>1.5</v>
      </c>
      <c r="AI701" s="29">
        <v>0</v>
      </c>
      <c r="AJ701" s="29">
        <v>0</v>
      </c>
      <c r="AK701" s="29">
        <v>0</v>
      </c>
      <c r="AL701" s="29">
        <v>1</v>
      </c>
      <c r="AM701" s="29">
        <v>5000</v>
      </c>
      <c r="AN701" s="29">
        <v>0.5</v>
      </c>
      <c r="AO701" s="29">
        <v>0</v>
      </c>
      <c r="AP701" s="32">
        <v>0</v>
      </c>
      <c r="AQ701" s="29" t="s">
        <v>420</v>
      </c>
      <c r="AR701" s="27" t="s">
        <v>47</v>
      </c>
      <c r="AS701" s="29" t="s">
        <v>633</v>
      </c>
      <c r="AT701" s="31">
        <v>10000007</v>
      </c>
      <c r="AU701" s="31">
        <v>70105001</v>
      </c>
      <c r="AV701" s="25" t="s">
        <v>415</v>
      </c>
      <c r="AW701" s="29" t="s">
        <v>901</v>
      </c>
      <c r="AX701" s="30">
        <v>0</v>
      </c>
      <c r="AY701" s="30">
        <v>0</v>
      </c>
      <c r="AZ701" s="33" t="s">
        <v>902</v>
      </c>
      <c r="BA701" s="29">
        <v>1</v>
      </c>
      <c r="BB701" s="29">
        <v>0</v>
      </c>
      <c r="BC701" s="29">
        <v>0</v>
      </c>
      <c r="BD701" s="29">
        <v>0</v>
      </c>
      <c r="BE701" s="29">
        <v>0</v>
      </c>
      <c r="BF701" s="29">
        <v>0</v>
      </c>
    </row>
    <row r="702" spans="3:59" ht="20.100000000000001" customHeight="1">
      <c r="C702" s="31">
        <v>70105002</v>
      </c>
      <c r="D702" s="27" t="s">
        <v>859</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29">
        <v>99999</v>
      </c>
      <c r="AD702" s="31">
        <v>0</v>
      </c>
      <c r="AE702" s="31">
        <v>0</v>
      </c>
      <c r="AF702" s="32">
        <v>2</v>
      </c>
      <c r="AG702" s="32">
        <v>0</v>
      </c>
      <c r="AH702" s="32">
        <v>0</v>
      </c>
      <c r="AI702" s="31">
        <v>0</v>
      </c>
      <c r="AJ702" s="31">
        <v>0</v>
      </c>
      <c r="AK702" s="31">
        <v>0</v>
      </c>
      <c r="AL702" s="31">
        <v>0</v>
      </c>
      <c r="AM702" s="31">
        <v>1000</v>
      </c>
      <c r="AN702" s="31">
        <v>0</v>
      </c>
      <c r="AO702" s="31">
        <v>0</v>
      </c>
      <c r="AP702" s="32">
        <v>90104002</v>
      </c>
      <c r="AQ702" s="31" t="s">
        <v>420</v>
      </c>
      <c r="AR702" s="27" t="s">
        <v>447</v>
      </c>
      <c r="AS702" s="31" t="s">
        <v>448</v>
      </c>
      <c r="AT702" s="31">
        <v>0</v>
      </c>
      <c r="AU702" s="31">
        <v>0</v>
      </c>
      <c r="AV702" s="27" t="s">
        <v>415</v>
      </c>
      <c r="AW702" s="27" t="s">
        <v>420</v>
      </c>
      <c r="AX702" s="30">
        <v>0</v>
      </c>
      <c r="AY702" s="30">
        <v>0</v>
      </c>
      <c r="AZ702" s="37" t="s">
        <v>896</v>
      </c>
      <c r="BA702" s="31">
        <v>1</v>
      </c>
      <c r="BB702" s="31">
        <v>0</v>
      </c>
      <c r="BC702" s="31">
        <v>0</v>
      </c>
      <c r="BD702" s="31">
        <v>0</v>
      </c>
      <c r="BE702" s="31">
        <v>0</v>
      </c>
      <c r="BF702" s="31">
        <v>0</v>
      </c>
    </row>
    <row r="703" spans="3:59" s="28" customFormat="1" ht="20.100000000000001" customHeight="1">
      <c r="C703" s="31">
        <v>70105003</v>
      </c>
      <c r="D703" s="25" t="s">
        <v>903</v>
      </c>
      <c r="E703" s="31">
        <v>1</v>
      </c>
      <c r="F703" s="29">
        <v>60010300</v>
      </c>
      <c r="G703" s="31">
        <v>0</v>
      </c>
      <c r="H703" s="30">
        <v>0</v>
      </c>
      <c r="I703" s="29">
        <v>1</v>
      </c>
      <c r="J703" s="29">
        <v>3</v>
      </c>
      <c r="K703" s="31">
        <v>0</v>
      </c>
      <c r="L703" s="29">
        <v>0</v>
      </c>
      <c r="M703" s="29">
        <v>0</v>
      </c>
      <c r="N703" s="29">
        <v>1</v>
      </c>
      <c r="O703" s="29">
        <v>2</v>
      </c>
      <c r="P703" s="29">
        <v>0.8</v>
      </c>
      <c r="Q703" s="29">
        <v>0</v>
      </c>
      <c r="R703" s="29">
        <v>0</v>
      </c>
      <c r="S703" s="29">
        <v>1</v>
      </c>
      <c r="T703" s="29">
        <v>2</v>
      </c>
      <c r="U703" s="29">
        <v>0</v>
      </c>
      <c r="V703" s="29">
        <v>0</v>
      </c>
      <c r="W703" s="29">
        <v>0</v>
      </c>
      <c r="X703" s="29">
        <v>0</v>
      </c>
      <c r="Y703" s="29">
        <v>0</v>
      </c>
      <c r="Z703" s="29">
        <v>0</v>
      </c>
      <c r="AA703" s="29">
        <v>0</v>
      </c>
      <c r="AB703" s="29">
        <v>0</v>
      </c>
      <c r="AC703" s="29">
        <v>30</v>
      </c>
      <c r="AD703" s="29">
        <v>0</v>
      </c>
      <c r="AE703" s="29">
        <v>0</v>
      </c>
      <c r="AF703" s="32">
        <v>2</v>
      </c>
      <c r="AG703" s="32">
        <v>2</v>
      </c>
      <c r="AH703" s="32">
        <v>1.5</v>
      </c>
      <c r="AI703" s="29">
        <v>0</v>
      </c>
      <c r="AJ703" s="29">
        <v>0</v>
      </c>
      <c r="AK703" s="29">
        <v>0</v>
      </c>
      <c r="AL703" s="29">
        <v>1</v>
      </c>
      <c r="AM703" s="29">
        <v>3000</v>
      </c>
      <c r="AN703" s="29">
        <v>0.5</v>
      </c>
      <c r="AO703" s="29">
        <v>0</v>
      </c>
      <c r="AP703" s="32">
        <v>0</v>
      </c>
      <c r="AQ703" s="29" t="s">
        <v>420</v>
      </c>
      <c r="AR703" s="27" t="s">
        <v>447</v>
      </c>
      <c r="AS703" s="29" t="s">
        <v>678</v>
      </c>
      <c r="AT703" s="31">
        <v>0</v>
      </c>
      <c r="AU703" s="31">
        <v>0</v>
      </c>
      <c r="AV703" s="25" t="s">
        <v>417</v>
      </c>
      <c r="AW703" s="29" t="s">
        <v>904</v>
      </c>
      <c r="AX703" s="30">
        <v>0</v>
      </c>
      <c r="AY703" s="30">
        <v>0</v>
      </c>
      <c r="AZ703" s="33" t="s">
        <v>905</v>
      </c>
      <c r="BA703" s="29">
        <v>1</v>
      </c>
      <c r="BB703" s="29">
        <v>0</v>
      </c>
      <c r="BC703" s="29">
        <v>0</v>
      </c>
      <c r="BD703" s="29">
        <v>0</v>
      </c>
      <c r="BE703" s="29">
        <v>0</v>
      </c>
      <c r="BF703" s="29">
        <v>0</v>
      </c>
    </row>
    <row r="704" spans="3:59" ht="20.100000000000001" customHeight="1">
      <c r="C704" s="31">
        <v>70105004</v>
      </c>
      <c r="D704" s="27" t="s">
        <v>885</v>
      </c>
      <c r="E704" s="31">
        <v>1</v>
      </c>
      <c r="F704" s="31">
        <v>60010500</v>
      </c>
      <c r="G704" s="31">
        <v>0</v>
      </c>
      <c r="H704" s="30">
        <v>0</v>
      </c>
      <c r="I704" s="29">
        <v>1</v>
      </c>
      <c r="J704" s="31">
        <v>3</v>
      </c>
      <c r="K704" s="31">
        <v>0</v>
      </c>
      <c r="L704" s="31">
        <v>0</v>
      </c>
      <c r="M704" s="31">
        <v>0</v>
      </c>
      <c r="N704" s="31">
        <v>1</v>
      </c>
      <c r="O704" s="31">
        <v>2</v>
      </c>
      <c r="P704" s="31">
        <v>0.6</v>
      </c>
      <c r="Q704" s="31">
        <v>0</v>
      </c>
      <c r="R704" s="30">
        <v>0</v>
      </c>
      <c r="S704" s="29">
        <v>1</v>
      </c>
      <c r="T704" s="31">
        <v>2</v>
      </c>
      <c r="U704" s="31">
        <v>0</v>
      </c>
      <c r="V704" s="31">
        <v>0</v>
      </c>
      <c r="W704" s="31">
        <v>0</v>
      </c>
      <c r="X704" s="31">
        <v>0</v>
      </c>
      <c r="Y704" s="31">
        <v>0</v>
      </c>
      <c r="Z704" s="31">
        <v>0</v>
      </c>
      <c r="AA704" s="31">
        <v>0</v>
      </c>
      <c r="AB704" s="31">
        <v>0</v>
      </c>
      <c r="AC704" s="31">
        <v>20</v>
      </c>
      <c r="AD704" s="31">
        <v>0</v>
      </c>
      <c r="AE704" s="31">
        <v>0</v>
      </c>
      <c r="AF704" s="32">
        <v>2</v>
      </c>
      <c r="AG704" s="32">
        <v>0</v>
      </c>
      <c r="AH704" s="32">
        <v>0</v>
      </c>
      <c r="AI704" s="31">
        <v>0</v>
      </c>
      <c r="AJ704" s="31">
        <v>0</v>
      </c>
      <c r="AK704" s="31">
        <v>0</v>
      </c>
      <c r="AL704" s="31">
        <v>0</v>
      </c>
      <c r="AM704" s="31">
        <v>1000</v>
      </c>
      <c r="AN704" s="31">
        <v>0</v>
      </c>
      <c r="AO704" s="31">
        <v>0</v>
      </c>
      <c r="AP704" s="32">
        <v>90103001</v>
      </c>
      <c r="AQ704" s="31" t="s">
        <v>420</v>
      </c>
      <c r="AR704" s="27" t="s">
        <v>420</v>
      </c>
      <c r="AS704" s="31" t="s">
        <v>448</v>
      </c>
      <c r="AT704" s="31">
        <v>0</v>
      </c>
      <c r="AU704" s="31">
        <v>40000003</v>
      </c>
      <c r="AV704" s="27" t="s">
        <v>415</v>
      </c>
      <c r="AW704" s="27" t="s">
        <v>420</v>
      </c>
      <c r="AX704" s="30">
        <v>0</v>
      </c>
      <c r="AY704" s="30">
        <v>0</v>
      </c>
      <c r="AZ704" s="37" t="s">
        <v>889</v>
      </c>
      <c r="BA704" s="31">
        <v>1</v>
      </c>
      <c r="BB704" s="31">
        <v>0</v>
      </c>
      <c r="BC704" s="31">
        <v>0</v>
      </c>
      <c r="BD704" s="31">
        <v>0</v>
      </c>
      <c r="BE704" s="31">
        <v>0</v>
      </c>
      <c r="BF704" s="31">
        <v>0</v>
      </c>
    </row>
    <row r="705" spans="3:59" s="28" customFormat="1" ht="20.100000000000001" customHeight="1">
      <c r="C705" s="31">
        <v>70106001</v>
      </c>
      <c r="D705" s="27" t="s">
        <v>906</v>
      </c>
      <c r="E705" s="31">
        <v>1</v>
      </c>
      <c r="F705" s="31">
        <v>60010300</v>
      </c>
      <c r="G705" s="31">
        <v>0</v>
      </c>
      <c r="H705" s="30">
        <v>0</v>
      </c>
      <c r="I705" s="31">
        <v>9</v>
      </c>
      <c r="J705" s="31">
        <v>3</v>
      </c>
      <c r="K705" s="31">
        <v>0</v>
      </c>
      <c r="L705" s="31">
        <v>0</v>
      </c>
      <c r="M705" s="31">
        <v>0</v>
      </c>
      <c r="N705" s="31">
        <v>1</v>
      </c>
      <c r="O705" s="31">
        <v>1</v>
      </c>
      <c r="P705" s="31">
        <v>0.5</v>
      </c>
      <c r="Q705" s="31">
        <v>0</v>
      </c>
      <c r="R705" s="30">
        <v>0</v>
      </c>
      <c r="S705" s="29">
        <v>1</v>
      </c>
      <c r="T705" s="31">
        <v>2</v>
      </c>
      <c r="U705" s="31">
        <v>0</v>
      </c>
      <c r="V705" s="31">
        <v>0.5</v>
      </c>
      <c r="W705" s="31">
        <v>0</v>
      </c>
      <c r="X705" s="31">
        <v>0</v>
      </c>
      <c r="Y705" s="31">
        <v>0</v>
      </c>
      <c r="Z705" s="31">
        <v>0</v>
      </c>
      <c r="AA705" s="31">
        <v>0</v>
      </c>
      <c r="AB705" s="31">
        <v>0</v>
      </c>
      <c r="AC705" s="31">
        <v>15</v>
      </c>
      <c r="AD705" s="31">
        <v>1</v>
      </c>
      <c r="AE705" s="31">
        <v>3</v>
      </c>
      <c r="AF705" s="32">
        <v>1</v>
      </c>
      <c r="AG705" s="32">
        <v>0</v>
      </c>
      <c r="AH705" s="32">
        <v>1.5</v>
      </c>
      <c r="AI705" s="31">
        <v>0</v>
      </c>
      <c r="AJ705" s="31">
        <v>0</v>
      </c>
      <c r="AK705" s="31">
        <v>0</v>
      </c>
      <c r="AL705" s="31">
        <v>1</v>
      </c>
      <c r="AM705" s="31">
        <v>360000</v>
      </c>
      <c r="AN705" s="31">
        <v>0.5</v>
      </c>
      <c r="AO705" s="31">
        <v>0</v>
      </c>
      <c r="AP705" s="32">
        <v>0</v>
      </c>
      <c r="AQ705" s="31" t="s">
        <v>907</v>
      </c>
      <c r="AR705" s="27" t="s">
        <v>447</v>
      </c>
      <c r="AS705" s="31" t="s">
        <v>678</v>
      </c>
      <c r="AT705" s="31">
        <v>10002001</v>
      </c>
      <c r="AU705" s="31">
        <v>70106001</v>
      </c>
      <c r="AV705" s="27" t="s">
        <v>416</v>
      </c>
      <c r="AW705" s="27" t="s">
        <v>908</v>
      </c>
      <c r="AX705" s="30">
        <v>0</v>
      </c>
      <c r="AY705" s="30">
        <v>0</v>
      </c>
      <c r="AZ705" s="37" t="s">
        <v>673</v>
      </c>
      <c r="BA705" s="31">
        <v>1</v>
      </c>
      <c r="BB705" s="31">
        <v>0</v>
      </c>
      <c r="BC705" s="31">
        <v>0</v>
      </c>
      <c r="BD705" s="31">
        <v>0</v>
      </c>
      <c r="BE705" s="31">
        <v>0</v>
      </c>
      <c r="BF705" s="31">
        <v>0</v>
      </c>
      <c r="BG705" s="34"/>
    </row>
    <row r="706" spans="3:59" s="28" customFormat="1" ht="20.100000000000001" customHeight="1">
      <c r="C706" s="31">
        <v>70106002</v>
      </c>
      <c r="D706" s="25" t="s">
        <v>909</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3</v>
      </c>
      <c r="W706" s="29">
        <v>0</v>
      </c>
      <c r="X706" s="29">
        <v>0</v>
      </c>
      <c r="Y706" s="29">
        <v>0</v>
      </c>
      <c r="Z706" s="29">
        <v>0</v>
      </c>
      <c r="AA706" s="29">
        <v>0</v>
      </c>
      <c r="AB706" s="29">
        <v>0</v>
      </c>
      <c r="AC706" s="29">
        <v>12</v>
      </c>
      <c r="AD706" s="29">
        <v>1</v>
      </c>
      <c r="AE706" s="29">
        <v>3</v>
      </c>
      <c r="AF706" s="32">
        <v>6</v>
      </c>
      <c r="AG706" s="32">
        <v>1</v>
      </c>
      <c r="AH706" s="32">
        <v>1.5</v>
      </c>
      <c r="AI706" s="29">
        <v>0</v>
      </c>
      <c r="AJ706" s="29">
        <v>0</v>
      </c>
      <c r="AK706" s="29">
        <v>0</v>
      </c>
      <c r="AL706" s="29">
        <v>3</v>
      </c>
      <c r="AM706" s="29">
        <v>5000</v>
      </c>
      <c r="AN706" s="29">
        <v>3</v>
      </c>
      <c r="AO706" s="29">
        <v>0</v>
      </c>
      <c r="AP706" s="32">
        <v>0</v>
      </c>
      <c r="AQ706" s="29" t="s">
        <v>420</v>
      </c>
      <c r="AR706" s="27" t="s">
        <v>447</v>
      </c>
      <c r="AS706" s="29" t="s">
        <v>633</v>
      </c>
      <c r="AT706" s="31">
        <v>10000007</v>
      </c>
      <c r="AU706" s="31">
        <v>70106004</v>
      </c>
      <c r="AV706" s="25" t="s">
        <v>415</v>
      </c>
      <c r="AW706" s="29" t="s">
        <v>910</v>
      </c>
      <c r="AX706" s="30">
        <v>0</v>
      </c>
      <c r="AY706" s="30">
        <v>0</v>
      </c>
      <c r="AZ706" s="33" t="s">
        <v>911</v>
      </c>
      <c r="BA706" s="29">
        <v>1</v>
      </c>
      <c r="BB706" s="29">
        <v>0</v>
      </c>
      <c r="BC706" s="29">
        <v>0</v>
      </c>
      <c r="BD706" s="29">
        <v>0</v>
      </c>
      <c r="BE706" s="29">
        <v>0</v>
      </c>
      <c r="BF706" s="29">
        <v>0</v>
      </c>
    </row>
    <row r="707" spans="3:59" s="28" customFormat="1" ht="19.5" customHeight="1">
      <c r="C707" s="31">
        <v>70106003</v>
      </c>
      <c r="D707" s="27" t="s">
        <v>912</v>
      </c>
      <c r="E707" s="31">
        <v>1</v>
      </c>
      <c r="F707" s="31">
        <v>60010300</v>
      </c>
      <c r="G707" s="31">
        <v>0</v>
      </c>
      <c r="H707" s="30">
        <v>0</v>
      </c>
      <c r="I707" s="31">
        <v>7</v>
      </c>
      <c r="J707" s="31">
        <v>3</v>
      </c>
      <c r="K707" s="31">
        <v>0</v>
      </c>
      <c r="L707" s="31">
        <v>0</v>
      </c>
      <c r="M707" s="31">
        <v>0</v>
      </c>
      <c r="N707" s="31">
        <v>1</v>
      </c>
      <c r="O707" s="31">
        <v>0</v>
      </c>
      <c r="P707" s="31">
        <v>0</v>
      </c>
      <c r="Q707" s="31">
        <v>0</v>
      </c>
      <c r="R707" s="30">
        <v>0</v>
      </c>
      <c r="S707" s="29">
        <v>1</v>
      </c>
      <c r="T707" s="31">
        <v>2</v>
      </c>
      <c r="U707" s="31">
        <v>0</v>
      </c>
      <c r="V707" s="31">
        <v>3</v>
      </c>
      <c r="W707" s="31">
        <v>0</v>
      </c>
      <c r="X707" s="31">
        <v>0</v>
      </c>
      <c r="Y707" s="31">
        <v>0</v>
      </c>
      <c r="Z707" s="31">
        <v>0</v>
      </c>
      <c r="AA707" s="31">
        <v>0</v>
      </c>
      <c r="AB707" s="31">
        <v>0</v>
      </c>
      <c r="AC707" s="31">
        <v>9</v>
      </c>
      <c r="AD707" s="31">
        <v>1</v>
      </c>
      <c r="AE707" s="31">
        <v>1</v>
      </c>
      <c r="AF707" s="32">
        <v>2</v>
      </c>
      <c r="AG707" s="32">
        <v>2</v>
      </c>
      <c r="AH707" s="32">
        <v>1.5</v>
      </c>
      <c r="AI707" s="31">
        <v>0</v>
      </c>
      <c r="AJ707" s="31">
        <v>0</v>
      </c>
      <c r="AK707" s="31">
        <v>0</v>
      </c>
      <c r="AL707" s="31">
        <v>1</v>
      </c>
      <c r="AM707" s="31">
        <v>30000</v>
      </c>
      <c r="AN707" s="31">
        <v>0</v>
      </c>
      <c r="AO707" s="31">
        <v>4</v>
      </c>
      <c r="AP707" s="32">
        <v>0</v>
      </c>
      <c r="AQ707" s="31" t="s">
        <v>420</v>
      </c>
      <c r="AR707" s="27" t="s">
        <v>447</v>
      </c>
      <c r="AS707" s="31" t="s">
        <v>678</v>
      </c>
      <c r="AT707" s="31">
        <v>10003002</v>
      </c>
      <c r="AU707" s="31">
        <v>70106005</v>
      </c>
      <c r="AV707" s="27" t="s">
        <v>709</v>
      </c>
      <c r="AW707" s="27">
        <v>0</v>
      </c>
      <c r="AX707" s="30">
        <v>0</v>
      </c>
      <c r="AY707" s="30">
        <v>0</v>
      </c>
      <c r="AZ707" s="37" t="s">
        <v>673</v>
      </c>
      <c r="BA707" s="31">
        <v>1</v>
      </c>
      <c r="BB707" s="31">
        <v>0</v>
      </c>
      <c r="BC707" s="31">
        <v>0</v>
      </c>
      <c r="BD707" s="31">
        <v>0</v>
      </c>
      <c r="BE707" s="31">
        <v>0</v>
      </c>
      <c r="BF707" s="31">
        <v>0</v>
      </c>
      <c r="BG707" s="34"/>
    </row>
    <row r="708" spans="3:59" ht="20.100000000000001" customHeight="1">
      <c r="C708" s="31">
        <v>70106004</v>
      </c>
      <c r="D708" s="27" t="s">
        <v>859</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913</v>
      </c>
      <c r="AT708" s="31">
        <v>0</v>
      </c>
      <c r="AU708" s="31">
        <v>0</v>
      </c>
      <c r="AV708" s="27" t="s">
        <v>415</v>
      </c>
      <c r="AW708" s="27" t="s">
        <v>420</v>
      </c>
      <c r="AX708" s="30">
        <v>0</v>
      </c>
      <c r="AY708" s="30">
        <v>0</v>
      </c>
      <c r="AZ708" s="37" t="s">
        <v>914</v>
      </c>
      <c r="BA708" s="31">
        <v>1</v>
      </c>
      <c r="BB708" s="31">
        <v>0</v>
      </c>
      <c r="BC708" s="31">
        <v>0</v>
      </c>
      <c r="BD708" s="31">
        <v>0</v>
      </c>
      <c r="BE708" s="31">
        <v>0</v>
      </c>
      <c r="BF708" s="31">
        <v>0</v>
      </c>
    </row>
    <row r="709" spans="3:59" s="28" customFormat="1" ht="20.100000000000001" customHeight="1">
      <c r="C709" s="31">
        <v>70106005</v>
      </c>
      <c r="D709" s="25" t="s">
        <v>879</v>
      </c>
      <c r="E709" s="31">
        <v>1</v>
      </c>
      <c r="F709" s="29">
        <v>60010300</v>
      </c>
      <c r="G709" s="31">
        <v>0</v>
      </c>
      <c r="H709" s="30">
        <v>0</v>
      </c>
      <c r="I709" s="29">
        <v>1</v>
      </c>
      <c r="J709" s="29">
        <v>3</v>
      </c>
      <c r="K709" s="31">
        <v>0</v>
      </c>
      <c r="L709" s="29">
        <v>0</v>
      </c>
      <c r="M709" s="29">
        <v>0</v>
      </c>
      <c r="N709" s="29">
        <v>1</v>
      </c>
      <c r="O709" s="29">
        <v>1</v>
      </c>
      <c r="P709" s="29">
        <v>0.6</v>
      </c>
      <c r="Q709" s="29">
        <v>0</v>
      </c>
      <c r="R709" s="29">
        <v>0</v>
      </c>
      <c r="S709" s="29">
        <v>1</v>
      </c>
      <c r="T709" s="29">
        <v>2</v>
      </c>
      <c r="U709" s="29">
        <v>0</v>
      </c>
      <c r="V709" s="29">
        <v>0</v>
      </c>
      <c r="W709" s="29">
        <v>0</v>
      </c>
      <c r="X709" s="29">
        <v>0</v>
      </c>
      <c r="Y709" s="29">
        <v>0</v>
      </c>
      <c r="Z709" s="29">
        <v>0</v>
      </c>
      <c r="AA709" s="29">
        <v>0</v>
      </c>
      <c r="AB709" s="29">
        <v>0</v>
      </c>
      <c r="AC709" s="29">
        <v>99999</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915</v>
      </c>
      <c r="AX709" s="30">
        <v>0</v>
      </c>
      <c r="AY709" s="30">
        <v>0</v>
      </c>
      <c r="AZ709" s="33" t="s">
        <v>916</v>
      </c>
      <c r="BA709" s="29">
        <v>1</v>
      </c>
      <c r="BB709" s="29">
        <v>0</v>
      </c>
      <c r="BC709" s="29">
        <v>0</v>
      </c>
      <c r="BD709" s="29">
        <v>0</v>
      </c>
      <c r="BE709" s="29">
        <v>0</v>
      </c>
      <c r="BF709" s="29">
        <v>0</v>
      </c>
    </row>
    <row r="710" spans="3:59" s="28" customFormat="1" ht="20.100000000000001" customHeight="1">
      <c r="C710" s="31">
        <v>70106006</v>
      </c>
      <c r="D710" s="25" t="s">
        <v>879</v>
      </c>
      <c r="E710" s="31">
        <v>1</v>
      </c>
      <c r="F710" s="29">
        <v>60010300</v>
      </c>
      <c r="G710" s="31">
        <v>0</v>
      </c>
      <c r="H710" s="30">
        <v>0</v>
      </c>
      <c r="I710" s="29">
        <v>1</v>
      </c>
      <c r="J710" s="29">
        <v>3</v>
      </c>
      <c r="K710" s="31">
        <v>0</v>
      </c>
      <c r="L710" s="29">
        <v>0</v>
      </c>
      <c r="M710" s="29">
        <v>0</v>
      </c>
      <c r="N710" s="29">
        <v>1</v>
      </c>
      <c r="O710" s="29">
        <v>1</v>
      </c>
      <c r="P710" s="29">
        <v>0.6</v>
      </c>
      <c r="Q710" s="29">
        <v>0</v>
      </c>
      <c r="R710" s="29">
        <v>0</v>
      </c>
      <c r="S710" s="29">
        <v>1</v>
      </c>
      <c r="T710" s="29">
        <v>2</v>
      </c>
      <c r="U710" s="29">
        <v>0</v>
      </c>
      <c r="V710" s="29">
        <v>0</v>
      </c>
      <c r="W710" s="29">
        <v>0</v>
      </c>
      <c r="X710" s="29">
        <v>0</v>
      </c>
      <c r="Y710" s="29">
        <v>0</v>
      </c>
      <c r="Z710" s="29">
        <v>0</v>
      </c>
      <c r="AA710" s="29">
        <v>0</v>
      </c>
      <c r="AB710" s="29">
        <v>0</v>
      </c>
      <c r="AC710" s="29">
        <v>99999</v>
      </c>
      <c r="AD710" s="29">
        <v>0</v>
      </c>
      <c r="AE710" s="29">
        <v>0</v>
      </c>
      <c r="AF710" s="32">
        <v>2</v>
      </c>
      <c r="AG710" s="32">
        <v>2</v>
      </c>
      <c r="AH710" s="32">
        <v>1.5</v>
      </c>
      <c r="AI710" s="29">
        <v>0</v>
      </c>
      <c r="AJ710" s="29">
        <v>0</v>
      </c>
      <c r="AK710" s="29">
        <v>0</v>
      </c>
      <c r="AL710" s="29">
        <v>1</v>
      </c>
      <c r="AM710" s="29">
        <v>3000</v>
      </c>
      <c r="AN710" s="29">
        <v>0.5</v>
      </c>
      <c r="AO710" s="29">
        <v>0</v>
      </c>
      <c r="AP710" s="32">
        <v>0</v>
      </c>
      <c r="AQ710" s="29" t="s">
        <v>420</v>
      </c>
      <c r="AR710" s="27" t="s">
        <v>447</v>
      </c>
      <c r="AS710" s="29" t="s">
        <v>678</v>
      </c>
      <c r="AT710" s="31">
        <v>0</v>
      </c>
      <c r="AU710" s="31">
        <v>0</v>
      </c>
      <c r="AV710" s="25" t="s">
        <v>417</v>
      </c>
      <c r="AW710" s="29" t="s">
        <v>917</v>
      </c>
      <c r="AX710" s="30">
        <v>0</v>
      </c>
      <c r="AY710" s="30">
        <v>0</v>
      </c>
      <c r="AZ710" s="33" t="s">
        <v>916</v>
      </c>
      <c r="BA710" s="29">
        <v>1</v>
      </c>
      <c r="BB710" s="29">
        <v>0</v>
      </c>
      <c r="BC710" s="29">
        <v>0</v>
      </c>
      <c r="BD710" s="29">
        <v>0</v>
      </c>
      <c r="BE710" s="29">
        <v>0</v>
      </c>
      <c r="BF710" s="29">
        <v>0</v>
      </c>
    </row>
    <row r="711" spans="3:59" s="28" customFormat="1" ht="20.100000000000001" customHeight="1">
      <c r="C711" s="31">
        <v>70106007</v>
      </c>
      <c r="D711" s="25" t="s">
        <v>879</v>
      </c>
      <c r="E711" s="31">
        <v>1</v>
      </c>
      <c r="F711" s="29">
        <v>60010300</v>
      </c>
      <c r="G711" s="31">
        <v>0</v>
      </c>
      <c r="H711" s="30">
        <v>0</v>
      </c>
      <c r="I711" s="29">
        <v>1</v>
      </c>
      <c r="J711" s="29">
        <v>3</v>
      </c>
      <c r="K711" s="31">
        <v>0</v>
      </c>
      <c r="L711" s="29">
        <v>0</v>
      </c>
      <c r="M711" s="29">
        <v>0</v>
      </c>
      <c r="N711" s="29">
        <v>1</v>
      </c>
      <c r="O711" s="29">
        <v>1</v>
      </c>
      <c r="P711" s="29">
        <v>0.6</v>
      </c>
      <c r="Q711" s="29">
        <v>0</v>
      </c>
      <c r="R711" s="29">
        <v>0</v>
      </c>
      <c r="S711" s="29">
        <v>1</v>
      </c>
      <c r="T711" s="29">
        <v>2</v>
      </c>
      <c r="U711" s="29">
        <v>0</v>
      </c>
      <c r="V711" s="29">
        <v>0</v>
      </c>
      <c r="W711" s="29">
        <v>0</v>
      </c>
      <c r="X711" s="29">
        <v>0</v>
      </c>
      <c r="Y711" s="29">
        <v>0</v>
      </c>
      <c r="Z711" s="29">
        <v>0</v>
      </c>
      <c r="AA711" s="29">
        <v>0</v>
      </c>
      <c r="AB711" s="29">
        <v>0</v>
      </c>
      <c r="AC711" s="29">
        <v>99999</v>
      </c>
      <c r="AD711" s="29">
        <v>0</v>
      </c>
      <c r="AE711" s="29">
        <v>0</v>
      </c>
      <c r="AF711" s="32">
        <v>2</v>
      </c>
      <c r="AG711" s="32">
        <v>2</v>
      </c>
      <c r="AH711" s="32">
        <v>1.5</v>
      </c>
      <c r="AI711" s="29">
        <v>0</v>
      </c>
      <c r="AJ711" s="29">
        <v>0</v>
      </c>
      <c r="AK711" s="29">
        <v>0</v>
      </c>
      <c r="AL711" s="29">
        <v>1</v>
      </c>
      <c r="AM711" s="29">
        <v>3000</v>
      </c>
      <c r="AN711" s="29">
        <v>0.5</v>
      </c>
      <c r="AO711" s="29">
        <v>0</v>
      </c>
      <c r="AP711" s="32">
        <v>0</v>
      </c>
      <c r="AQ711" s="29" t="s">
        <v>420</v>
      </c>
      <c r="AR711" s="27" t="s">
        <v>447</v>
      </c>
      <c r="AS711" s="29" t="s">
        <v>678</v>
      </c>
      <c r="AT711" s="31">
        <v>0</v>
      </c>
      <c r="AU711" s="31">
        <v>0</v>
      </c>
      <c r="AV711" s="25" t="s">
        <v>417</v>
      </c>
      <c r="AW711" s="29" t="s">
        <v>918</v>
      </c>
      <c r="AX711" s="30">
        <v>0</v>
      </c>
      <c r="AY711" s="30">
        <v>0</v>
      </c>
      <c r="AZ711" s="33" t="s">
        <v>916</v>
      </c>
      <c r="BA711" s="29">
        <v>1</v>
      </c>
      <c r="BB711" s="29">
        <v>0</v>
      </c>
      <c r="BC711" s="29">
        <v>0</v>
      </c>
      <c r="BD711" s="29">
        <v>0</v>
      </c>
      <c r="BE711" s="29">
        <v>0</v>
      </c>
      <c r="BF711" s="29">
        <v>0</v>
      </c>
    </row>
    <row r="712" spans="3:59" s="28" customFormat="1" ht="19.5" customHeight="1">
      <c r="C712" s="31">
        <v>70107001</v>
      </c>
      <c r="D712" s="25" t="s">
        <v>919</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1</v>
      </c>
      <c r="Y712" s="29">
        <v>0</v>
      </c>
      <c r="Z712" s="29">
        <v>0</v>
      </c>
      <c r="AA712" s="29">
        <v>0</v>
      </c>
      <c r="AB712" s="29">
        <v>0</v>
      </c>
      <c r="AC712" s="29">
        <v>12</v>
      </c>
      <c r="AD712" s="29">
        <v>1</v>
      </c>
      <c r="AE712" s="29" t="s">
        <v>815</v>
      </c>
      <c r="AF712" s="32">
        <v>1</v>
      </c>
      <c r="AG712" s="32">
        <v>1</v>
      </c>
      <c r="AH712" s="32">
        <v>3</v>
      </c>
      <c r="AI712" s="29">
        <v>0</v>
      </c>
      <c r="AJ712" s="29">
        <v>0</v>
      </c>
      <c r="AK712" s="29">
        <v>0</v>
      </c>
      <c r="AL712" s="29">
        <v>3</v>
      </c>
      <c r="AM712" s="29">
        <v>5000</v>
      </c>
      <c r="AN712" s="29">
        <v>2.5</v>
      </c>
      <c r="AO712" s="29">
        <v>0</v>
      </c>
      <c r="AP712" s="32">
        <v>0</v>
      </c>
      <c r="AQ712" s="29" t="s">
        <v>420</v>
      </c>
      <c r="AR712" s="27" t="s">
        <v>488</v>
      </c>
      <c r="AS712" s="29" t="s">
        <v>633</v>
      </c>
      <c r="AT712" s="31">
        <v>10000007</v>
      </c>
      <c r="AU712" s="31">
        <v>70107001</v>
      </c>
      <c r="AV712" s="25" t="s">
        <v>415</v>
      </c>
      <c r="AW712" s="29">
        <v>0</v>
      </c>
      <c r="AX712" s="30">
        <v>0</v>
      </c>
      <c r="AY712" s="30">
        <v>0</v>
      </c>
      <c r="AZ712" s="33" t="s">
        <v>920</v>
      </c>
      <c r="BA712" s="29">
        <v>1</v>
      </c>
      <c r="BB712" s="29">
        <v>0</v>
      </c>
      <c r="BC712" s="29">
        <v>0</v>
      </c>
      <c r="BD712" s="29">
        <v>0</v>
      </c>
      <c r="BE712" s="29">
        <v>0</v>
      </c>
      <c r="BF712" s="29">
        <v>0</v>
      </c>
    </row>
    <row r="713" spans="3:59" s="28" customFormat="1" ht="20.100000000000001" customHeight="1">
      <c r="C713" s="31">
        <v>70107002</v>
      </c>
      <c r="D713" s="25" t="s">
        <v>921</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12</v>
      </c>
      <c r="AD713" s="29">
        <v>1</v>
      </c>
      <c r="AE713" s="29">
        <v>3</v>
      </c>
      <c r="AF713" s="32">
        <v>4</v>
      </c>
      <c r="AG713" s="32">
        <v>1</v>
      </c>
      <c r="AH713" s="32">
        <v>1.5</v>
      </c>
      <c r="AI713" s="29">
        <v>0</v>
      </c>
      <c r="AJ713" s="29">
        <v>0</v>
      </c>
      <c r="AK713" s="29">
        <v>0</v>
      </c>
      <c r="AL713" s="29">
        <v>3</v>
      </c>
      <c r="AM713" s="29">
        <v>5000</v>
      </c>
      <c r="AN713" s="29">
        <v>3</v>
      </c>
      <c r="AO713" s="29">
        <v>0</v>
      </c>
      <c r="AP713" s="32">
        <v>0</v>
      </c>
      <c r="AQ713" s="29" t="s">
        <v>420</v>
      </c>
      <c r="AR713" s="27" t="s">
        <v>47</v>
      </c>
      <c r="AS713" s="29" t="s">
        <v>633</v>
      </c>
      <c r="AT713" s="31">
        <v>10000007</v>
      </c>
      <c r="AU713" s="31">
        <v>70103003</v>
      </c>
      <c r="AV713" s="25" t="s">
        <v>415</v>
      </c>
      <c r="AW713" s="29" t="s">
        <v>922</v>
      </c>
      <c r="AX713" s="30">
        <v>0</v>
      </c>
      <c r="AY713" s="30">
        <v>0</v>
      </c>
      <c r="AZ713" s="33" t="s">
        <v>923</v>
      </c>
      <c r="BA713" s="29">
        <v>1</v>
      </c>
      <c r="BB713" s="29">
        <v>0</v>
      </c>
      <c r="BC713" s="29">
        <v>0</v>
      </c>
      <c r="BD713" s="29">
        <v>0</v>
      </c>
      <c r="BE713" s="29">
        <v>0</v>
      </c>
      <c r="BF713" s="29">
        <v>0</v>
      </c>
    </row>
    <row r="714" spans="3:59" s="28" customFormat="1" ht="20.100000000000001" customHeight="1">
      <c r="C714" s="31">
        <v>70107003</v>
      </c>
      <c r="D714" s="25" t="s">
        <v>924</v>
      </c>
      <c r="E714" s="29">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0</v>
      </c>
      <c r="Y714" s="29">
        <v>0</v>
      </c>
      <c r="Z714" s="29">
        <v>0</v>
      </c>
      <c r="AA714" s="29">
        <v>0</v>
      </c>
      <c r="AB714" s="29">
        <v>0</v>
      </c>
      <c r="AC714" s="29">
        <v>12</v>
      </c>
      <c r="AD714" s="29">
        <v>1</v>
      </c>
      <c r="AE714" s="29">
        <v>3</v>
      </c>
      <c r="AF714" s="32">
        <v>6</v>
      </c>
      <c r="AG714" s="32">
        <v>1</v>
      </c>
      <c r="AH714" s="32">
        <v>1.5</v>
      </c>
      <c r="AI714" s="29">
        <v>0</v>
      </c>
      <c r="AJ714" s="29">
        <v>0</v>
      </c>
      <c r="AK714" s="29">
        <v>0</v>
      </c>
      <c r="AL714" s="29">
        <v>3</v>
      </c>
      <c r="AM714" s="29">
        <v>5000</v>
      </c>
      <c r="AN714" s="29">
        <v>3</v>
      </c>
      <c r="AO714" s="29">
        <v>0</v>
      </c>
      <c r="AP714" s="32">
        <v>0</v>
      </c>
      <c r="AQ714" s="29" t="s">
        <v>420</v>
      </c>
      <c r="AR714" s="27" t="s">
        <v>712</v>
      </c>
      <c r="AS714" s="29" t="s">
        <v>633</v>
      </c>
      <c r="AT714" s="31">
        <v>10000007</v>
      </c>
      <c r="AU714" s="31">
        <v>70103003</v>
      </c>
      <c r="AV714" s="25" t="s">
        <v>425</v>
      </c>
      <c r="AW714" s="29" t="s">
        <v>925</v>
      </c>
      <c r="AX714" s="30">
        <v>0</v>
      </c>
      <c r="AY714" s="30">
        <v>0</v>
      </c>
      <c r="AZ714" s="33" t="s">
        <v>926</v>
      </c>
      <c r="BA714" s="29">
        <v>1</v>
      </c>
      <c r="BB714" s="29">
        <v>0</v>
      </c>
      <c r="BC714" s="29">
        <v>0</v>
      </c>
      <c r="BD714" s="29">
        <v>0</v>
      </c>
      <c r="BE714" s="29">
        <v>0</v>
      </c>
      <c r="BF714" s="29">
        <v>0</v>
      </c>
    </row>
    <row r="715" spans="3:59" ht="20.100000000000001" customHeight="1">
      <c r="C715" s="31">
        <v>70107004</v>
      </c>
      <c r="D715" s="27" t="s">
        <v>927</v>
      </c>
      <c r="E715" s="31">
        <v>1</v>
      </c>
      <c r="F715" s="31">
        <v>60010500</v>
      </c>
      <c r="G715" s="31">
        <v>0</v>
      </c>
      <c r="H715" s="30">
        <v>0</v>
      </c>
      <c r="I715" s="29">
        <v>1</v>
      </c>
      <c r="J715" s="31">
        <v>3</v>
      </c>
      <c r="K715" s="31">
        <v>0</v>
      </c>
      <c r="L715" s="31">
        <v>0</v>
      </c>
      <c r="M715" s="31">
        <v>0</v>
      </c>
      <c r="N715" s="31">
        <v>1</v>
      </c>
      <c r="O715" s="31">
        <v>2</v>
      </c>
      <c r="P715" s="31">
        <v>0.6</v>
      </c>
      <c r="Q715" s="31">
        <v>0</v>
      </c>
      <c r="R715" s="30">
        <v>0</v>
      </c>
      <c r="S715" s="29">
        <v>1</v>
      </c>
      <c r="T715" s="31">
        <v>2</v>
      </c>
      <c r="U715" s="31">
        <v>0</v>
      </c>
      <c r="V715" s="31">
        <v>0</v>
      </c>
      <c r="W715" s="31">
        <v>0</v>
      </c>
      <c r="X715" s="31">
        <v>0</v>
      </c>
      <c r="Y715" s="31">
        <v>0</v>
      </c>
      <c r="Z715" s="31">
        <v>0</v>
      </c>
      <c r="AA715" s="31">
        <v>0</v>
      </c>
      <c r="AB715" s="31">
        <v>0</v>
      </c>
      <c r="AC715" s="31">
        <v>20</v>
      </c>
      <c r="AD715" s="31">
        <v>0</v>
      </c>
      <c r="AE715" s="31">
        <v>0</v>
      </c>
      <c r="AF715" s="32">
        <v>2</v>
      </c>
      <c r="AG715" s="32">
        <v>0</v>
      </c>
      <c r="AH715" s="32">
        <v>0</v>
      </c>
      <c r="AI715" s="31">
        <v>0</v>
      </c>
      <c r="AJ715" s="31">
        <v>0</v>
      </c>
      <c r="AK715" s="31">
        <v>0</v>
      </c>
      <c r="AL715" s="31">
        <v>0</v>
      </c>
      <c r="AM715" s="31">
        <v>1000</v>
      </c>
      <c r="AN715" s="31">
        <v>0</v>
      </c>
      <c r="AO715" s="31">
        <v>0</v>
      </c>
      <c r="AP715" s="32">
        <v>90102001</v>
      </c>
      <c r="AQ715" s="31" t="s">
        <v>420</v>
      </c>
      <c r="AR715" s="27" t="s">
        <v>47</v>
      </c>
      <c r="AS715" s="31" t="s">
        <v>448</v>
      </c>
      <c r="AT715" s="31">
        <v>0</v>
      </c>
      <c r="AU715" s="31">
        <v>40000003</v>
      </c>
      <c r="AV715" s="27" t="s">
        <v>415</v>
      </c>
      <c r="AW715" s="27" t="s">
        <v>420</v>
      </c>
      <c r="AX715" s="30">
        <v>0</v>
      </c>
      <c r="AY715" s="30">
        <v>0</v>
      </c>
      <c r="AZ715" s="37" t="s">
        <v>928</v>
      </c>
      <c r="BA715" s="31">
        <v>1</v>
      </c>
      <c r="BB715" s="31">
        <v>0</v>
      </c>
      <c r="BC715" s="31">
        <v>0</v>
      </c>
      <c r="BD715" s="31">
        <v>0</v>
      </c>
      <c r="BE715" s="31">
        <v>0</v>
      </c>
      <c r="BF715" s="31">
        <v>0</v>
      </c>
    </row>
    <row r="716" spans="3:59" ht="20.100000000000001" customHeight="1">
      <c r="C716" s="31">
        <v>70107005</v>
      </c>
      <c r="D716" s="27" t="s">
        <v>929</v>
      </c>
      <c r="E716" s="31">
        <v>1</v>
      </c>
      <c r="F716" s="31">
        <v>60010500</v>
      </c>
      <c r="G716" s="31">
        <v>0</v>
      </c>
      <c r="H716" s="30">
        <v>0</v>
      </c>
      <c r="I716" s="29">
        <v>1</v>
      </c>
      <c r="J716" s="31">
        <v>3</v>
      </c>
      <c r="K716" s="31">
        <v>0</v>
      </c>
      <c r="L716" s="31">
        <v>0</v>
      </c>
      <c r="M716" s="31">
        <v>0</v>
      </c>
      <c r="N716" s="31">
        <v>1</v>
      </c>
      <c r="O716" s="31">
        <v>2</v>
      </c>
      <c r="P716" s="31">
        <v>0.6</v>
      </c>
      <c r="Q716" s="31">
        <v>0</v>
      </c>
      <c r="R716" s="30">
        <v>0</v>
      </c>
      <c r="S716" s="29">
        <v>1</v>
      </c>
      <c r="T716" s="31">
        <v>2</v>
      </c>
      <c r="U716" s="31">
        <v>0</v>
      </c>
      <c r="V716" s="31">
        <v>0</v>
      </c>
      <c r="W716" s="31">
        <v>0</v>
      </c>
      <c r="X716" s="31">
        <v>0</v>
      </c>
      <c r="Y716" s="31">
        <v>0</v>
      </c>
      <c r="Z716" s="31">
        <v>0</v>
      </c>
      <c r="AA716" s="31">
        <v>0</v>
      </c>
      <c r="AB716" s="31">
        <v>0</v>
      </c>
      <c r="AC716" s="29">
        <v>99999</v>
      </c>
      <c r="AD716" s="31">
        <v>0</v>
      </c>
      <c r="AE716" s="31">
        <v>0</v>
      </c>
      <c r="AF716" s="32">
        <v>2</v>
      </c>
      <c r="AG716" s="32">
        <v>0</v>
      </c>
      <c r="AH716" s="32">
        <v>0</v>
      </c>
      <c r="AI716" s="31">
        <v>0</v>
      </c>
      <c r="AJ716" s="31">
        <v>0</v>
      </c>
      <c r="AK716" s="31">
        <v>0</v>
      </c>
      <c r="AL716" s="31">
        <v>0</v>
      </c>
      <c r="AM716" s="31">
        <v>1000</v>
      </c>
      <c r="AN716" s="31">
        <v>0</v>
      </c>
      <c r="AO716" s="31">
        <v>0</v>
      </c>
      <c r="AP716" s="32">
        <v>90104002</v>
      </c>
      <c r="AQ716" s="31" t="s">
        <v>420</v>
      </c>
      <c r="AR716" s="27" t="s">
        <v>447</v>
      </c>
      <c r="AS716" s="31" t="s">
        <v>448</v>
      </c>
      <c r="AT716" s="31">
        <v>0</v>
      </c>
      <c r="AU716" s="31">
        <v>0</v>
      </c>
      <c r="AV716" s="27" t="s">
        <v>415</v>
      </c>
      <c r="AW716" s="27" t="s">
        <v>420</v>
      </c>
      <c r="AX716" s="30">
        <v>0</v>
      </c>
      <c r="AY716" s="30">
        <v>0</v>
      </c>
      <c r="AZ716" s="37" t="s">
        <v>896</v>
      </c>
      <c r="BA716" s="31">
        <v>1</v>
      </c>
      <c r="BB716" s="31">
        <v>0</v>
      </c>
      <c r="BC716" s="31">
        <v>0</v>
      </c>
      <c r="BD716" s="31">
        <v>0</v>
      </c>
      <c r="BE716" s="31">
        <v>0</v>
      </c>
      <c r="BF716" s="31">
        <v>0</v>
      </c>
    </row>
    <row r="717" spans="3:59" s="28" customFormat="1" ht="20.100000000000001" customHeight="1">
      <c r="C717" s="31">
        <v>70107006</v>
      </c>
      <c r="D717" s="25" t="s">
        <v>903</v>
      </c>
      <c r="E717" s="29">
        <v>1</v>
      </c>
      <c r="F717" s="29">
        <v>60010300</v>
      </c>
      <c r="G717" s="31">
        <v>0</v>
      </c>
      <c r="H717" s="30">
        <v>0</v>
      </c>
      <c r="I717" s="29">
        <v>1</v>
      </c>
      <c r="J717" s="29">
        <v>3</v>
      </c>
      <c r="K717" s="31">
        <v>0</v>
      </c>
      <c r="L717" s="29">
        <v>0</v>
      </c>
      <c r="M717" s="29">
        <v>0</v>
      </c>
      <c r="N717" s="29">
        <v>1</v>
      </c>
      <c r="O717" s="29">
        <v>2</v>
      </c>
      <c r="P717" s="29">
        <v>0.8</v>
      </c>
      <c r="Q717" s="29">
        <v>0</v>
      </c>
      <c r="R717" s="29">
        <v>0</v>
      </c>
      <c r="S717" s="29">
        <v>1</v>
      </c>
      <c r="T717" s="29">
        <v>2</v>
      </c>
      <c r="U717" s="29">
        <v>0</v>
      </c>
      <c r="V717" s="29">
        <v>0</v>
      </c>
      <c r="W717" s="29">
        <v>0</v>
      </c>
      <c r="X717" s="29">
        <v>0</v>
      </c>
      <c r="Y717" s="29">
        <v>0</v>
      </c>
      <c r="Z717" s="29">
        <v>0</v>
      </c>
      <c r="AA717" s="29">
        <v>0</v>
      </c>
      <c r="AB717" s="29">
        <v>0</v>
      </c>
      <c r="AC717" s="29">
        <v>30</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930</v>
      </c>
      <c r="AX717" s="30">
        <v>0</v>
      </c>
      <c r="AY717" s="30">
        <v>0</v>
      </c>
      <c r="AZ717" s="33" t="s">
        <v>931</v>
      </c>
      <c r="BA717" s="29">
        <v>1</v>
      </c>
      <c r="BB717" s="29">
        <v>0</v>
      </c>
      <c r="BC717" s="29">
        <v>0</v>
      </c>
      <c r="BD717" s="29">
        <v>0</v>
      </c>
      <c r="BE717" s="29">
        <v>0</v>
      </c>
      <c r="BF717" s="29">
        <v>0</v>
      </c>
    </row>
    <row r="718" spans="3:59" s="28" customFormat="1" ht="20.100000000000001" customHeight="1">
      <c r="C718" s="31">
        <v>70201001</v>
      </c>
      <c r="D718" s="25" t="s">
        <v>932</v>
      </c>
      <c r="E718" s="31">
        <v>1</v>
      </c>
      <c r="F718" s="29">
        <v>60010100</v>
      </c>
      <c r="G718" s="31">
        <v>0</v>
      </c>
      <c r="H718" s="30">
        <v>0</v>
      </c>
      <c r="I718" s="29">
        <v>1</v>
      </c>
      <c r="J718" s="29">
        <v>0</v>
      </c>
      <c r="K718" s="31">
        <v>0</v>
      </c>
      <c r="L718" s="29">
        <v>0</v>
      </c>
      <c r="M718" s="29">
        <v>0</v>
      </c>
      <c r="N718" s="29">
        <v>1</v>
      </c>
      <c r="O718" s="29">
        <v>1</v>
      </c>
      <c r="P718" s="29">
        <v>1</v>
      </c>
      <c r="Q718" s="29">
        <v>0</v>
      </c>
      <c r="R718" s="29">
        <v>0</v>
      </c>
      <c r="S718" s="29">
        <v>1</v>
      </c>
      <c r="T718" s="29">
        <v>2</v>
      </c>
      <c r="U718" s="29">
        <v>0</v>
      </c>
      <c r="V718" s="29">
        <v>2</v>
      </c>
      <c r="W718" s="29">
        <v>0</v>
      </c>
      <c r="X718" s="29">
        <v>1</v>
      </c>
      <c r="Y718" s="29">
        <v>0</v>
      </c>
      <c r="Z718" s="29">
        <v>0</v>
      </c>
      <c r="AA718" s="29">
        <v>0</v>
      </c>
      <c r="AB718" s="29">
        <v>0</v>
      </c>
      <c r="AC718" s="29">
        <v>12</v>
      </c>
      <c r="AD718" s="29">
        <v>2</v>
      </c>
      <c r="AE718" s="29" t="s">
        <v>729</v>
      </c>
      <c r="AF718" s="32">
        <v>0</v>
      </c>
      <c r="AG718" s="32">
        <v>0</v>
      </c>
      <c r="AH718" s="32">
        <v>1.5</v>
      </c>
      <c r="AI718" s="29">
        <v>0</v>
      </c>
      <c r="AJ718" s="29">
        <v>0</v>
      </c>
      <c r="AK718" s="29">
        <v>0</v>
      </c>
      <c r="AL718" s="29">
        <v>1</v>
      </c>
      <c r="AM718" s="29">
        <v>5000</v>
      </c>
      <c r="AN718" s="29">
        <v>0.5</v>
      </c>
      <c r="AO718" s="29">
        <v>0</v>
      </c>
      <c r="AP718" s="32">
        <v>0</v>
      </c>
      <c r="AQ718" s="29" t="s">
        <v>420</v>
      </c>
      <c r="AR718" s="27" t="s">
        <v>488</v>
      </c>
      <c r="AS718" s="29" t="s">
        <v>633</v>
      </c>
      <c r="AT718" s="31">
        <v>10000007</v>
      </c>
      <c r="AU718" s="31">
        <v>70201001</v>
      </c>
      <c r="AV718" s="25" t="s">
        <v>415</v>
      </c>
      <c r="AW718" s="29">
        <v>0</v>
      </c>
      <c r="AX718" s="30">
        <v>0</v>
      </c>
      <c r="AY718" s="30">
        <v>0</v>
      </c>
      <c r="AZ718" s="33" t="s">
        <v>933</v>
      </c>
      <c r="BA718" s="29">
        <v>1</v>
      </c>
      <c r="BB718" s="29">
        <v>0</v>
      </c>
      <c r="BC718" s="29">
        <v>0</v>
      </c>
      <c r="BD718" s="29">
        <v>0</v>
      </c>
      <c r="BE718" s="29">
        <v>0</v>
      </c>
      <c r="BF718" s="29">
        <v>0</v>
      </c>
    </row>
    <row r="719" spans="3:59" s="28" customFormat="1" ht="20.100000000000001" customHeight="1">
      <c r="C719" s="31">
        <v>70201002</v>
      </c>
      <c r="D719" s="25" t="s">
        <v>934</v>
      </c>
      <c r="E719" s="29">
        <v>1</v>
      </c>
      <c r="F719" s="29">
        <v>60010300</v>
      </c>
      <c r="G719" s="31">
        <v>0</v>
      </c>
      <c r="H719" s="30">
        <v>0</v>
      </c>
      <c r="I719" s="29">
        <v>1</v>
      </c>
      <c r="J719" s="29">
        <v>0</v>
      </c>
      <c r="K719" s="31">
        <v>0</v>
      </c>
      <c r="L719" s="29">
        <v>0</v>
      </c>
      <c r="M719" s="29">
        <v>0</v>
      </c>
      <c r="N719" s="29">
        <v>1</v>
      </c>
      <c r="O719" s="29">
        <v>2</v>
      </c>
      <c r="P719" s="29">
        <v>0.8</v>
      </c>
      <c r="Q719" s="29">
        <v>0</v>
      </c>
      <c r="R719" s="29">
        <v>0</v>
      </c>
      <c r="S719" s="29">
        <v>1</v>
      </c>
      <c r="T719" s="29">
        <v>2</v>
      </c>
      <c r="U719" s="29">
        <v>0</v>
      </c>
      <c r="V719" s="29">
        <v>0</v>
      </c>
      <c r="W719" s="29">
        <v>0</v>
      </c>
      <c r="X719" s="29">
        <v>0</v>
      </c>
      <c r="Y719" s="29">
        <v>0</v>
      </c>
      <c r="Z719" s="29">
        <v>0</v>
      </c>
      <c r="AA719" s="29">
        <v>0</v>
      </c>
      <c r="AB719" s="29">
        <v>0</v>
      </c>
      <c r="AC719" s="29">
        <v>30</v>
      </c>
      <c r="AD719" s="29">
        <v>0</v>
      </c>
      <c r="AE719" s="29">
        <v>0</v>
      </c>
      <c r="AF719" s="32">
        <v>2</v>
      </c>
      <c r="AG719" s="32">
        <v>2</v>
      </c>
      <c r="AH719" s="32">
        <v>1.5</v>
      </c>
      <c r="AI719" s="29">
        <v>0</v>
      </c>
      <c r="AJ719" s="29">
        <v>0</v>
      </c>
      <c r="AK719" s="29">
        <v>0</v>
      </c>
      <c r="AL719" s="29">
        <v>1</v>
      </c>
      <c r="AM719" s="29">
        <v>3000</v>
      </c>
      <c r="AN719" s="29">
        <v>0.5</v>
      </c>
      <c r="AO719" s="29">
        <v>0</v>
      </c>
      <c r="AP719" s="32">
        <v>0</v>
      </c>
      <c r="AQ719" s="29" t="s">
        <v>420</v>
      </c>
      <c r="AR719" s="27" t="s">
        <v>712</v>
      </c>
      <c r="AS719" s="29" t="s">
        <v>678</v>
      </c>
      <c r="AT719" s="31">
        <v>0</v>
      </c>
      <c r="AU719" s="31">
        <v>0</v>
      </c>
      <c r="AV719" s="25" t="s">
        <v>417</v>
      </c>
      <c r="AW719" s="29" t="s">
        <v>935</v>
      </c>
      <c r="AX719" s="30">
        <v>0</v>
      </c>
      <c r="AY719" s="30">
        <v>0</v>
      </c>
      <c r="AZ719" s="33" t="s">
        <v>936</v>
      </c>
      <c r="BA719" s="29">
        <v>1</v>
      </c>
      <c r="BB719" s="29">
        <v>0</v>
      </c>
      <c r="BC719" s="29">
        <v>0</v>
      </c>
      <c r="BD719" s="29">
        <v>0</v>
      </c>
      <c r="BE719" s="29">
        <v>0</v>
      </c>
      <c r="BF719" s="29">
        <v>0</v>
      </c>
    </row>
    <row r="720" spans="3:59" s="28" customFormat="1" ht="20.100000000000001" customHeight="1">
      <c r="C720" s="31">
        <v>70201003</v>
      </c>
      <c r="D720" s="25" t="s">
        <v>937</v>
      </c>
      <c r="E720" s="31">
        <v>1</v>
      </c>
      <c r="F720" s="29">
        <v>60010100</v>
      </c>
      <c r="G720" s="31">
        <v>0</v>
      </c>
      <c r="H720" s="30">
        <v>0</v>
      </c>
      <c r="I720" s="29">
        <v>1</v>
      </c>
      <c r="J720" s="29">
        <v>0</v>
      </c>
      <c r="K720" s="31">
        <v>0</v>
      </c>
      <c r="L720" s="29">
        <v>0</v>
      </c>
      <c r="M720" s="29">
        <v>0</v>
      </c>
      <c r="N720" s="29">
        <v>1</v>
      </c>
      <c r="O720" s="29">
        <v>1</v>
      </c>
      <c r="P720" s="29">
        <v>1</v>
      </c>
      <c r="Q720" s="29">
        <v>0</v>
      </c>
      <c r="R720" s="29">
        <v>0</v>
      </c>
      <c r="S720" s="29">
        <v>1</v>
      </c>
      <c r="T720" s="29">
        <v>2</v>
      </c>
      <c r="U720" s="29">
        <v>0</v>
      </c>
      <c r="V720" s="29">
        <v>2</v>
      </c>
      <c r="W720" s="29">
        <v>0</v>
      </c>
      <c r="X720" s="29">
        <v>1</v>
      </c>
      <c r="Y720" s="29">
        <v>0</v>
      </c>
      <c r="Z720" s="29">
        <v>0</v>
      </c>
      <c r="AA720" s="29">
        <v>0</v>
      </c>
      <c r="AB720" s="29">
        <v>0</v>
      </c>
      <c r="AC720" s="29">
        <v>15</v>
      </c>
      <c r="AD720" s="29">
        <v>1</v>
      </c>
      <c r="AE720" s="29" t="s">
        <v>938</v>
      </c>
      <c r="AF720" s="32">
        <v>0</v>
      </c>
      <c r="AG720" s="32">
        <v>1</v>
      </c>
      <c r="AH720" s="32">
        <v>2.5</v>
      </c>
      <c r="AI720" s="29">
        <v>0</v>
      </c>
      <c r="AJ720" s="29">
        <v>0</v>
      </c>
      <c r="AK720" s="29">
        <v>0</v>
      </c>
      <c r="AL720" s="29">
        <v>4</v>
      </c>
      <c r="AM720" s="29">
        <v>5000</v>
      </c>
      <c r="AN720" s="29">
        <v>3</v>
      </c>
      <c r="AO720" s="29">
        <v>0</v>
      </c>
      <c r="AP720" s="32">
        <v>0</v>
      </c>
      <c r="AQ720" s="29" t="s">
        <v>420</v>
      </c>
      <c r="AR720" s="27" t="s">
        <v>680</v>
      </c>
      <c r="AS720" s="29" t="s">
        <v>633</v>
      </c>
      <c r="AT720" s="31">
        <v>10000007</v>
      </c>
      <c r="AU720" s="31">
        <v>70201003</v>
      </c>
      <c r="AV720" s="25" t="s">
        <v>415</v>
      </c>
      <c r="AW720" s="29">
        <v>0</v>
      </c>
      <c r="AX720" s="30">
        <v>0</v>
      </c>
      <c r="AY720" s="30">
        <v>0</v>
      </c>
      <c r="AZ720" s="33" t="s">
        <v>939</v>
      </c>
      <c r="BA720" s="29">
        <v>1</v>
      </c>
      <c r="BB720" s="29">
        <v>0</v>
      </c>
      <c r="BC720" s="29">
        <v>0</v>
      </c>
      <c r="BD720" s="29">
        <v>0</v>
      </c>
      <c r="BE720" s="29">
        <v>0</v>
      </c>
      <c r="BF720" s="29">
        <v>0</v>
      </c>
    </row>
    <row r="721" spans="3:59" ht="20.100000000000001" customHeight="1">
      <c r="C721" s="31">
        <v>70201004</v>
      </c>
      <c r="D721" s="27" t="s">
        <v>940</v>
      </c>
      <c r="E721" s="31">
        <v>1</v>
      </c>
      <c r="F721" s="31">
        <v>60010500</v>
      </c>
      <c r="G721" s="31">
        <v>0</v>
      </c>
      <c r="H721" s="30">
        <v>0</v>
      </c>
      <c r="I721" s="29">
        <v>1</v>
      </c>
      <c r="J721" s="31">
        <v>0</v>
      </c>
      <c r="K721" s="31">
        <v>0</v>
      </c>
      <c r="L721" s="31">
        <v>0</v>
      </c>
      <c r="M721" s="31">
        <v>0</v>
      </c>
      <c r="N721" s="31">
        <v>1</v>
      </c>
      <c r="O721" s="31">
        <v>2</v>
      </c>
      <c r="P721" s="31">
        <v>0.3</v>
      </c>
      <c r="Q721" s="31">
        <v>0</v>
      </c>
      <c r="R721" s="30">
        <v>0</v>
      </c>
      <c r="S721" s="29">
        <v>1</v>
      </c>
      <c r="T721" s="31">
        <v>2</v>
      </c>
      <c r="U721" s="31">
        <v>0</v>
      </c>
      <c r="V721" s="31">
        <v>0</v>
      </c>
      <c r="W721" s="31">
        <v>0</v>
      </c>
      <c r="X721" s="31">
        <v>0</v>
      </c>
      <c r="Y721" s="31">
        <v>0</v>
      </c>
      <c r="Z721" s="31">
        <v>0</v>
      </c>
      <c r="AA721" s="29">
        <v>0</v>
      </c>
      <c r="AB721" s="31">
        <v>0</v>
      </c>
      <c r="AC721" s="29">
        <v>99999</v>
      </c>
      <c r="AD721" s="31">
        <v>0</v>
      </c>
      <c r="AE721" s="31">
        <v>0</v>
      </c>
      <c r="AF721" s="32">
        <v>2</v>
      </c>
      <c r="AG721" s="32">
        <v>0</v>
      </c>
      <c r="AH721" s="32">
        <v>0</v>
      </c>
      <c r="AI721" s="31">
        <v>0</v>
      </c>
      <c r="AJ721" s="31">
        <v>0</v>
      </c>
      <c r="AK721" s="31">
        <v>0</v>
      </c>
      <c r="AL721" s="31">
        <v>0</v>
      </c>
      <c r="AM721" s="31">
        <v>1000</v>
      </c>
      <c r="AN721" s="31">
        <v>0</v>
      </c>
      <c r="AO721" s="31">
        <v>0</v>
      </c>
      <c r="AP721" s="32" t="s">
        <v>941</v>
      </c>
      <c r="AQ721" s="31" t="s">
        <v>420</v>
      </c>
      <c r="AR721" s="27" t="s">
        <v>447</v>
      </c>
      <c r="AS721" s="31" t="s">
        <v>448</v>
      </c>
      <c r="AT721" s="31">
        <v>0</v>
      </c>
      <c r="AU721" s="31">
        <v>0</v>
      </c>
      <c r="AV721" s="27" t="s">
        <v>415</v>
      </c>
      <c r="AW721" s="27" t="s">
        <v>420</v>
      </c>
      <c r="AX721" s="30">
        <v>0</v>
      </c>
      <c r="AY721" s="30">
        <v>0</v>
      </c>
      <c r="AZ721" s="37" t="s">
        <v>942</v>
      </c>
      <c r="BA721" s="31">
        <v>1</v>
      </c>
      <c r="BB721" s="31">
        <v>0</v>
      </c>
      <c r="BC721" s="31">
        <v>0</v>
      </c>
      <c r="BD721" s="31">
        <v>0</v>
      </c>
      <c r="BE721" s="31">
        <v>0</v>
      </c>
      <c r="BF721" s="31">
        <v>0</v>
      </c>
    </row>
    <row r="722" spans="3:59" s="28" customFormat="1" ht="19.5" customHeight="1">
      <c r="C722" s="31">
        <v>70202001</v>
      </c>
      <c r="D722" s="25" t="s">
        <v>943</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3</v>
      </c>
      <c r="W722" s="29">
        <v>0</v>
      </c>
      <c r="X722" s="29">
        <v>1</v>
      </c>
      <c r="Y722" s="29">
        <v>0</v>
      </c>
      <c r="Z722" s="29">
        <v>0</v>
      </c>
      <c r="AA722" s="29">
        <v>0</v>
      </c>
      <c r="AB722" s="29">
        <v>0</v>
      </c>
      <c r="AC722" s="29">
        <v>15</v>
      </c>
      <c r="AD722" s="29">
        <v>1</v>
      </c>
      <c r="AE722" s="29" t="s">
        <v>815</v>
      </c>
      <c r="AF722" s="32">
        <v>1</v>
      </c>
      <c r="AG722" s="32">
        <v>1</v>
      </c>
      <c r="AH722" s="32">
        <v>3</v>
      </c>
      <c r="AI722" s="29">
        <v>0</v>
      </c>
      <c r="AJ722" s="29">
        <v>0</v>
      </c>
      <c r="AK722" s="29">
        <v>0</v>
      </c>
      <c r="AL722" s="29">
        <v>3</v>
      </c>
      <c r="AM722" s="29">
        <v>5000</v>
      </c>
      <c r="AN722" s="29">
        <v>2.5</v>
      </c>
      <c r="AO722" s="29">
        <v>0</v>
      </c>
      <c r="AP722" s="32">
        <v>0</v>
      </c>
      <c r="AQ722" s="29" t="s">
        <v>420</v>
      </c>
      <c r="AR722" s="27" t="s">
        <v>680</v>
      </c>
      <c r="AS722" s="29" t="s">
        <v>700</v>
      </c>
      <c r="AT722" s="31">
        <v>10000007</v>
      </c>
      <c r="AU722" s="31">
        <v>70202001</v>
      </c>
      <c r="AV722" s="25" t="s">
        <v>415</v>
      </c>
      <c r="AW722" s="29">
        <v>0</v>
      </c>
      <c r="AX722" s="30">
        <v>0</v>
      </c>
      <c r="AY722" s="30">
        <v>0</v>
      </c>
      <c r="AZ722" s="33" t="s">
        <v>944</v>
      </c>
      <c r="BA722" s="29">
        <v>1</v>
      </c>
      <c r="BB722" s="29">
        <v>0</v>
      </c>
      <c r="BC722" s="29">
        <v>0</v>
      </c>
      <c r="BD722" s="29">
        <v>0</v>
      </c>
      <c r="BE722" s="29">
        <v>0</v>
      </c>
      <c r="BF722" s="29">
        <v>0</v>
      </c>
    </row>
    <row r="723" spans="3:59" s="28" customFormat="1" ht="20.100000000000001" customHeight="1">
      <c r="C723" s="31">
        <v>70202002</v>
      </c>
      <c r="D723" s="25" t="s">
        <v>945</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20</v>
      </c>
      <c r="AD723" s="29">
        <v>1</v>
      </c>
      <c r="AE723" s="29">
        <v>3</v>
      </c>
      <c r="AF723" s="32">
        <v>6</v>
      </c>
      <c r="AG723" s="32">
        <v>1</v>
      </c>
      <c r="AH723" s="32">
        <v>1.5</v>
      </c>
      <c r="AI723" s="29">
        <v>0</v>
      </c>
      <c r="AJ723" s="29">
        <v>0</v>
      </c>
      <c r="AK723" s="29">
        <v>0</v>
      </c>
      <c r="AL723" s="29">
        <v>3</v>
      </c>
      <c r="AM723" s="29">
        <v>5000</v>
      </c>
      <c r="AN723" s="29">
        <v>3</v>
      </c>
      <c r="AO723" s="29">
        <v>0</v>
      </c>
      <c r="AP723" s="32">
        <v>0</v>
      </c>
      <c r="AQ723" s="29" t="s">
        <v>420</v>
      </c>
      <c r="AR723" s="27" t="s">
        <v>712</v>
      </c>
      <c r="AS723" s="29" t="s">
        <v>633</v>
      </c>
      <c r="AT723" s="31">
        <v>10000007</v>
      </c>
      <c r="AU723" s="31">
        <v>70202002</v>
      </c>
      <c r="AV723" s="25" t="s">
        <v>415</v>
      </c>
      <c r="AW723" s="29" t="s">
        <v>946</v>
      </c>
      <c r="AX723" s="30">
        <v>0</v>
      </c>
      <c r="AY723" s="30">
        <v>0</v>
      </c>
      <c r="AZ723" s="33" t="s">
        <v>947</v>
      </c>
      <c r="BA723" s="29">
        <v>1</v>
      </c>
      <c r="BB723" s="29">
        <v>0</v>
      </c>
      <c r="BC723" s="29">
        <v>0</v>
      </c>
      <c r="BD723" s="29">
        <v>0</v>
      </c>
      <c r="BE723" s="29">
        <v>0</v>
      </c>
      <c r="BF723" s="29">
        <v>0</v>
      </c>
    </row>
    <row r="724" spans="3:59" s="28" customFormat="1" ht="20.100000000000001" customHeight="1">
      <c r="C724" s="31">
        <v>70202003</v>
      </c>
      <c r="D724" s="27" t="s">
        <v>760</v>
      </c>
      <c r="E724" s="31">
        <v>1</v>
      </c>
      <c r="F724" s="31">
        <v>60010500</v>
      </c>
      <c r="G724" s="31">
        <v>0</v>
      </c>
      <c r="H724" s="30">
        <v>0</v>
      </c>
      <c r="I724" s="31">
        <v>1</v>
      </c>
      <c r="J724" s="31">
        <v>3</v>
      </c>
      <c r="K724" s="31">
        <v>0</v>
      </c>
      <c r="L724" s="31">
        <v>0</v>
      </c>
      <c r="M724" s="31">
        <v>0</v>
      </c>
      <c r="N724" s="31">
        <v>1</v>
      </c>
      <c r="O724" s="31">
        <v>0</v>
      </c>
      <c r="P724" s="31">
        <v>0</v>
      </c>
      <c r="Q724" s="31">
        <v>0</v>
      </c>
      <c r="R724" s="30">
        <v>0</v>
      </c>
      <c r="S724" s="29">
        <v>1</v>
      </c>
      <c r="T724" s="31">
        <v>1</v>
      </c>
      <c r="U724" s="31">
        <v>0</v>
      </c>
      <c r="V724" s="31">
        <v>1</v>
      </c>
      <c r="W724" s="31">
        <v>0</v>
      </c>
      <c r="X724" s="31">
        <v>0</v>
      </c>
      <c r="Y724" s="31">
        <v>0</v>
      </c>
      <c r="Z724" s="31">
        <v>0</v>
      </c>
      <c r="AA724" s="29">
        <v>0</v>
      </c>
      <c r="AB724" s="31">
        <v>0</v>
      </c>
      <c r="AC724" s="31">
        <v>15</v>
      </c>
      <c r="AD724" s="31">
        <v>0</v>
      </c>
      <c r="AE724" s="31">
        <v>0</v>
      </c>
      <c r="AF724" s="32">
        <v>7</v>
      </c>
      <c r="AG724" s="32">
        <v>0</v>
      </c>
      <c r="AH724" s="32">
        <v>0</v>
      </c>
      <c r="AI724" s="31">
        <v>0</v>
      </c>
      <c r="AJ724" s="31">
        <v>0</v>
      </c>
      <c r="AK724" s="31">
        <v>0</v>
      </c>
      <c r="AL724" s="31">
        <v>0</v>
      </c>
      <c r="AM724" s="31">
        <v>1000</v>
      </c>
      <c r="AN724" s="31">
        <v>0.5</v>
      </c>
      <c r="AO724" s="31">
        <v>0</v>
      </c>
      <c r="AP724" s="32">
        <v>0</v>
      </c>
      <c r="AQ724" s="32">
        <v>90202001</v>
      </c>
      <c r="AR724" s="27" t="s">
        <v>444</v>
      </c>
      <c r="AS724" s="31">
        <v>0</v>
      </c>
      <c r="AT724" s="31">
        <v>10007001</v>
      </c>
      <c r="AU724" s="31">
        <v>0</v>
      </c>
      <c r="AV724" s="27" t="s">
        <v>415</v>
      </c>
      <c r="AW724" s="27" t="s">
        <v>420</v>
      </c>
      <c r="AX724" s="30">
        <v>0</v>
      </c>
      <c r="AY724" s="30">
        <v>0</v>
      </c>
      <c r="AZ724" s="37" t="s">
        <v>948</v>
      </c>
      <c r="BA724" s="31">
        <v>1</v>
      </c>
      <c r="BB724" s="31">
        <v>0</v>
      </c>
      <c r="BC724" s="31">
        <v>0</v>
      </c>
      <c r="BD724" s="31">
        <v>0</v>
      </c>
      <c r="BE724" s="31">
        <v>0</v>
      </c>
      <c r="BF724" s="31">
        <v>0</v>
      </c>
      <c r="BG724" s="34"/>
    </row>
    <row r="725" spans="3:59" s="28" customFormat="1" ht="19.5" customHeight="1">
      <c r="C725" s="31">
        <v>70202004</v>
      </c>
      <c r="D725" s="25" t="s">
        <v>949</v>
      </c>
      <c r="E725" s="31">
        <v>1</v>
      </c>
      <c r="F725" s="29">
        <v>60010100</v>
      </c>
      <c r="G725" s="31">
        <v>0</v>
      </c>
      <c r="H725" s="30">
        <v>0</v>
      </c>
      <c r="I725" s="29">
        <v>1</v>
      </c>
      <c r="J725" s="29">
        <v>5</v>
      </c>
      <c r="K725" s="31">
        <v>0</v>
      </c>
      <c r="L725" s="29">
        <v>0</v>
      </c>
      <c r="M725" s="29">
        <v>0</v>
      </c>
      <c r="N725" s="29">
        <v>1</v>
      </c>
      <c r="O725" s="29">
        <v>1</v>
      </c>
      <c r="P725" s="29">
        <v>0.3</v>
      </c>
      <c r="Q725" s="29">
        <v>0</v>
      </c>
      <c r="R725" s="29">
        <v>0</v>
      </c>
      <c r="S725" s="29">
        <v>1</v>
      </c>
      <c r="T725" s="29">
        <v>2</v>
      </c>
      <c r="U725" s="29">
        <v>0</v>
      </c>
      <c r="V725" s="29">
        <v>1</v>
      </c>
      <c r="W725" s="29">
        <v>0</v>
      </c>
      <c r="X725" s="29">
        <v>1</v>
      </c>
      <c r="Y725" s="29">
        <v>0</v>
      </c>
      <c r="Z725" s="29">
        <v>0</v>
      </c>
      <c r="AA725" s="29">
        <v>0</v>
      </c>
      <c r="AB725" s="29">
        <v>0</v>
      </c>
      <c r="AC725" s="29">
        <v>30</v>
      </c>
      <c r="AD725" s="29">
        <v>1</v>
      </c>
      <c r="AE725" s="29" t="s">
        <v>692</v>
      </c>
      <c r="AF725" s="32">
        <v>0</v>
      </c>
      <c r="AG725" s="32">
        <v>0</v>
      </c>
      <c r="AH725" s="32">
        <v>0</v>
      </c>
      <c r="AI725" s="29">
        <v>0</v>
      </c>
      <c r="AJ725" s="29">
        <v>0</v>
      </c>
      <c r="AK725" s="29">
        <v>0</v>
      </c>
      <c r="AL725" s="29">
        <v>0.5</v>
      </c>
      <c r="AM725" s="29">
        <v>999999</v>
      </c>
      <c r="AN725" s="29">
        <v>0.5</v>
      </c>
      <c r="AO725" s="29">
        <v>0</v>
      </c>
      <c r="AP725" s="32">
        <v>0</v>
      </c>
      <c r="AQ725" s="66" t="s">
        <v>950</v>
      </c>
      <c r="AR725" s="27" t="s">
        <v>488</v>
      </c>
      <c r="AS725" s="29" t="s">
        <v>633</v>
      </c>
      <c r="AT725" s="31">
        <v>10000007</v>
      </c>
      <c r="AU725" s="31">
        <v>70202004</v>
      </c>
      <c r="AV725" s="27" t="s">
        <v>480</v>
      </c>
      <c r="AW725" s="27" t="s">
        <v>453</v>
      </c>
      <c r="AX725" s="30">
        <v>0</v>
      </c>
      <c r="AY725" s="30">
        <v>0</v>
      </c>
      <c r="AZ725" s="33" t="s">
        <v>951</v>
      </c>
      <c r="BA725" s="29">
        <v>1</v>
      </c>
      <c r="BB725" s="29">
        <v>0</v>
      </c>
      <c r="BC725" s="29">
        <v>0</v>
      </c>
      <c r="BD725" s="29">
        <v>0</v>
      </c>
      <c r="BE725" s="29">
        <v>0</v>
      </c>
      <c r="BF725" s="29">
        <v>0</v>
      </c>
    </row>
    <row r="726" spans="3:59" s="28" customFormat="1" ht="19.5" customHeight="1">
      <c r="C726" s="31">
        <v>70203001</v>
      </c>
      <c r="D726" s="25" t="s">
        <v>952</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2</v>
      </c>
      <c r="W726" s="29">
        <v>0</v>
      </c>
      <c r="X726" s="29">
        <v>1</v>
      </c>
      <c r="Y726" s="29">
        <v>0</v>
      </c>
      <c r="Z726" s="29">
        <v>0</v>
      </c>
      <c r="AA726" s="29">
        <v>0</v>
      </c>
      <c r="AB726" s="29">
        <v>0</v>
      </c>
      <c r="AC726" s="29">
        <v>20</v>
      </c>
      <c r="AD726" s="29">
        <v>1</v>
      </c>
      <c r="AE726" s="29" t="s">
        <v>692</v>
      </c>
      <c r="AF726" s="32">
        <v>1</v>
      </c>
      <c r="AG726" s="32">
        <v>1</v>
      </c>
      <c r="AH726" s="32">
        <v>1.5</v>
      </c>
      <c r="AI726" s="29">
        <v>0</v>
      </c>
      <c r="AJ726" s="29">
        <v>0</v>
      </c>
      <c r="AK726" s="29">
        <v>0</v>
      </c>
      <c r="AL726" s="29">
        <v>0.5</v>
      </c>
      <c r="AM726" s="29">
        <v>999999</v>
      </c>
      <c r="AN726" s="29">
        <v>2</v>
      </c>
      <c r="AO726" s="29">
        <v>0</v>
      </c>
      <c r="AP726" s="32">
        <v>0</v>
      </c>
      <c r="AQ726" s="29" t="s">
        <v>420</v>
      </c>
      <c r="AR726" s="27" t="s">
        <v>447</v>
      </c>
      <c r="AS726" s="29" t="s">
        <v>633</v>
      </c>
      <c r="AT726" s="31">
        <v>10000007</v>
      </c>
      <c r="AU726" s="31">
        <v>70203001</v>
      </c>
      <c r="AV726" s="27" t="s">
        <v>480</v>
      </c>
      <c r="AW726" s="27" t="s">
        <v>453</v>
      </c>
      <c r="AX726" s="30">
        <v>0</v>
      </c>
      <c r="AY726" s="30">
        <v>0</v>
      </c>
      <c r="AZ726" s="33" t="s">
        <v>953</v>
      </c>
      <c r="BA726" s="29">
        <v>1</v>
      </c>
      <c r="BB726" s="29">
        <v>0</v>
      </c>
      <c r="BC726" s="29">
        <v>0</v>
      </c>
      <c r="BD726" s="29">
        <v>0</v>
      </c>
      <c r="BE726" s="29">
        <v>0</v>
      </c>
      <c r="BF726" s="29">
        <v>0</v>
      </c>
    </row>
    <row r="727" spans="3:59" s="28" customFormat="1" ht="20.100000000000001" customHeight="1">
      <c r="C727" s="31">
        <v>70203002</v>
      </c>
      <c r="D727" s="25" t="s">
        <v>954</v>
      </c>
      <c r="E727" s="31">
        <v>1</v>
      </c>
      <c r="F727" s="31">
        <v>60010500</v>
      </c>
      <c r="G727" s="31">
        <v>0</v>
      </c>
      <c r="H727" s="30">
        <v>0</v>
      </c>
      <c r="I727" s="31">
        <v>1</v>
      </c>
      <c r="J727" s="31">
        <v>3</v>
      </c>
      <c r="K727" s="31">
        <v>0</v>
      </c>
      <c r="L727" s="31">
        <v>0</v>
      </c>
      <c r="M727" s="31">
        <v>0</v>
      </c>
      <c r="N727" s="31">
        <v>1</v>
      </c>
      <c r="O727" s="31">
        <v>1</v>
      </c>
      <c r="P727" s="31">
        <v>0.05</v>
      </c>
      <c r="Q727" s="31">
        <v>0</v>
      </c>
      <c r="R727" s="30">
        <v>0</v>
      </c>
      <c r="S727" s="29">
        <v>1</v>
      </c>
      <c r="T727" s="31">
        <v>1</v>
      </c>
      <c r="U727" s="31">
        <v>0</v>
      </c>
      <c r="V727" s="31">
        <v>2</v>
      </c>
      <c r="W727" s="31">
        <v>0</v>
      </c>
      <c r="X727" s="31">
        <v>0</v>
      </c>
      <c r="Y727" s="31">
        <v>0</v>
      </c>
      <c r="Z727" s="31">
        <v>0</v>
      </c>
      <c r="AA727" s="29">
        <v>0</v>
      </c>
      <c r="AB727" s="31">
        <v>0</v>
      </c>
      <c r="AC727" s="31">
        <v>10</v>
      </c>
      <c r="AD727" s="31">
        <v>0</v>
      </c>
      <c r="AE727" s="31">
        <v>0</v>
      </c>
      <c r="AF727" s="32">
        <v>7</v>
      </c>
      <c r="AG727" s="32">
        <v>0</v>
      </c>
      <c r="AH727" s="32">
        <v>0</v>
      </c>
      <c r="AI727" s="31">
        <v>0</v>
      </c>
      <c r="AJ727" s="31">
        <v>0</v>
      </c>
      <c r="AK727" s="31">
        <v>0</v>
      </c>
      <c r="AL727" s="31">
        <v>0</v>
      </c>
      <c r="AM727" s="31">
        <v>1000</v>
      </c>
      <c r="AN727" s="31">
        <v>0.5</v>
      </c>
      <c r="AO727" s="31">
        <v>0</v>
      </c>
      <c r="AP727" s="32">
        <v>0</v>
      </c>
      <c r="AQ727" s="31" t="s">
        <v>955</v>
      </c>
      <c r="AR727" s="27" t="s">
        <v>444</v>
      </c>
      <c r="AS727" s="31">
        <v>0</v>
      </c>
      <c r="AT727" s="31">
        <v>10007001</v>
      </c>
      <c r="AU727" s="31">
        <v>0</v>
      </c>
      <c r="AV727" s="27" t="s">
        <v>415</v>
      </c>
      <c r="AW727" s="27" t="s">
        <v>420</v>
      </c>
      <c r="AX727" s="30">
        <v>0</v>
      </c>
      <c r="AY727" s="30">
        <v>0</v>
      </c>
      <c r="AZ727" s="37" t="s">
        <v>956</v>
      </c>
      <c r="BA727" s="31">
        <v>1</v>
      </c>
      <c r="BB727" s="31">
        <v>0</v>
      </c>
      <c r="BC727" s="31">
        <v>0</v>
      </c>
      <c r="BD727" s="31">
        <v>0</v>
      </c>
      <c r="BE727" s="31">
        <v>0</v>
      </c>
      <c r="BF727" s="31">
        <v>0</v>
      </c>
      <c r="BG727" s="34"/>
    </row>
    <row r="728" spans="3:59" s="28" customFormat="1" ht="20.100000000000001" customHeight="1">
      <c r="C728" s="31">
        <v>70203003</v>
      </c>
      <c r="D728" s="25" t="s">
        <v>957</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2.5</v>
      </c>
      <c r="W728" s="29">
        <v>0</v>
      </c>
      <c r="X728" s="29">
        <v>1</v>
      </c>
      <c r="Y728" s="29">
        <v>0</v>
      </c>
      <c r="Z728" s="29">
        <v>0</v>
      </c>
      <c r="AA728" s="29">
        <v>0</v>
      </c>
      <c r="AB728" s="29">
        <v>0</v>
      </c>
      <c r="AC728" s="29">
        <v>15</v>
      </c>
      <c r="AD728" s="29">
        <v>1</v>
      </c>
      <c r="AE728" s="29">
        <v>3</v>
      </c>
      <c r="AF728" s="32">
        <v>4</v>
      </c>
      <c r="AG728" s="32">
        <v>1</v>
      </c>
      <c r="AH728" s="32">
        <v>1.5</v>
      </c>
      <c r="AI728" s="29">
        <v>0</v>
      </c>
      <c r="AJ728" s="29">
        <v>0</v>
      </c>
      <c r="AK728" s="29">
        <v>0</v>
      </c>
      <c r="AL728" s="29">
        <v>3</v>
      </c>
      <c r="AM728" s="29">
        <v>5000</v>
      </c>
      <c r="AN728" s="29">
        <v>3</v>
      </c>
      <c r="AO728" s="29">
        <v>0</v>
      </c>
      <c r="AP728" s="32">
        <v>0</v>
      </c>
      <c r="AQ728" s="29" t="s">
        <v>420</v>
      </c>
      <c r="AR728" s="27" t="s">
        <v>712</v>
      </c>
      <c r="AS728" s="29" t="s">
        <v>633</v>
      </c>
      <c r="AT728" s="31">
        <v>10000007</v>
      </c>
      <c r="AU728" s="31">
        <v>70203003</v>
      </c>
      <c r="AV728" s="25" t="s">
        <v>415</v>
      </c>
      <c r="AW728" s="29" t="s">
        <v>958</v>
      </c>
      <c r="AX728" s="30">
        <v>0</v>
      </c>
      <c r="AY728" s="30">
        <v>0</v>
      </c>
      <c r="AZ728" s="33" t="s">
        <v>959</v>
      </c>
      <c r="BA728" s="29">
        <v>1</v>
      </c>
      <c r="BB728" s="29">
        <v>0</v>
      </c>
      <c r="BC728" s="29">
        <v>0</v>
      </c>
      <c r="BD728" s="29">
        <v>0</v>
      </c>
      <c r="BE728" s="29">
        <v>0</v>
      </c>
      <c r="BF728" s="29">
        <v>0</v>
      </c>
    </row>
    <row r="729" spans="3:59" s="28" customFormat="1" ht="19.5" customHeight="1">
      <c r="C729" s="31">
        <v>70203004</v>
      </c>
      <c r="D729" s="25" t="s">
        <v>960</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15</v>
      </c>
      <c r="AD729" s="29">
        <v>1</v>
      </c>
      <c r="AE729" s="29" t="s">
        <v>815</v>
      </c>
      <c r="AF729" s="32">
        <v>0</v>
      </c>
      <c r="AG729" s="32">
        <v>1</v>
      </c>
      <c r="AH729" s="32">
        <v>3</v>
      </c>
      <c r="AI729" s="29">
        <v>0</v>
      </c>
      <c r="AJ729" s="29">
        <v>0</v>
      </c>
      <c r="AK729" s="29">
        <v>0</v>
      </c>
      <c r="AL729" s="29">
        <v>3</v>
      </c>
      <c r="AM729" s="29">
        <v>5000</v>
      </c>
      <c r="AN729" s="29">
        <v>2.5</v>
      </c>
      <c r="AO729" s="29">
        <v>0</v>
      </c>
      <c r="AP729" s="32">
        <v>0</v>
      </c>
      <c r="AQ729" s="29" t="s">
        <v>961</v>
      </c>
      <c r="AR729" s="27" t="s">
        <v>680</v>
      </c>
      <c r="AS729" s="29" t="s">
        <v>633</v>
      </c>
      <c r="AT729" s="31">
        <v>10000007</v>
      </c>
      <c r="AU729" s="31">
        <v>70203004</v>
      </c>
      <c r="AV729" s="25" t="s">
        <v>415</v>
      </c>
      <c r="AW729" s="29">
        <v>0</v>
      </c>
      <c r="AX729" s="30">
        <v>0</v>
      </c>
      <c r="AY729" s="30">
        <v>0</v>
      </c>
      <c r="AZ729" s="33" t="s">
        <v>962</v>
      </c>
      <c r="BA729" s="29">
        <v>1</v>
      </c>
      <c r="BB729" s="29">
        <v>0</v>
      </c>
      <c r="BC729" s="29">
        <v>0</v>
      </c>
      <c r="BD729" s="29">
        <v>0</v>
      </c>
      <c r="BE729" s="29">
        <v>0</v>
      </c>
      <c r="BF729" s="29">
        <v>0</v>
      </c>
    </row>
    <row r="730" spans="3:59" s="28" customFormat="1" ht="19.5" customHeight="1">
      <c r="C730" s="31">
        <v>70204001</v>
      </c>
      <c r="D730" s="25" t="s">
        <v>963</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815</v>
      </c>
      <c r="AF730" s="32">
        <v>0</v>
      </c>
      <c r="AG730" s="32">
        <v>1</v>
      </c>
      <c r="AH730" s="32">
        <v>3</v>
      </c>
      <c r="AI730" s="29">
        <v>0</v>
      </c>
      <c r="AJ730" s="29">
        <v>0</v>
      </c>
      <c r="AK730" s="29">
        <v>0</v>
      </c>
      <c r="AL730" s="29">
        <v>3</v>
      </c>
      <c r="AM730" s="29">
        <v>5000</v>
      </c>
      <c r="AN730" s="29">
        <v>2.5</v>
      </c>
      <c r="AO730" s="29">
        <v>0</v>
      </c>
      <c r="AP730" s="32">
        <v>0</v>
      </c>
      <c r="AQ730" s="29">
        <v>70204001</v>
      </c>
      <c r="AR730" s="27" t="s">
        <v>488</v>
      </c>
      <c r="AS730" s="29" t="s">
        <v>633</v>
      </c>
      <c r="AT730" s="31">
        <v>10000007</v>
      </c>
      <c r="AU730" s="31">
        <v>70204001</v>
      </c>
      <c r="AV730" s="25" t="s">
        <v>415</v>
      </c>
      <c r="AW730" s="29">
        <v>0</v>
      </c>
      <c r="AX730" s="30">
        <v>0</v>
      </c>
      <c r="AY730" s="30">
        <v>0</v>
      </c>
      <c r="AZ730" s="33" t="s">
        <v>964</v>
      </c>
      <c r="BA730" s="29">
        <v>1</v>
      </c>
      <c r="BB730" s="29">
        <v>0</v>
      </c>
      <c r="BC730" s="29">
        <v>0</v>
      </c>
      <c r="BD730" s="29">
        <v>0</v>
      </c>
      <c r="BE730" s="29">
        <v>0</v>
      </c>
      <c r="BF730" s="29">
        <v>0</v>
      </c>
    </row>
    <row r="731" spans="3:59" s="28" customFormat="1" ht="20.100000000000001" customHeight="1">
      <c r="C731" s="31">
        <v>70204002</v>
      </c>
      <c r="D731" s="25" t="s">
        <v>965</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2.5</v>
      </c>
      <c r="W731" s="29">
        <v>0</v>
      </c>
      <c r="X731" s="29">
        <v>1</v>
      </c>
      <c r="Y731" s="29">
        <v>0</v>
      </c>
      <c r="Z731" s="29">
        <v>0</v>
      </c>
      <c r="AA731" s="29">
        <v>0</v>
      </c>
      <c r="AB731" s="29">
        <v>0</v>
      </c>
      <c r="AC731" s="29">
        <v>15</v>
      </c>
      <c r="AD731" s="29">
        <v>1</v>
      </c>
      <c r="AE731" s="29">
        <v>3</v>
      </c>
      <c r="AF731" s="32">
        <v>4</v>
      </c>
      <c r="AG731" s="32">
        <v>1</v>
      </c>
      <c r="AH731" s="32">
        <v>1.5</v>
      </c>
      <c r="AI731" s="29">
        <v>0</v>
      </c>
      <c r="AJ731" s="29">
        <v>0</v>
      </c>
      <c r="AK731" s="29">
        <v>0</v>
      </c>
      <c r="AL731" s="29">
        <v>3</v>
      </c>
      <c r="AM731" s="29">
        <v>5000</v>
      </c>
      <c r="AN731" s="29">
        <v>3</v>
      </c>
      <c r="AO731" s="29">
        <v>0</v>
      </c>
      <c r="AP731" s="32">
        <v>0</v>
      </c>
      <c r="AQ731" s="29" t="s">
        <v>966</v>
      </c>
      <c r="AR731" s="27" t="s">
        <v>712</v>
      </c>
      <c r="AS731" s="29" t="s">
        <v>633</v>
      </c>
      <c r="AT731" s="31">
        <v>10000007</v>
      </c>
      <c r="AU731" s="31">
        <v>70204002</v>
      </c>
      <c r="AV731" s="25" t="s">
        <v>415</v>
      </c>
      <c r="AW731" s="29" t="s">
        <v>967</v>
      </c>
      <c r="AX731" s="30">
        <v>0</v>
      </c>
      <c r="AY731" s="30">
        <v>0</v>
      </c>
      <c r="AZ731" s="33" t="s">
        <v>968</v>
      </c>
      <c r="BA731" s="29">
        <v>1</v>
      </c>
      <c r="BB731" s="29">
        <v>0</v>
      </c>
      <c r="BC731" s="29">
        <v>0</v>
      </c>
      <c r="BD731" s="29">
        <v>0</v>
      </c>
      <c r="BE731" s="29">
        <v>0</v>
      </c>
      <c r="BF731" s="29">
        <v>0</v>
      </c>
    </row>
    <row r="732" spans="3:59" s="28" customFormat="1" ht="20.100000000000001" customHeight="1">
      <c r="C732" s="31">
        <v>70204003</v>
      </c>
      <c r="D732" s="25" t="s">
        <v>969</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3</v>
      </c>
      <c r="W732" s="29">
        <v>0</v>
      </c>
      <c r="X732" s="29">
        <v>1</v>
      </c>
      <c r="Y732" s="29">
        <v>0</v>
      </c>
      <c r="Z732" s="29">
        <v>0</v>
      </c>
      <c r="AA732" s="29">
        <v>0</v>
      </c>
      <c r="AB732" s="29">
        <v>0</v>
      </c>
      <c r="AC732" s="29">
        <v>15</v>
      </c>
      <c r="AD732" s="29">
        <v>1</v>
      </c>
      <c r="AE732" s="29">
        <v>3</v>
      </c>
      <c r="AF732" s="32">
        <v>6</v>
      </c>
      <c r="AG732" s="32">
        <v>1</v>
      </c>
      <c r="AH732" s="32">
        <v>1.5</v>
      </c>
      <c r="AI732" s="29">
        <v>0</v>
      </c>
      <c r="AJ732" s="29">
        <v>0</v>
      </c>
      <c r="AK732" s="29">
        <v>0</v>
      </c>
      <c r="AL732" s="29">
        <v>3</v>
      </c>
      <c r="AM732" s="29">
        <v>5000</v>
      </c>
      <c r="AN732" s="29">
        <v>3</v>
      </c>
      <c r="AO732" s="29">
        <v>0</v>
      </c>
      <c r="AP732" s="32">
        <v>0</v>
      </c>
      <c r="AQ732" s="29" t="s">
        <v>970</v>
      </c>
      <c r="AR732" s="27" t="s">
        <v>680</v>
      </c>
      <c r="AS732" s="29" t="s">
        <v>633</v>
      </c>
      <c r="AT732" s="31">
        <v>10000007</v>
      </c>
      <c r="AU732" s="31">
        <v>70204003</v>
      </c>
      <c r="AV732" s="25" t="s">
        <v>415</v>
      </c>
      <c r="AW732" s="29" t="s">
        <v>971</v>
      </c>
      <c r="AX732" s="30">
        <v>0</v>
      </c>
      <c r="AY732" s="30">
        <v>0</v>
      </c>
      <c r="AZ732" s="33" t="s">
        <v>972</v>
      </c>
      <c r="BA732" s="29">
        <v>1</v>
      </c>
      <c r="BB732" s="29">
        <v>0</v>
      </c>
      <c r="BC732" s="29">
        <v>0</v>
      </c>
      <c r="BD732" s="29">
        <v>0</v>
      </c>
      <c r="BE732" s="29">
        <v>0</v>
      </c>
      <c r="BF732" s="29">
        <v>0</v>
      </c>
    </row>
    <row r="733" spans="3:59" ht="20.100000000000001" customHeight="1">
      <c r="C733" s="31">
        <v>70204004</v>
      </c>
      <c r="D733" s="27" t="s">
        <v>865</v>
      </c>
      <c r="E733" s="31">
        <v>1</v>
      </c>
      <c r="F733" s="31">
        <v>60010500</v>
      </c>
      <c r="G733" s="31">
        <v>0</v>
      </c>
      <c r="H733" s="30">
        <v>0</v>
      </c>
      <c r="I733" s="29">
        <v>1</v>
      </c>
      <c r="J733" s="31">
        <v>0</v>
      </c>
      <c r="K733" s="31">
        <v>0</v>
      </c>
      <c r="L733" s="31">
        <v>0</v>
      </c>
      <c r="M733" s="31">
        <v>0</v>
      </c>
      <c r="N733" s="31">
        <v>1</v>
      </c>
      <c r="O733" s="31">
        <v>2</v>
      </c>
      <c r="P733" s="31">
        <v>0.3</v>
      </c>
      <c r="Q733" s="31">
        <v>0</v>
      </c>
      <c r="R733" s="30">
        <v>0</v>
      </c>
      <c r="S733" s="29">
        <v>1</v>
      </c>
      <c r="T733" s="31">
        <v>2</v>
      </c>
      <c r="U733" s="31">
        <v>0</v>
      </c>
      <c r="V733" s="31">
        <v>0</v>
      </c>
      <c r="W733" s="31">
        <v>0</v>
      </c>
      <c r="X733" s="31">
        <v>0</v>
      </c>
      <c r="Y733" s="31">
        <v>0</v>
      </c>
      <c r="Z733" s="31">
        <v>0</v>
      </c>
      <c r="AA733" s="29">
        <v>0</v>
      </c>
      <c r="AB733" s="31">
        <v>0</v>
      </c>
      <c r="AC733" s="29">
        <v>10</v>
      </c>
      <c r="AD733" s="31">
        <v>0</v>
      </c>
      <c r="AE733" s="31">
        <v>0</v>
      </c>
      <c r="AF733" s="32">
        <v>7</v>
      </c>
      <c r="AG733" s="32">
        <v>0</v>
      </c>
      <c r="AH733" s="32">
        <v>0</v>
      </c>
      <c r="AI733" s="31">
        <v>0</v>
      </c>
      <c r="AJ733" s="31">
        <v>0</v>
      </c>
      <c r="AK733" s="31">
        <v>0</v>
      </c>
      <c r="AL733" s="31">
        <v>0</v>
      </c>
      <c r="AM733" s="31">
        <v>1000</v>
      </c>
      <c r="AN733" s="31">
        <v>0</v>
      </c>
      <c r="AO733" s="31">
        <v>0</v>
      </c>
      <c r="AP733" s="32">
        <v>0</v>
      </c>
      <c r="AQ733" s="31">
        <v>90204004</v>
      </c>
      <c r="AR733" s="27" t="s">
        <v>447</v>
      </c>
      <c r="AS733" s="31" t="s">
        <v>448</v>
      </c>
      <c r="AT733" s="31">
        <v>0</v>
      </c>
      <c r="AU733" s="31">
        <v>0</v>
      </c>
      <c r="AV733" s="27" t="s">
        <v>415</v>
      </c>
      <c r="AW733" s="27" t="s">
        <v>420</v>
      </c>
      <c r="AX733" s="30">
        <v>0</v>
      </c>
      <c r="AY733" s="30">
        <v>0</v>
      </c>
      <c r="AZ733" s="37" t="s">
        <v>973</v>
      </c>
      <c r="BA733" s="31">
        <v>1</v>
      </c>
      <c r="BB733" s="31">
        <v>0</v>
      </c>
      <c r="BC733" s="31">
        <v>0</v>
      </c>
      <c r="BD733" s="31">
        <v>0</v>
      </c>
      <c r="BE733" s="31">
        <v>0</v>
      </c>
      <c r="BF733" s="31">
        <v>0</v>
      </c>
    </row>
    <row r="734" spans="3:59" s="28" customFormat="1" ht="19.5" customHeight="1">
      <c r="C734" s="31">
        <v>70204005</v>
      </c>
      <c r="D734" s="27" t="s">
        <v>974</v>
      </c>
      <c r="E734" s="31">
        <v>1</v>
      </c>
      <c r="F734" s="31">
        <v>60010300</v>
      </c>
      <c r="G734" s="31">
        <v>0</v>
      </c>
      <c r="H734" s="30">
        <v>0</v>
      </c>
      <c r="I734" s="31">
        <v>7</v>
      </c>
      <c r="J734" s="31">
        <v>3</v>
      </c>
      <c r="K734" s="31">
        <v>0</v>
      </c>
      <c r="L734" s="31">
        <v>0</v>
      </c>
      <c r="M734" s="31">
        <v>0</v>
      </c>
      <c r="N734" s="31">
        <v>1</v>
      </c>
      <c r="O734" s="31">
        <v>0</v>
      </c>
      <c r="P734" s="31">
        <v>0</v>
      </c>
      <c r="Q734" s="31">
        <v>0</v>
      </c>
      <c r="R734" s="30">
        <v>0</v>
      </c>
      <c r="S734" s="29">
        <v>1</v>
      </c>
      <c r="T734" s="31">
        <v>2</v>
      </c>
      <c r="U734" s="31">
        <v>0</v>
      </c>
      <c r="V734" s="31">
        <v>3</v>
      </c>
      <c r="W734" s="31">
        <v>0</v>
      </c>
      <c r="X734" s="31">
        <v>0</v>
      </c>
      <c r="Y734" s="31">
        <v>0</v>
      </c>
      <c r="Z734" s="31">
        <v>0</v>
      </c>
      <c r="AA734" s="29">
        <v>0</v>
      </c>
      <c r="AB734" s="31">
        <v>0</v>
      </c>
      <c r="AC734" s="31">
        <v>20</v>
      </c>
      <c r="AD734" s="31">
        <v>1</v>
      </c>
      <c r="AE734" s="31">
        <v>1</v>
      </c>
      <c r="AF734" s="32">
        <v>2</v>
      </c>
      <c r="AG734" s="32">
        <v>2</v>
      </c>
      <c r="AH734" s="32">
        <v>1.5</v>
      </c>
      <c r="AI734" s="31">
        <v>0</v>
      </c>
      <c r="AJ734" s="31">
        <v>0</v>
      </c>
      <c r="AK734" s="31">
        <v>0</v>
      </c>
      <c r="AL734" s="31">
        <v>1</v>
      </c>
      <c r="AM734" s="31">
        <v>30000</v>
      </c>
      <c r="AN734" s="31">
        <v>0</v>
      </c>
      <c r="AO734" s="31">
        <v>4</v>
      </c>
      <c r="AP734" s="32">
        <v>0</v>
      </c>
      <c r="AQ734" s="29" t="s">
        <v>961</v>
      </c>
      <c r="AR734" s="27" t="s">
        <v>447</v>
      </c>
      <c r="AS734" s="31" t="s">
        <v>678</v>
      </c>
      <c r="AT734" s="31">
        <v>10003002</v>
      </c>
      <c r="AU734" s="31">
        <v>70106005</v>
      </c>
      <c r="AV734" s="27" t="s">
        <v>709</v>
      </c>
      <c r="AW734" s="27">
        <v>0</v>
      </c>
      <c r="AX734" s="30">
        <v>0</v>
      </c>
      <c r="AY734" s="30">
        <v>0</v>
      </c>
      <c r="AZ734" s="37" t="s">
        <v>975</v>
      </c>
      <c r="BA734" s="31">
        <v>1</v>
      </c>
      <c r="BB734" s="31">
        <v>0</v>
      </c>
      <c r="BC734" s="31">
        <v>0</v>
      </c>
      <c r="BD734" s="31">
        <v>0</v>
      </c>
      <c r="BE734" s="31">
        <v>0</v>
      </c>
      <c r="BF734" s="31">
        <v>0</v>
      </c>
      <c r="BG734" s="34"/>
    </row>
    <row r="735" spans="3:59" s="28" customFormat="1" ht="20.100000000000001" customHeight="1">
      <c r="C735" s="31">
        <v>70205001</v>
      </c>
      <c r="D735" s="25" t="s">
        <v>976</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v>3</v>
      </c>
      <c r="AF735" s="32">
        <v>4</v>
      </c>
      <c r="AG735" s="32">
        <v>1</v>
      </c>
      <c r="AH735" s="32">
        <v>1.5</v>
      </c>
      <c r="AI735" s="29">
        <v>0</v>
      </c>
      <c r="AJ735" s="29">
        <v>0</v>
      </c>
      <c r="AK735" s="29">
        <v>0</v>
      </c>
      <c r="AL735" s="29">
        <v>3</v>
      </c>
      <c r="AM735" s="29">
        <v>999999</v>
      </c>
      <c r="AN735" s="29">
        <v>3</v>
      </c>
      <c r="AO735" s="29">
        <v>0</v>
      </c>
      <c r="AP735" s="32">
        <v>0</v>
      </c>
      <c r="AQ735" s="29" t="s">
        <v>420</v>
      </c>
      <c r="AR735" s="27" t="s">
        <v>488</v>
      </c>
      <c r="AS735" s="29" t="s">
        <v>633</v>
      </c>
      <c r="AT735" s="31">
        <v>10000007</v>
      </c>
      <c r="AU735" s="31">
        <v>70205001</v>
      </c>
      <c r="AV735" s="25" t="s">
        <v>415</v>
      </c>
      <c r="AW735" s="29" t="s">
        <v>977</v>
      </c>
      <c r="AX735" s="30">
        <v>0</v>
      </c>
      <c r="AY735" s="30">
        <v>0</v>
      </c>
      <c r="AZ735" s="33" t="s">
        <v>978</v>
      </c>
      <c r="BA735" s="29">
        <v>1</v>
      </c>
      <c r="BB735" s="29">
        <v>0</v>
      </c>
      <c r="BC735" s="29">
        <v>0</v>
      </c>
      <c r="BD735" s="29">
        <v>0</v>
      </c>
      <c r="BE735" s="29">
        <v>0</v>
      </c>
      <c r="BF735" s="29">
        <v>0</v>
      </c>
    </row>
    <row r="736" spans="3:59" ht="20.100000000000001" customHeight="1">
      <c r="C736" s="31">
        <v>70205002</v>
      </c>
      <c r="D736" s="27" t="s">
        <v>859</v>
      </c>
      <c r="E736" s="31">
        <v>1</v>
      </c>
      <c r="F736" s="31">
        <v>60010500</v>
      </c>
      <c r="G736" s="31">
        <v>0</v>
      </c>
      <c r="H736" s="30">
        <v>0</v>
      </c>
      <c r="I736" s="29">
        <v>1</v>
      </c>
      <c r="J736" s="31">
        <v>0</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29">
        <v>99999</v>
      </c>
      <c r="AD736" s="31">
        <v>0</v>
      </c>
      <c r="AE736" s="31">
        <v>0</v>
      </c>
      <c r="AF736" s="32">
        <v>8</v>
      </c>
      <c r="AG736" s="32">
        <v>0</v>
      </c>
      <c r="AH736" s="32">
        <v>0</v>
      </c>
      <c r="AI736" s="31">
        <v>0</v>
      </c>
      <c r="AJ736" s="31">
        <v>0</v>
      </c>
      <c r="AK736" s="31">
        <v>0</v>
      </c>
      <c r="AL736" s="31">
        <v>0</v>
      </c>
      <c r="AM736" s="31">
        <v>1000</v>
      </c>
      <c r="AN736" s="31">
        <v>0</v>
      </c>
      <c r="AO736" s="31">
        <v>0</v>
      </c>
      <c r="AP736" s="32">
        <v>90105002</v>
      </c>
      <c r="AQ736" s="31" t="s">
        <v>420</v>
      </c>
      <c r="AR736" s="27" t="s">
        <v>447</v>
      </c>
      <c r="AS736" s="31" t="s">
        <v>448</v>
      </c>
      <c r="AT736" s="31">
        <v>0</v>
      </c>
      <c r="AU736" s="31">
        <v>0</v>
      </c>
      <c r="AV736" s="27" t="s">
        <v>415</v>
      </c>
      <c r="AW736" s="27" t="s">
        <v>420</v>
      </c>
      <c r="AX736" s="30">
        <v>0</v>
      </c>
      <c r="AY736" s="30">
        <v>0</v>
      </c>
      <c r="AZ736" s="37" t="s">
        <v>979</v>
      </c>
      <c r="BA736" s="31">
        <v>1</v>
      </c>
      <c r="BB736" s="31">
        <v>0</v>
      </c>
      <c r="BC736" s="31">
        <v>0</v>
      </c>
      <c r="BD736" s="31">
        <v>0</v>
      </c>
      <c r="BE736" s="31">
        <v>0</v>
      </c>
      <c r="BF736" s="31">
        <v>0</v>
      </c>
    </row>
    <row r="737" spans="3:59" ht="20.100000000000001" customHeight="1">
      <c r="C737" s="31">
        <v>70205003</v>
      </c>
      <c r="D737" s="27" t="s">
        <v>927</v>
      </c>
      <c r="E737" s="31">
        <v>1</v>
      </c>
      <c r="F737" s="31">
        <v>60010500</v>
      </c>
      <c r="G737" s="31">
        <v>0</v>
      </c>
      <c r="H737" s="30">
        <v>0</v>
      </c>
      <c r="I737" s="29">
        <v>1</v>
      </c>
      <c r="J737" s="31">
        <v>0</v>
      </c>
      <c r="K737" s="31">
        <v>0</v>
      </c>
      <c r="L737" s="31">
        <v>0</v>
      </c>
      <c r="M737" s="31">
        <v>0</v>
      </c>
      <c r="N737" s="31">
        <v>1</v>
      </c>
      <c r="O737" s="31">
        <v>2</v>
      </c>
      <c r="P737" s="31">
        <v>0.3</v>
      </c>
      <c r="Q737" s="31">
        <v>0</v>
      </c>
      <c r="R737" s="30">
        <v>0</v>
      </c>
      <c r="S737" s="29">
        <v>1</v>
      </c>
      <c r="T737" s="31">
        <v>2</v>
      </c>
      <c r="U737" s="31">
        <v>0</v>
      </c>
      <c r="V737" s="31">
        <v>0</v>
      </c>
      <c r="W737" s="31">
        <v>0</v>
      </c>
      <c r="X737" s="31">
        <v>0</v>
      </c>
      <c r="Y737" s="31">
        <v>0</v>
      </c>
      <c r="Z737" s="31">
        <v>0</v>
      </c>
      <c r="AA737" s="29">
        <v>0</v>
      </c>
      <c r="AB737" s="31">
        <v>0</v>
      </c>
      <c r="AC737" s="29">
        <v>99999</v>
      </c>
      <c r="AD737" s="31">
        <v>0</v>
      </c>
      <c r="AE737" s="31">
        <v>0</v>
      </c>
      <c r="AF737" s="32">
        <v>8</v>
      </c>
      <c r="AG737" s="32">
        <v>0</v>
      </c>
      <c r="AH737" s="32">
        <v>0</v>
      </c>
      <c r="AI737" s="31">
        <v>0</v>
      </c>
      <c r="AJ737" s="31">
        <v>0</v>
      </c>
      <c r="AK737" s="31">
        <v>0</v>
      </c>
      <c r="AL737" s="31">
        <v>0</v>
      </c>
      <c r="AM737" s="31">
        <v>1000</v>
      </c>
      <c r="AN737" s="31">
        <v>0</v>
      </c>
      <c r="AO737" s="31">
        <v>0</v>
      </c>
      <c r="AP737" s="32" t="s">
        <v>980</v>
      </c>
      <c r="AQ737" s="31" t="s">
        <v>420</v>
      </c>
      <c r="AR737" s="27" t="s">
        <v>447</v>
      </c>
      <c r="AS737" s="31" t="s">
        <v>448</v>
      </c>
      <c r="AT737" s="31">
        <v>0</v>
      </c>
      <c r="AU737" s="31">
        <v>0</v>
      </c>
      <c r="AV737" s="27" t="s">
        <v>415</v>
      </c>
      <c r="AW737" s="27" t="s">
        <v>420</v>
      </c>
      <c r="AX737" s="30">
        <v>0</v>
      </c>
      <c r="AY737" s="30">
        <v>0</v>
      </c>
      <c r="AZ737" s="37" t="s">
        <v>942</v>
      </c>
      <c r="BA737" s="31">
        <v>1</v>
      </c>
      <c r="BB737" s="31">
        <v>0</v>
      </c>
      <c r="BC737" s="31">
        <v>0</v>
      </c>
      <c r="BD737" s="31">
        <v>0</v>
      </c>
      <c r="BE737" s="31">
        <v>0</v>
      </c>
      <c r="BF737" s="31">
        <v>0</v>
      </c>
    </row>
    <row r="738" spans="3:59" s="28" customFormat="1" ht="20.100000000000001" customHeight="1">
      <c r="C738" s="31">
        <v>70205004</v>
      </c>
      <c r="D738" s="25" t="s">
        <v>934</v>
      </c>
      <c r="E738" s="29">
        <v>1</v>
      </c>
      <c r="F738" s="29">
        <v>60010300</v>
      </c>
      <c r="G738" s="31">
        <v>0</v>
      </c>
      <c r="H738" s="30">
        <v>0</v>
      </c>
      <c r="I738" s="29">
        <v>1</v>
      </c>
      <c r="J738" s="29">
        <v>0</v>
      </c>
      <c r="K738" s="31">
        <v>0</v>
      </c>
      <c r="L738" s="29">
        <v>0</v>
      </c>
      <c r="M738" s="29">
        <v>0</v>
      </c>
      <c r="N738" s="29">
        <v>1</v>
      </c>
      <c r="O738" s="29">
        <v>2</v>
      </c>
      <c r="P738" s="29">
        <v>0.9</v>
      </c>
      <c r="Q738" s="29">
        <v>0</v>
      </c>
      <c r="R738" s="29">
        <v>0</v>
      </c>
      <c r="S738" s="29">
        <v>1</v>
      </c>
      <c r="T738" s="29">
        <v>2</v>
      </c>
      <c r="U738" s="29">
        <v>0</v>
      </c>
      <c r="V738" s="29">
        <v>0</v>
      </c>
      <c r="W738" s="29">
        <v>0</v>
      </c>
      <c r="X738" s="29">
        <v>0</v>
      </c>
      <c r="Y738" s="29">
        <v>0</v>
      </c>
      <c r="Z738" s="29">
        <v>0</v>
      </c>
      <c r="AA738" s="29">
        <v>0</v>
      </c>
      <c r="AB738" s="29">
        <v>0</v>
      </c>
      <c r="AC738" s="29">
        <v>30</v>
      </c>
      <c r="AD738" s="29">
        <v>0</v>
      </c>
      <c r="AE738" s="29">
        <v>0</v>
      </c>
      <c r="AF738" s="32">
        <v>2</v>
      </c>
      <c r="AG738" s="32">
        <v>2</v>
      </c>
      <c r="AH738" s="32">
        <v>1.5</v>
      </c>
      <c r="AI738" s="29">
        <v>0</v>
      </c>
      <c r="AJ738" s="29">
        <v>0</v>
      </c>
      <c r="AK738" s="29">
        <v>0</v>
      </c>
      <c r="AL738" s="29">
        <v>1</v>
      </c>
      <c r="AM738" s="29">
        <v>3000</v>
      </c>
      <c r="AN738" s="29">
        <v>0.5</v>
      </c>
      <c r="AO738" s="29">
        <v>0</v>
      </c>
      <c r="AP738" s="32">
        <v>0</v>
      </c>
      <c r="AQ738" s="29" t="s">
        <v>420</v>
      </c>
      <c r="AR738" s="27" t="s">
        <v>488</v>
      </c>
      <c r="AS738" s="29" t="s">
        <v>678</v>
      </c>
      <c r="AT738" s="31">
        <v>0</v>
      </c>
      <c r="AU738" s="31">
        <v>0</v>
      </c>
      <c r="AV738" s="25" t="s">
        <v>417</v>
      </c>
      <c r="AW738" s="29" t="s">
        <v>981</v>
      </c>
      <c r="AX738" s="30">
        <v>0</v>
      </c>
      <c r="AY738" s="30">
        <v>0</v>
      </c>
      <c r="AZ738" s="33" t="s">
        <v>982</v>
      </c>
      <c r="BA738" s="29">
        <v>1</v>
      </c>
      <c r="BB738" s="29">
        <v>0</v>
      </c>
      <c r="BC738" s="29">
        <v>0</v>
      </c>
      <c r="BD738" s="29">
        <v>0</v>
      </c>
      <c r="BE738" s="29">
        <v>0</v>
      </c>
      <c r="BF738" s="29">
        <v>0</v>
      </c>
    </row>
    <row r="739" spans="3:59" s="28" customFormat="1" ht="19.5" customHeight="1">
      <c r="C739" s="31">
        <v>70205005</v>
      </c>
      <c r="D739" s="25" t="s">
        <v>983</v>
      </c>
      <c r="E739" s="31">
        <v>1</v>
      </c>
      <c r="F739" s="29">
        <v>60010100</v>
      </c>
      <c r="G739" s="31">
        <v>0</v>
      </c>
      <c r="H739" s="30">
        <v>0</v>
      </c>
      <c r="I739" s="29">
        <v>1</v>
      </c>
      <c r="J739" s="29">
        <v>5</v>
      </c>
      <c r="K739" s="31">
        <v>0</v>
      </c>
      <c r="L739" s="29">
        <v>0</v>
      </c>
      <c r="M739" s="29">
        <v>0</v>
      </c>
      <c r="N739" s="29">
        <v>1</v>
      </c>
      <c r="O739" s="29">
        <v>1</v>
      </c>
      <c r="P739" s="29">
        <v>0.3</v>
      </c>
      <c r="Q739" s="29">
        <v>0</v>
      </c>
      <c r="R739" s="29">
        <v>0</v>
      </c>
      <c r="S739" s="29">
        <v>1</v>
      </c>
      <c r="T739" s="29">
        <v>2</v>
      </c>
      <c r="U739" s="29">
        <v>0</v>
      </c>
      <c r="V739" s="29">
        <v>3</v>
      </c>
      <c r="W739" s="29">
        <v>0</v>
      </c>
      <c r="X739" s="29">
        <v>1</v>
      </c>
      <c r="Y739" s="29">
        <v>0</v>
      </c>
      <c r="Z739" s="29">
        <v>0</v>
      </c>
      <c r="AA739" s="29">
        <v>0</v>
      </c>
      <c r="AB739" s="29">
        <v>0</v>
      </c>
      <c r="AC739" s="29">
        <v>15</v>
      </c>
      <c r="AD739" s="29">
        <v>1</v>
      </c>
      <c r="AE739" s="29" t="s">
        <v>815</v>
      </c>
      <c r="AF739" s="32">
        <v>0</v>
      </c>
      <c r="AG739" s="32">
        <v>1</v>
      </c>
      <c r="AH739" s="32">
        <v>3</v>
      </c>
      <c r="AI739" s="29">
        <v>0</v>
      </c>
      <c r="AJ739" s="29">
        <v>0</v>
      </c>
      <c r="AK739" s="29">
        <v>0</v>
      </c>
      <c r="AL739" s="29">
        <v>3</v>
      </c>
      <c r="AM739" s="29">
        <v>5000</v>
      </c>
      <c r="AN739" s="29">
        <v>2.5</v>
      </c>
      <c r="AO739" s="29">
        <v>0</v>
      </c>
      <c r="AP739" s="32">
        <v>0</v>
      </c>
      <c r="AQ739" s="29" t="s">
        <v>961</v>
      </c>
      <c r="AR739" s="27" t="s">
        <v>712</v>
      </c>
      <c r="AS739" s="29" t="s">
        <v>633</v>
      </c>
      <c r="AT739" s="31">
        <v>10000007</v>
      </c>
      <c r="AU739" s="31">
        <v>70205002</v>
      </c>
      <c r="AV739" s="25" t="s">
        <v>415</v>
      </c>
      <c r="AW739" s="29">
        <v>0</v>
      </c>
      <c r="AX739" s="30">
        <v>0</v>
      </c>
      <c r="AY739" s="30">
        <v>0</v>
      </c>
      <c r="AZ739" s="33" t="s">
        <v>984</v>
      </c>
      <c r="BA739" s="29">
        <v>1</v>
      </c>
      <c r="BB739" s="29">
        <v>0</v>
      </c>
      <c r="BC739" s="29">
        <v>0</v>
      </c>
      <c r="BD739" s="29">
        <v>0</v>
      </c>
      <c r="BE739" s="29">
        <v>0</v>
      </c>
      <c r="BF739" s="29">
        <v>0</v>
      </c>
    </row>
    <row r="740" spans="3:59" s="28" customFormat="1" ht="19.5" customHeight="1">
      <c r="C740" s="31">
        <v>70205006</v>
      </c>
      <c r="D740" s="25" t="s">
        <v>985</v>
      </c>
      <c r="E740" s="31">
        <v>1</v>
      </c>
      <c r="F740" s="29">
        <v>60010100</v>
      </c>
      <c r="G740" s="31">
        <v>0</v>
      </c>
      <c r="H740" s="30">
        <v>0</v>
      </c>
      <c r="I740" s="29">
        <v>1</v>
      </c>
      <c r="J740" s="29">
        <v>5</v>
      </c>
      <c r="K740" s="31">
        <v>0</v>
      </c>
      <c r="L740" s="29">
        <v>0</v>
      </c>
      <c r="M740" s="29">
        <v>0</v>
      </c>
      <c r="N740" s="29">
        <v>1</v>
      </c>
      <c r="O740" s="29">
        <v>1</v>
      </c>
      <c r="P740" s="29">
        <v>0.3</v>
      </c>
      <c r="Q740" s="29">
        <v>0</v>
      </c>
      <c r="R740" s="29">
        <v>0</v>
      </c>
      <c r="S740" s="29">
        <v>1</v>
      </c>
      <c r="T740" s="29">
        <v>2</v>
      </c>
      <c r="U740" s="29">
        <v>0</v>
      </c>
      <c r="V740" s="29">
        <v>1</v>
      </c>
      <c r="W740" s="29">
        <v>0</v>
      </c>
      <c r="X740" s="29">
        <v>1</v>
      </c>
      <c r="Y740" s="29">
        <v>0</v>
      </c>
      <c r="Z740" s="29">
        <v>0</v>
      </c>
      <c r="AA740" s="29">
        <v>0</v>
      </c>
      <c r="AB740" s="29">
        <v>0</v>
      </c>
      <c r="AC740" s="29">
        <v>15</v>
      </c>
      <c r="AD740" s="29">
        <v>1</v>
      </c>
      <c r="AE740" s="29" t="s">
        <v>692</v>
      </c>
      <c r="AF740" s="32">
        <v>0</v>
      </c>
      <c r="AG740" s="32">
        <v>0</v>
      </c>
      <c r="AH740" s="32">
        <v>0</v>
      </c>
      <c r="AI740" s="29">
        <v>0</v>
      </c>
      <c r="AJ740" s="29">
        <v>0</v>
      </c>
      <c r="AK740" s="29">
        <v>0</v>
      </c>
      <c r="AL740" s="29">
        <v>0.5</v>
      </c>
      <c r="AM740" s="29">
        <v>999999</v>
      </c>
      <c r="AN740" s="29">
        <v>0.5</v>
      </c>
      <c r="AO740" s="29">
        <v>0</v>
      </c>
      <c r="AP740" s="32">
        <v>0</v>
      </c>
      <c r="AQ740" s="66">
        <v>90105006</v>
      </c>
      <c r="AR740" s="27" t="s">
        <v>680</v>
      </c>
      <c r="AS740" s="29" t="s">
        <v>633</v>
      </c>
      <c r="AT740" s="31">
        <v>10000007</v>
      </c>
      <c r="AU740" s="31">
        <v>70205003</v>
      </c>
      <c r="AV740" s="27" t="s">
        <v>480</v>
      </c>
      <c r="AW740" s="27" t="s">
        <v>453</v>
      </c>
      <c r="AX740" s="30">
        <v>0</v>
      </c>
      <c r="AY740" s="30">
        <v>0</v>
      </c>
      <c r="AZ740" s="33" t="s">
        <v>986</v>
      </c>
      <c r="BA740" s="29">
        <v>1</v>
      </c>
      <c r="BB740" s="29">
        <v>0</v>
      </c>
      <c r="BC740" s="29">
        <v>0</v>
      </c>
      <c r="BD740" s="29">
        <v>0</v>
      </c>
      <c r="BE740" s="29">
        <v>0</v>
      </c>
      <c r="BF740" s="29">
        <v>0</v>
      </c>
    </row>
    <row r="741" spans="3:59" s="28" customFormat="1" ht="19.5" customHeight="1">
      <c r="C741" s="31">
        <v>70205007</v>
      </c>
      <c r="D741" s="25" t="s">
        <v>987</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15</v>
      </c>
      <c r="AD741" s="29">
        <v>1</v>
      </c>
      <c r="AE741" s="29" t="s">
        <v>692</v>
      </c>
      <c r="AF741" s="32">
        <v>0</v>
      </c>
      <c r="AG741" s="32">
        <v>0</v>
      </c>
      <c r="AH741" s="32">
        <v>0</v>
      </c>
      <c r="AI741" s="29">
        <v>0</v>
      </c>
      <c r="AJ741" s="29">
        <v>0</v>
      </c>
      <c r="AK741" s="29">
        <v>0</v>
      </c>
      <c r="AL741" s="29">
        <v>0.5</v>
      </c>
      <c r="AM741" s="29">
        <v>999999</v>
      </c>
      <c r="AN741" s="29">
        <v>0.5</v>
      </c>
      <c r="AO741" s="29">
        <v>0</v>
      </c>
      <c r="AP741" s="32">
        <v>0</v>
      </c>
      <c r="AQ741" s="66">
        <v>90205007</v>
      </c>
      <c r="AR741" s="27" t="s">
        <v>680</v>
      </c>
      <c r="AS741" s="29" t="s">
        <v>633</v>
      </c>
      <c r="AT741" s="31">
        <v>10000007</v>
      </c>
      <c r="AU741" s="31">
        <v>70205001</v>
      </c>
      <c r="AV741" s="27" t="s">
        <v>480</v>
      </c>
      <c r="AW741" s="27" t="s">
        <v>453</v>
      </c>
      <c r="AX741" s="30">
        <v>0</v>
      </c>
      <c r="AY741" s="30">
        <v>0</v>
      </c>
      <c r="AZ741" s="33"/>
      <c r="BA741" s="29">
        <v>1</v>
      </c>
      <c r="BB741" s="29">
        <v>0</v>
      </c>
      <c r="BC741" s="29">
        <v>0</v>
      </c>
      <c r="BD741" s="29">
        <v>0</v>
      </c>
      <c r="BE741" s="29">
        <v>0</v>
      </c>
      <c r="BF741" s="29">
        <v>0</v>
      </c>
    </row>
    <row r="742" spans="3:59" s="28" customFormat="1" ht="19.5" customHeight="1">
      <c r="C742" s="31">
        <v>70301001</v>
      </c>
      <c r="D742" s="25" t="s">
        <v>988</v>
      </c>
      <c r="E742" s="31">
        <v>1</v>
      </c>
      <c r="F742" s="29">
        <v>60010100</v>
      </c>
      <c r="G742" s="31">
        <v>0</v>
      </c>
      <c r="H742" s="30">
        <v>0</v>
      </c>
      <c r="I742" s="29">
        <v>1</v>
      </c>
      <c r="J742" s="29">
        <v>5</v>
      </c>
      <c r="K742" s="31">
        <v>0</v>
      </c>
      <c r="L742" s="29">
        <v>0</v>
      </c>
      <c r="M742" s="29">
        <v>0</v>
      </c>
      <c r="N742" s="29">
        <v>1</v>
      </c>
      <c r="O742" s="29">
        <v>1</v>
      </c>
      <c r="P742" s="29">
        <v>0.3</v>
      </c>
      <c r="Q742" s="29">
        <v>0</v>
      </c>
      <c r="R742" s="29">
        <v>0</v>
      </c>
      <c r="S742" s="29">
        <v>1</v>
      </c>
      <c r="T742" s="29">
        <v>2</v>
      </c>
      <c r="U742" s="29">
        <v>0</v>
      </c>
      <c r="V742" s="29">
        <v>3</v>
      </c>
      <c r="W742" s="29">
        <v>0</v>
      </c>
      <c r="X742" s="29">
        <v>1</v>
      </c>
      <c r="Y742" s="29">
        <v>0</v>
      </c>
      <c r="Z742" s="29">
        <v>0</v>
      </c>
      <c r="AA742" s="29">
        <v>0</v>
      </c>
      <c r="AB742" s="29">
        <v>0</v>
      </c>
      <c r="AC742" s="29">
        <v>15</v>
      </c>
      <c r="AD742" s="29">
        <v>1</v>
      </c>
      <c r="AE742" s="29" t="s">
        <v>815</v>
      </c>
      <c r="AF742" s="32">
        <v>0</v>
      </c>
      <c r="AG742" s="32">
        <v>1</v>
      </c>
      <c r="AH742" s="32">
        <v>3</v>
      </c>
      <c r="AI742" s="29">
        <v>0</v>
      </c>
      <c r="AJ742" s="29">
        <v>0</v>
      </c>
      <c r="AK742" s="29">
        <v>0</v>
      </c>
      <c r="AL742" s="29">
        <v>3</v>
      </c>
      <c r="AM742" s="29">
        <v>5000</v>
      </c>
      <c r="AN742" s="29">
        <v>2.5</v>
      </c>
      <c r="AO742" s="29">
        <v>0</v>
      </c>
      <c r="AP742" s="32">
        <v>0</v>
      </c>
      <c r="AQ742" s="29" t="s">
        <v>961</v>
      </c>
      <c r="AR742" s="27" t="s">
        <v>680</v>
      </c>
      <c r="AS742" s="29" t="s">
        <v>633</v>
      </c>
      <c r="AT742" s="31">
        <v>10000007</v>
      </c>
      <c r="AU742" s="31">
        <v>70301001</v>
      </c>
      <c r="AV742" s="25" t="s">
        <v>415</v>
      </c>
      <c r="AW742" s="29">
        <v>0</v>
      </c>
      <c r="AX742" s="30">
        <v>0</v>
      </c>
      <c r="AY742" s="30">
        <v>0</v>
      </c>
      <c r="AZ742" s="33" t="s">
        <v>989</v>
      </c>
      <c r="BA742" s="29">
        <v>1</v>
      </c>
      <c r="BB742" s="29">
        <v>0</v>
      </c>
      <c r="BC742" s="29">
        <v>0</v>
      </c>
      <c r="BD742" s="29">
        <v>0</v>
      </c>
      <c r="BE742" s="29">
        <v>0</v>
      </c>
      <c r="BF742" s="29">
        <v>0</v>
      </c>
    </row>
    <row r="743" spans="3:59" s="28" customFormat="1" ht="20.100000000000001" customHeight="1">
      <c r="C743" s="31">
        <v>70301002</v>
      </c>
      <c r="D743" s="25" t="s">
        <v>990</v>
      </c>
      <c r="E743" s="29">
        <v>1</v>
      </c>
      <c r="F743" s="29">
        <v>60010300</v>
      </c>
      <c r="G743" s="31">
        <v>0</v>
      </c>
      <c r="H743" s="30">
        <v>0</v>
      </c>
      <c r="I743" s="29">
        <v>1</v>
      </c>
      <c r="J743" s="29">
        <v>3</v>
      </c>
      <c r="K743" s="31">
        <v>0</v>
      </c>
      <c r="L743" s="29">
        <v>0</v>
      </c>
      <c r="M743" s="29">
        <v>0</v>
      </c>
      <c r="N743" s="29">
        <v>1</v>
      </c>
      <c r="O743" s="29">
        <v>2</v>
      </c>
      <c r="P743" s="29">
        <v>0.8</v>
      </c>
      <c r="Q743" s="29">
        <v>0</v>
      </c>
      <c r="R743" s="29">
        <v>0</v>
      </c>
      <c r="S743" s="29">
        <v>1</v>
      </c>
      <c r="T743" s="29">
        <v>2</v>
      </c>
      <c r="U743" s="29">
        <v>0</v>
      </c>
      <c r="V743" s="29">
        <v>0</v>
      </c>
      <c r="W743" s="29">
        <v>0</v>
      </c>
      <c r="X743" s="29">
        <v>0</v>
      </c>
      <c r="Y743" s="29">
        <v>0</v>
      </c>
      <c r="Z743" s="29">
        <v>0</v>
      </c>
      <c r="AA743" s="29">
        <v>0</v>
      </c>
      <c r="AB743" s="29">
        <v>0</v>
      </c>
      <c r="AC743" s="29">
        <v>20</v>
      </c>
      <c r="AD743" s="29">
        <v>0</v>
      </c>
      <c r="AE743" s="29">
        <v>0</v>
      </c>
      <c r="AF743" s="32">
        <v>2</v>
      </c>
      <c r="AG743" s="32">
        <v>2</v>
      </c>
      <c r="AH743" s="32">
        <v>1.5</v>
      </c>
      <c r="AI743" s="29">
        <v>0</v>
      </c>
      <c r="AJ743" s="29">
        <v>0</v>
      </c>
      <c r="AK743" s="29">
        <v>0</v>
      </c>
      <c r="AL743" s="29">
        <v>1</v>
      </c>
      <c r="AM743" s="29">
        <v>3000</v>
      </c>
      <c r="AN743" s="29">
        <v>0.5</v>
      </c>
      <c r="AO743" s="29">
        <v>0</v>
      </c>
      <c r="AP743" s="32">
        <v>0</v>
      </c>
      <c r="AQ743" s="29" t="s">
        <v>420</v>
      </c>
      <c r="AR743" s="27" t="s">
        <v>447</v>
      </c>
      <c r="AS743" s="29" t="s">
        <v>678</v>
      </c>
      <c r="AT743" s="31">
        <v>0</v>
      </c>
      <c r="AU743" s="31">
        <v>0</v>
      </c>
      <c r="AV743" s="25" t="s">
        <v>417</v>
      </c>
      <c r="AW743" s="29" t="s">
        <v>991</v>
      </c>
      <c r="AX743" s="30">
        <v>0</v>
      </c>
      <c r="AY743" s="30">
        <v>0</v>
      </c>
      <c r="AZ743" s="33" t="s">
        <v>992</v>
      </c>
      <c r="BA743" s="29">
        <v>1</v>
      </c>
      <c r="BB743" s="29">
        <v>0</v>
      </c>
      <c r="BC743" s="29">
        <v>0</v>
      </c>
      <c r="BD743" s="29">
        <v>0</v>
      </c>
      <c r="BE743" s="29">
        <v>0</v>
      </c>
      <c r="BF743" s="29">
        <v>0</v>
      </c>
    </row>
    <row r="744" spans="3:59" s="28" customFormat="1" ht="20.100000000000001" customHeight="1">
      <c r="C744" s="31">
        <v>70301003</v>
      </c>
      <c r="D744" s="25" t="s">
        <v>993</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3</v>
      </c>
      <c r="W744" s="29">
        <v>0</v>
      </c>
      <c r="X744" s="29">
        <v>1</v>
      </c>
      <c r="Y744" s="29">
        <v>0</v>
      </c>
      <c r="Z744" s="29">
        <v>0</v>
      </c>
      <c r="AA744" s="29">
        <v>0</v>
      </c>
      <c r="AB744" s="29">
        <v>0</v>
      </c>
      <c r="AC744" s="29">
        <v>12</v>
      </c>
      <c r="AD744" s="29">
        <v>1</v>
      </c>
      <c r="AE744" s="29">
        <v>3</v>
      </c>
      <c r="AF744" s="32">
        <v>6</v>
      </c>
      <c r="AG744" s="32">
        <v>1</v>
      </c>
      <c r="AH744" s="32">
        <v>1.5</v>
      </c>
      <c r="AI744" s="29">
        <v>0</v>
      </c>
      <c r="AJ744" s="29">
        <v>0</v>
      </c>
      <c r="AK744" s="29">
        <v>0</v>
      </c>
      <c r="AL744" s="29">
        <v>3</v>
      </c>
      <c r="AM744" s="29">
        <v>5000</v>
      </c>
      <c r="AN744" s="29">
        <v>3</v>
      </c>
      <c r="AO744" s="29">
        <v>0</v>
      </c>
      <c r="AP744" s="32">
        <v>0</v>
      </c>
      <c r="AQ744" s="29" t="s">
        <v>970</v>
      </c>
      <c r="AR744" s="27" t="s">
        <v>712</v>
      </c>
      <c r="AS744" s="29" t="s">
        <v>633</v>
      </c>
      <c r="AT744" s="31">
        <v>10000007</v>
      </c>
      <c r="AU744" s="31">
        <v>70301003</v>
      </c>
      <c r="AV744" s="25" t="s">
        <v>415</v>
      </c>
      <c r="AW744" s="29" t="s">
        <v>994</v>
      </c>
      <c r="AX744" s="30">
        <v>0</v>
      </c>
      <c r="AY744" s="30">
        <v>0</v>
      </c>
      <c r="AZ744" s="33" t="s">
        <v>995</v>
      </c>
      <c r="BA744" s="29">
        <v>1</v>
      </c>
      <c r="BB744" s="29">
        <v>0</v>
      </c>
      <c r="BC744" s="29">
        <v>0</v>
      </c>
      <c r="BD744" s="29">
        <v>0</v>
      </c>
      <c r="BE744" s="29">
        <v>0</v>
      </c>
      <c r="BF744" s="29">
        <v>0</v>
      </c>
    </row>
    <row r="745" spans="3:59" ht="20.100000000000001" customHeight="1">
      <c r="C745" s="31">
        <v>70301004</v>
      </c>
      <c r="D745" s="27" t="s">
        <v>996</v>
      </c>
      <c r="E745" s="31">
        <v>1</v>
      </c>
      <c r="F745" s="31">
        <v>60010500</v>
      </c>
      <c r="G745" s="31">
        <v>0</v>
      </c>
      <c r="H745" s="30">
        <v>0</v>
      </c>
      <c r="I745" s="29">
        <v>1</v>
      </c>
      <c r="J745" s="31">
        <v>3</v>
      </c>
      <c r="K745" s="31">
        <v>0</v>
      </c>
      <c r="L745" s="31">
        <v>0</v>
      </c>
      <c r="M745" s="31">
        <v>0</v>
      </c>
      <c r="N745" s="31">
        <v>1</v>
      </c>
      <c r="O745" s="31">
        <v>2</v>
      </c>
      <c r="P745" s="31">
        <v>0.3</v>
      </c>
      <c r="Q745" s="31">
        <v>0</v>
      </c>
      <c r="R745" s="30">
        <v>0</v>
      </c>
      <c r="S745" s="29">
        <v>1</v>
      </c>
      <c r="T745" s="31">
        <v>2</v>
      </c>
      <c r="U745" s="31">
        <v>0</v>
      </c>
      <c r="V745" s="31">
        <v>0</v>
      </c>
      <c r="W745" s="31">
        <v>0</v>
      </c>
      <c r="X745" s="31">
        <v>0</v>
      </c>
      <c r="Y745" s="31">
        <v>0</v>
      </c>
      <c r="Z745" s="31">
        <v>0</v>
      </c>
      <c r="AA745" s="29">
        <v>0</v>
      </c>
      <c r="AB745" s="31">
        <v>0</v>
      </c>
      <c r="AC745" s="31">
        <v>20</v>
      </c>
      <c r="AD745" s="31">
        <v>0</v>
      </c>
      <c r="AE745" s="31">
        <v>0</v>
      </c>
      <c r="AF745" s="32">
        <v>7</v>
      </c>
      <c r="AG745" s="32">
        <v>0</v>
      </c>
      <c r="AH745" s="32">
        <v>0</v>
      </c>
      <c r="AI745" s="31">
        <v>0</v>
      </c>
      <c r="AJ745" s="31">
        <v>0</v>
      </c>
      <c r="AK745" s="31">
        <v>0</v>
      </c>
      <c r="AL745" s="31">
        <v>0</v>
      </c>
      <c r="AM745" s="31">
        <v>1000</v>
      </c>
      <c r="AN745" s="31">
        <v>0</v>
      </c>
      <c r="AO745" s="31">
        <v>0</v>
      </c>
      <c r="AP745" s="32">
        <v>0</v>
      </c>
      <c r="AQ745" s="31" t="s">
        <v>997</v>
      </c>
      <c r="AR745" s="27" t="s">
        <v>47</v>
      </c>
      <c r="AS745" s="31" t="s">
        <v>448</v>
      </c>
      <c r="AT745" s="31">
        <v>0</v>
      </c>
      <c r="AU745" s="31">
        <v>0</v>
      </c>
      <c r="AV745" s="27" t="s">
        <v>415</v>
      </c>
      <c r="AW745" s="27" t="s">
        <v>420</v>
      </c>
      <c r="AX745" s="30">
        <v>0</v>
      </c>
      <c r="AY745" s="30">
        <v>0</v>
      </c>
      <c r="AZ745" s="37" t="s">
        <v>998</v>
      </c>
      <c r="BA745" s="31">
        <v>1</v>
      </c>
      <c r="BB745" s="31">
        <v>0</v>
      </c>
      <c r="BC745" s="31">
        <v>0</v>
      </c>
      <c r="BD745" s="31">
        <v>0</v>
      </c>
      <c r="BE745" s="31">
        <v>0</v>
      </c>
      <c r="BF745" s="31">
        <v>0</v>
      </c>
    </row>
    <row r="746" spans="3:59" s="28" customFormat="1" ht="20.100000000000001" customHeight="1">
      <c r="C746" s="31">
        <v>70301005</v>
      </c>
      <c r="D746" s="27" t="s">
        <v>999</v>
      </c>
      <c r="E746" s="31">
        <v>1</v>
      </c>
      <c r="F746" s="31">
        <v>60010500</v>
      </c>
      <c r="G746" s="31">
        <v>0</v>
      </c>
      <c r="H746" s="30">
        <v>0</v>
      </c>
      <c r="I746" s="31">
        <v>1</v>
      </c>
      <c r="J746" s="31">
        <v>3</v>
      </c>
      <c r="K746" s="31">
        <v>0</v>
      </c>
      <c r="L746" s="31">
        <v>0</v>
      </c>
      <c r="M746" s="31">
        <v>0</v>
      </c>
      <c r="N746" s="31">
        <v>1</v>
      </c>
      <c r="O746" s="31">
        <v>0</v>
      </c>
      <c r="P746" s="31">
        <v>0</v>
      </c>
      <c r="Q746" s="31">
        <v>0</v>
      </c>
      <c r="R746" s="30">
        <v>0</v>
      </c>
      <c r="S746" s="29">
        <v>1</v>
      </c>
      <c r="T746" s="31">
        <v>1</v>
      </c>
      <c r="U746" s="31">
        <v>0</v>
      </c>
      <c r="V746" s="31">
        <v>1</v>
      </c>
      <c r="W746" s="31">
        <v>0</v>
      </c>
      <c r="X746" s="31">
        <v>0</v>
      </c>
      <c r="Y746" s="31">
        <v>0</v>
      </c>
      <c r="Z746" s="31">
        <v>0</v>
      </c>
      <c r="AA746" s="29">
        <v>0</v>
      </c>
      <c r="AB746" s="31">
        <v>0</v>
      </c>
      <c r="AC746" s="31">
        <v>1</v>
      </c>
      <c r="AD746" s="31">
        <v>0</v>
      </c>
      <c r="AE746" s="31">
        <v>0</v>
      </c>
      <c r="AF746" s="32">
        <v>7</v>
      </c>
      <c r="AG746" s="32">
        <v>0</v>
      </c>
      <c r="AH746" s="32">
        <v>0</v>
      </c>
      <c r="AI746" s="31">
        <v>0</v>
      </c>
      <c r="AJ746" s="31">
        <v>0</v>
      </c>
      <c r="AK746" s="31">
        <v>0</v>
      </c>
      <c r="AL746" s="31">
        <v>0</v>
      </c>
      <c r="AM746" s="31">
        <v>1000</v>
      </c>
      <c r="AN746" s="31">
        <v>0.5</v>
      </c>
      <c r="AO746" s="31">
        <v>10</v>
      </c>
      <c r="AP746" s="32">
        <v>0</v>
      </c>
      <c r="AQ746" s="31" t="s">
        <v>1000</v>
      </c>
      <c r="AR746" s="27" t="s">
        <v>444</v>
      </c>
      <c r="AS746" s="31">
        <v>0</v>
      </c>
      <c r="AT746" s="31">
        <v>10000011</v>
      </c>
      <c r="AU746" s="31">
        <v>50000001</v>
      </c>
      <c r="AV746" s="27" t="s">
        <v>436</v>
      </c>
      <c r="AW746" s="27" t="s">
        <v>420</v>
      </c>
      <c r="AX746" s="30">
        <v>0</v>
      </c>
      <c r="AY746" s="30">
        <v>0</v>
      </c>
      <c r="AZ746" s="37" t="s">
        <v>1001</v>
      </c>
      <c r="BA746" s="31">
        <v>1</v>
      </c>
      <c r="BB746" s="31">
        <v>0</v>
      </c>
      <c r="BC746" s="31">
        <v>0</v>
      </c>
      <c r="BD746" s="31">
        <v>0</v>
      </c>
      <c r="BE746" s="31">
        <v>0</v>
      </c>
      <c r="BF746" s="31">
        <v>0</v>
      </c>
      <c r="BG746" s="34"/>
    </row>
    <row r="747" spans="3:59" s="28" customFormat="1" ht="19.5" customHeight="1">
      <c r="C747" s="31">
        <v>70302001</v>
      </c>
      <c r="D747" s="25" t="s">
        <v>943</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1</v>
      </c>
      <c r="W747" s="29">
        <v>0</v>
      </c>
      <c r="X747" s="29">
        <v>1</v>
      </c>
      <c r="Y747" s="29">
        <v>0</v>
      </c>
      <c r="Z747" s="29">
        <v>0</v>
      </c>
      <c r="AA747" s="29">
        <v>0</v>
      </c>
      <c r="AB747" s="29">
        <v>0</v>
      </c>
      <c r="AC747" s="29">
        <v>10</v>
      </c>
      <c r="AD747" s="29">
        <v>1</v>
      </c>
      <c r="AE747" s="29" t="s">
        <v>692</v>
      </c>
      <c r="AF747" s="32">
        <v>0</v>
      </c>
      <c r="AG747" s="32">
        <v>0</v>
      </c>
      <c r="AH747" s="32">
        <v>0</v>
      </c>
      <c r="AI747" s="29">
        <v>0</v>
      </c>
      <c r="AJ747" s="29">
        <v>0</v>
      </c>
      <c r="AK747" s="29">
        <v>0</v>
      </c>
      <c r="AL747" s="29">
        <v>0.5</v>
      </c>
      <c r="AM747" s="29">
        <v>999999</v>
      </c>
      <c r="AN747" s="29">
        <v>0.5</v>
      </c>
      <c r="AO747" s="29">
        <v>0</v>
      </c>
      <c r="AP747" s="32">
        <v>0</v>
      </c>
      <c r="AQ747" s="66" t="s">
        <v>950</v>
      </c>
      <c r="AR747" s="27" t="s">
        <v>712</v>
      </c>
      <c r="AS747" s="29" t="s">
        <v>633</v>
      </c>
      <c r="AT747" s="31">
        <v>10000007</v>
      </c>
      <c r="AU747" s="31">
        <v>70302001</v>
      </c>
      <c r="AV747" s="27" t="s">
        <v>480</v>
      </c>
      <c r="AW747" s="27" t="s">
        <v>453</v>
      </c>
      <c r="AX747" s="30">
        <v>0</v>
      </c>
      <c r="AY747" s="30">
        <v>0</v>
      </c>
      <c r="AZ747" s="33" t="s">
        <v>944</v>
      </c>
      <c r="BA747" s="29">
        <v>1</v>
      </c>
      <c r="BB747" s="29">
        <v>0</v>
      </c>
      <c r="BC747" s="29">
        <v>0</v>
      </c>
      <c r="BD747" s="29">
        <v>0</v>
      </c>
      <c r="BE747" s="29">
        <v>0</v>
      </c>
      <c r="BF747" s="29">
        <v>0</v>
      </c>
    </row>
    <row r="748" spans="3:59" ht="20.100000000000001" customHeight="1">
      <c r="C748" s="31">
        <v>70302002</v>
      </c>
      <c r="D748" s="27" t="s">
        <v>945</v>
      </c>
      <c r="E748" s="31">
        <v>1</v>
      </c>
      <c r="F748" s="31">
        <v>60010500</v>
      </c>
      <c r="G748" s="31">
        <v>0</v>
      </c>
      <c r="H748" s="30">
        <v>0</v>
      </c>
      <c r="I748" s="29">
        <v>1</v>
      </c>
      <c r="J748" s="31">
        <v>0</v>
      </c>
      <c r="K748" s="31">
        <v>0</v>
      </c>
      <c r="L748" s="31">
        <v>0</v>
      </c>
      <c r="M748" s="31">
        <v>0</v>
      </c>
      <c r="N748" s="31">
        <v>1</v>
      </c>
      <c r="O748" s="31">
        <v>2</v>
      </c>
      <c r="P748" s="31">
        <v>0.3</v>
      </c>
      <c r="Q748" s="31">
        <v>0</v>
      </c>
      <c r="R748" s="30">
        <v>0</v>
      </c>
      <c r="S748" s="29">
        <v>1</v>
      </c>
      <c r="T748" s="31">
        <v>2</v>
      </c>
      <c r="U748" s="31">
        <v>0</v>
      </c>
      <c r="V748" s="31">
        <v>0</v>
      </c>
      <c r="W748" s="31">
        <v>0</v>
      </c>
      <c r="X748" s="31">
        <v>0</v>
      </c>
      <c r="Y748" s="31">
        <v>0</v>
      </c>
      <c r="Z748" s="31">
        <v>0</v>
      </c>
      <c r="AA748" s="29">
        <v>0</v>
      </c>
      <c r="AB748" s="31">
        <v>0</v>
      </c>
      <c r="AC748" s="29">
        <v>30</v>
      </c>
      <c r="AD748" s="31">
        <v>0</v>
      </c>
      <c r="AE748" s="31">
        <v>0</v>
      </c>
      <c r="AF748" s="32">
        <v>8</v>
      </c>
      <c r="AG748" s="32">
        <v>0</v>
      </c>
      <c r="AH748" s="32">
        <v>0</v>
      </c>
      <c r="AI748" s="31">
        <v>0</v>
      </c>
      <c r="AJ748" s="31">
        <v>0</v>
      </c>
      <c r="AK748" s="31">
        <v>0</v>
      </c>
      <c r="AL748" s="31">
        <v>0</v>
      </c>
      <c r="AM748" s="31">
        <v>1000</v>
      </c>
      <c r="AN748" s="31">
        <v>0</v>
      </c>
      <c r="AO748" s="31">
        <v>0</v>
      </c>
      <c r="AP748" s="32">
        <v>90301006</v>
      </c>
      <c r="AQ748" s="31" t="s">
        <v>420</v>
      </c>
      <c r="AR748" s="27" t="s">
        <v>447</v>
      </c>
      <c r="AS748" s="31" t="s">
        <v>448</v>
      </c>
      <c r="AT748" s="31">
        <v>0</v>
      </c>
      <c r="AU748" s="31">
        <v>0</v>
      </c>
      <c r="AV748" s="27" t="s">
        <v>415</v>
      </c>
      <c r="AW748" s="27" t="s">
        <v>420</v>
      </c>
      <c r="AX748" s="30">
        <v>0</v>
      </c>
      <c r="AY748" s="30">
        <v>0</v>
      </c>
      <c r="AZ748" s="37" t="s">
        <v>947</v>
      </c>
      <c r="BA748" s="31">
        <v>1</v>
      </c>
      <c r="BB748" s="31">
        <v>0</v>
      </c>
      <c r="BC748" s="31">
        <v>0</v>
      </c>
      <c r="BD748" s="31">
        <v>0</v>
      </c>
      <c r="BE748" s="31">
        <v>0</v>
      </c>
      <c r="BF748" s="31">
        <v>0</v>
      </c>
    </row>
    <row r="749" spans="3:59" s="28" customFormat="1" ht="20.100000000000001" customHeight="1">
      <c r="C749" s="31">
        <v>70302003</v>
      </c>
      <c r="D749" s="25" t="s">
        <v>760</v>
      </c>
      <c r="E749" s="31">
        <v>1</v>
      </c>
      <c r="F749" s="29">
        <v>60010100</v>
      </c>
      <c r="G749" s="31">
        <v>0</v>
      </c>
      <c r="H749" s="30">
        <v>0</v>
      </c>
      <c r="I749" s="29">
        <v>1</v>
      </c>
      <c r="J749" s="29">
        <v>0</v>
      </c>
      <c r="K749" s="31">
        <v>0</v>
      </c>
      <c r="L749" s="29">
        <v>0</v>
      </c>
      <c r="M749" s="29">
        <v>0</v>
      </c>
      <c r="N749" s="29">
        <v>1</v>
      </c>
      <c r="O749" s="29">
        <v>1</v>
      </c>
      <c r="P749" s="29">
        <v>1</v>
      </c>
      <c r="Q749" s="29">
        <v>0</v>
      </c>
      <c r="R749" s="29">
        <v>0</v>
      </c>
      <c r="S749" s="29">
        <v>1</v>
      </c>
      <c r="T749" s="29">
        <v>2</v>
      </c>
      <c r="U749" s="29">
        <v>0</v>
      </c>
      <c r="V749" s="29">
        <v>2</v>
      </c>
      <c r="W749" s="29">
        <v>0</v>
      </c>
      <c r="X749" s="29">
        <v>1</v>
      </c>
      <c r="Y749" s="29">
        <v>0</v>
      </c>
      <c r="Z749" s="29">
        <v>0</v>
      </c>
      <c r="AA749" s="29">
        <v>0</v>
      </c>
      <c r="AB749" s="29">
        <v>0</v>
      </c>
      <c r="AC749" s="29">
        <v>12</v>
      </c>
      <c r="AD749" s="29">
        <v>2</v>
      </c>
      <c r="AE749" s="29" t="s">
        <v>729</v>
      </c>
      <c r="AF749" s="32">
        <v>0</v>
      </c>
      <c r="AG749" s="32">
        <v>2</v>
      </c>
      <c r="AH749" s="32">
        <v>1.5</v>
      </c>
      <c r="AI749" s="29">
        <v>0</v>
      </c>
      <c r="AJ749" s="29">
        <v>0</v>
      </c>
      <c r="AK749" s="29">
        <v>0</v>
      </c>
      <c r="AL749" s="29">
        <v>1.5</v>
      </c>
      <c r="AM749" s="29">
        <v>10000</v>
      </c>
      <c r="AN749" s="29">
        <v>1</v>
      </c>
      <c r="AO749" s="29">
        <v>5</v>
      </c>
      <c r="AP749" s="32">
        <v>0</v>
      </c>
      <c r="AQ749" s="29" t="s">
        <v>420</v>
      </c>
      <c r="AR749" s="27" t="s">
        <v>680</v>
      </c>
      <c r="AS749" s="29" t="s">
        <v>633</v>
      </c>
      <c r="AT749" s="31">
        <v>10000007</v>
      </c>
      <c r="AU749" s="31">
        <v>70302003</v>
      </c>
      <c r="AV749" s="27" t="s">
        <v>709</v>
      </c>
      <c r="AW749" s="29">
        <v>0</v>
      </c>
      <c r="AX749" s="30">
        <v>0</v>
      </c>
      <c r="AY749" s="30">
        <v>0</v>
      </c>
      <c r="AZ749" s="33" t="s">
        <v>948</v>
      </c>
      <c r="BA749" s="29">
        <v>1</v>
      </c>
      <c r="BB749" s="29">
        <v>0</v>
      </c>
      <c r="BC749" s="29">
        <v>0</v>
      </c>
      <c r="BD749" s="29">
        <v>0</v>
      </c>
      <c r="BE749" s="29">
        <v>0</v>
      </c>
      <c r="BF749" s="29">
        <v>0</v>
      </c>
    </row>
    <row r="750" spans="3:59" s="28" customFormat="1" ht="20.100000000000001" customHeight="1">
      <c r="C750" s="31">
        <v>70302004</v>
      </c>
      <c r="D750" s="25" t="s">
        <v>949</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2</v>
      </c>
      <c r="W750" s="29">
        <v>0</v>
      </c>
      <c r="X750" s="29">
        <v>1</v>
      </c>
      <c r="Y750" s="29">
        <v>0</v>
      </c>
      <c r="Z750" s="29">
        <v>0</v>
      </c>
      <c r="AA750" s="29">
        <v>0</v>
      </c>
      <c r="AB750" s="29">
        <v>0</v>
      </c>
      <c r="AC750" s="29">
        <v>12</v>
      </c>
      <c r="AD750" s="29">
        <v>1</v>
      </c>
      <c r="AE750" s="29">
        <v>3</v>
      </c>
      <c r="AF750" s="32">
        <v>4</v>
      </c>
      <c r="AG750" s="32">
        <v>1</v>
      </c>
      <c r="AH750" s="32">
        <v>1.5</v>
      </c>
      <c r="AI750" s="29">
        <v>0</v>
      </c>
      <c r="AJ750" s="29">
        <v>0</v>
      </c>
      <c r="AK750" s="29">
        <v>0</v>
      </c>
      <c r="AL750" s="29">
        <v>3</v>
      </c>
      <c r="AM750" s="29">
        <v>999999</v>
      </c>
      <c r="AN750" s="29">
        <v>3</v>
      </c>
      <c r="AO750" s="29">
        <v>0</v>
      </c>
      <c r="AP750" s="32">
        <v>0</v>
      </c>
      <c r="AQ750" s="29" t="s">
        <v>420</v>
      </c>
      <c r="AR750" s="27" t="s">
        <v>488</v>
      </c>
      <c r="AS750" s="29" t="s">
        <v>633</v>
      </c>
      <c r="AT750" s="31">
        <v>10000007</v>
      </c>
      <c r="AU750" s="31">
        <v>70302004</v>
      </c>
      <c r="AV750" s="25" t="s">
        <v>415</v>
      </c>
      <c r="AW750" s="29" t="s">
        <v>1002</v>
      </c>
      <c r="AX750" s="30">
        <v>0</v>
      </c>
      <c r="AY750" s="30">
        <v>0</v>
      </c>
      <c r="AZ750" s="33" t="s">
        <v>951</v>
      </c>
      <c r="BA750" s="29">
        <v>1</v>
      </c>
      <c r="BB750" s="29">
        <v>0</v>
      </c>
      <c r="BC750" s="29">
        <v>0</v>
      </c>
      <c r="BD750" s="29">
        <v>0</v>
      </c>
      <c r="BE750" s="29">
        <v>0</v>
      </c>
      <c r="BF750" s="29">
        <v>0</v>
      </c>
    </row>
    <row r="751" spans="3:59" s="28" customFormat="1" ht="20.100000000000001" customHeight="1">
      <c r="C751" s="31">
        <v>70303001</v>
      </c>
      <c r="D751" s="25" t="s">
        <v>1003</v>
      </c>
      <c r="E751" s="29">
        <v>1</v>
      </c>
      <c r="F751" s="29">
        <v>60010300</v>
      </c>
      <c r="G751" s="31">
        <v>0</v>
      </c>
      <c r="H751" s="30">
        <v>0</v>
      </c>
      <c r="I751" s="29">
        <v>1</v>
      </c>
      <c r="J751" s="29">
        <v>3</v>
      </c>
      <c r="K751" s="31">
        <v>0</v>
      </c>
      <c r="L751" s="29">
        <v>0</v>
      </c>
      <c r="M751" s="29">
        <v>0</v>
      </c>
      <c r="N751" s="29">
        <v>1</v>
      </c>
      <c r="O751" s="29">
        <v>2</v>
      </c>
      <c r="P751" s="29">
        <v>0.8</v>
      </c>
      <c r="Q751" s="29">
        <v>1</v>
      </c>
      <c r="R751" s="29">
        <v>0</v>
      </c>
      <c r="S751" s="29">
        <v>1</v>
      </c>
      <c r="T751" s="29">
        <v>2</v>
      </c>
      <c r="U751" s="29">
        <v>0</v>
      </c>
      <c r="V751" s="29">
        <v>0</v>
      </c>
      <c r="W751" s="29">
        <v>0</v>
      </c>
      <c r="X751" s="29">
        <v>0</v>
      </c>
      <c r="Y751" s="29">
        <v>0</v>
      </c>
      <c r="Z751" s="29">
        <v>0</v>
      </c>
      <c r="AA751" s="29">
        <v>0</v>
      </c>
      <c r="AB751" s="29">
        <v>0</v>
      </c>
      <c r="AC751" s="29">
        <v>99999</v>
      </c>
      <c r="AD751" s="29">
        <v>0</v>
      </c>
      <c r="AE751" s="29">
        <v>0</v>
      </c>
      <c r="AF751" s="32">
        <v>2</v>
      </c>
      <c r="AG751" s="32">
        <v>2</v>
      </c>
      <c r="AH751" s="32">
        <v>1.5</v>
      </c>
      <c r="AI751" s="29">
        <v>0</v>
      </c>
      <c r="AJ751" s="29">
        <v>0</v>
      </c>
      <c r="AK751" s="29">
        <v>0</v>
      </c>
      <c r="AL751" s="29">
        <v>1</v>
      </c>
      <c r="AM751" s="29">
        <v>3000</v>
      </c>
      <c r="AN751" s="29">
        <v>0.5</v>
      </c>
      <c r="AO751" s="29">
        <v>0</v>
      </c>
      <c r="AP751" s="32">
        <v>0</v>
      </c>
      <c r="AQ751" s="29" t="s">
        <v>420</v>
      </c>
      <c r="AR751" s="27" t="s">
        <v>447</v>
      </c>
      <c r="AS751" s="29" t="s">
        <v>678</v>
      </c>
      <c r="AT751" s="31">
        <v>0</v>
      </c>
      <c r="AU751" s="31">
        <v>0</v>
      </c>
      <c r="AV751" s="25" t="s">
        <v>417</v>
      </c>
      <c r="AW751" s="29" t="s">
        <v>1004</v>
      </c>
      <c r="AX751" s="30">
        <v>0</v>
      </c>
      <c r="AY751" s="30">
        <v>0</v>
      </c>
      <c r="AZ751" s="33" t="s">
        <v>1005</v>
      </c>
      <c r="BA751" s="29">
        <v>1</v>
      </c>
      <c r="BB751" s="29">
        <v>0</v>
      </c>
      <c r="BC751" s="29">
        <v>0</v>
      </c>
      <c r="BD751" s="29">
        <v>0</v>
      </c>
      <c r="BE751" s="29">
        <v>0</v>
      </c>
      <c r="BF751" s="29">
        <v>0</v>
      </c>
    </row>
    <row r="752" spans="3:59" s="28" customFormat="1" ht="19.5" customHeight="1">
      <c r="C752" s="31">
        <v>70303002</v>
      </c>
      <c r="D752" s="25" t="s">
        <v>1006</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3</v>
      </c>
      <c r="W752" s="29">
        <v>0</v>
      </c>
      <c r="X752" s="29">
        <v>1</v>
      </c>
      <c r="Y752" s="29">
        <v>0</v>
      </c>
      <c r="Z752" s="29">
        <v>0</v>
      </c>
      <c r="AA752" s="29">
        <v>0</v>
      </c>
      <c r="AB752" s="29">
        <v>0</v>
      </c>
      <c r="AC752" s="29">
        <v>12</v>
      </c>
      <c r="AD752" s="29">
        <v>1</v>
      </c>
      <c r="AE752" s="29" t="s">
        <v>815</v>
      </c>
      <c r="AF752" s="32">
        <v>0</v>
      </c>
      <c r="AG752" s="32">
        <v>1</v>
      </c>
      <c r="AH752" s="32">
        <v>3</v>
      </c>
      <c r="AI752" s="29">
        <v>0</v>
      </c>
      <c r="AJ752" s="29">
        <v>0</v>
      </c>
      <c r="AK752" s="29">
        <v>0</v>
      </c>
      <c r="AL752" s="29">
        <v>3</v>
      </c>
      <c r="AM752" s="29">
        <v>5000</v>
      </c>
      <c r="AN752" s="29">
        <v>2.5</v>
      </c>
      <c r="AO752" s="29">
        <v>0</v>
      </c>
      <c r="AP752" s="32">
        <v>0</v>
      </c>
      <c r="AQ752" s="29">
        <v>70204001</v>
      </c>
      <c r="AR752" s="27" t="s">
        <v>488</v>
      </c>
      <c r="AS752" s="29" t="s">
        <v>633</v>
      </c>
      <c r="AT752" s="31">
        <v>10000007</v>
      </c>
      <c r="AU752" s="31">
        <v>70204001</v>
      </c>
      <c r="AV752" s="25" t="s">
        <v>415</v>
      </c>
      <c r="AW752" s="29">
        <v>0</v>
      </c>
      <c r="AX752" s="30">
        <v>0</v>
      </c>
      <c r="AY752" s="30">
        <v>0</v>
      </c>
      <c r="AZ752" s="33" t="s">
        <v>1007</v>
      </c>
      <c r="BA752" s="29">
        <v>1</v>
      </c>
      <c r="BB752" s="29">
        <v>0</v>
      </c>
      <c r="BC752" s="29">
        <v>0</v>
      </c>
      <c r="BD752" s="29">
        <v>0</v>
      </c>
      <c r="BE752" s="29">
        <v>0</v>
      </c>
      <c r="BF752" s="29">
        <v>0</v>
      </c>
    </row>
    <row r="753" spans="3:59" s="28" customFormat="1" ht="20.100000000000001" customHeight="1">
      <c r="C753" s="31">
        <v>70303003</v>
      </c>
      <c r="D753" s="25" t="s">
        <v>1008</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2.5</v>
      </c>
      <c r="W753" s="29">
        <v>0</v>
      </c>
      <c r="X753" s="29">
        <v>1</v>
      </c>
      <c r="Y753" s="29">
        <v>0</v>
      </c>
      <c r="Z753" s="29">
        <v>0</v>
      </c>
      <c r="AA753" s="29">
        <v>0</v>
      </c>
      <c r="AB753" s="29">
        <v>0</v>
      </c>
      <c r="AC753" s="29">
        <v>12</v>
      </c>
      <c r="AD753" s="29">
        <v>1</v>
      </c>
      <c r="AE753" s="29">
        <v>3</v>
      </c>
      <c r="AF753" s="32">
        <v>4</v>
      </c>
      <c r="AG753" s="32">
        <v>1</v>
      </c>
      <c r="AH753" s="32">
        <v>1.5</v>
      </c>
      <c r="AI753" s="29">
        <v>0</v>
      </c>
      <c r="AJ753" s="29">
        <v>0</v>
      </c>
      <c r="AK753" s="29">
        <v>0</v>
      </c>
      <c r="AL753" s="29">
        <v>3</v>
      </c>
      <c r="AM753" s="29">
        <v>5000</v>
      </c>
      <c r="AN753" s="29">
        <v>3</v>
      </c>
      <c r="AO753" s="29">
        <v>0</v>
      </c>
      <c r="AP753" s="32">
        <v>0</v>
      </c>
      <c r="AQ753" s="29" t="s">
        <v>966</v>
      </c>
      <c r="AR753" s="27" t="s">
        <v>712</v>
      </c>
      <c r="AS753" s="29" t="s">
        <v>633</v>
      </c>
      <c r="AT753" s="31">
        <v>10000007</v>
      </c>
      <c r="AU753" s="31">
        <v>70204002</v>
      </c>
      <c r="AV753" s="25" t="s">
        <v>415</v>
      </c>
      <c r="AW753" s="29" t="s">
        <v>1009</v>
      </c>
      <c r="AX753" s="30">
        <v>0</v>
      </c>
      <c r="AY753" s="30">
        <v>0</v>
      </c>
      <c r="AZ753" s="33" t="s">
        <v>1010</v>
      </c>
      <c r="BA753" s="29">
        <v>1</v>
      </c>
      <c r="BB753" s="29">
        <v>0</v>
      </c>
      <c r="BC753" s="29">
        <v>0</v>
      </c>
      <c r="BD753" s="29">
        <v>0</v>
      </c>
      <c r="BE753" s="29">
        <v>0</v>
      </c>
      <c r="BF753" s="29">
        <v>0</v>
      </c>
    </row>
    <row r="754" spans="3:59" s="28" customFormat="1" ht="20.100000000000001" customHeight="1">
      <c r="C754" s="31">
        <v>70303004</v>
      </c>
      <c r="D754" s="25" t="s">
        <v>1011</v>
      </c>
      <c r="E754" s="31">
        <v>1</v>
      </c>
      <c r="F754" s="29">
        <v>60010100</v>
      </c>
      <c r="G754" s="31">
        <v>0</v>
      </c>
      <c r="H754" s="30">
        <v>0</v>
      </c>
      <c r="I754" s="29">
        <v>1</v>
      </c>
      <c r="J754" s="29">
        <v>5</v>
      </c>
      <c r="K754" s="31">
        <v>0</v>
      </c>
      <c r="L754" s="29">
        <v>0</v>
      </c>
      <c r="M754" s="29">
        <v>0</v>
      </c>
      <c r="N754" s="29">
        <v>1</v>
      </c>
      <c r="O754" s="29">
        <v>1</v>
      </c>
      <c r="P754" s="29">
        <v>0.3</v>
      </c>
      <c r="Q754" s="29">
        <v>0</v>
      </c>
      <c r="R754" s="29">
        <v>0</v>
      </c>
      <c r="S754" s="29">
        <v>1</v>
      </c>
      <c r="T754" s="29">
        <v>2</v>
      </c>
      <c r="U754" s="29">
        <v>0</v>
      </c>
      <c r="V754" s="29">
        <v>3</v>
      </c>
      <c r="W754" s="29">
        <v>0</v>
      </c>
      <c r="X754" s="29">
        <v>1</v>
      </c>
      <c r="Y754" s="29">
        <v>0</v>
      </c>
      <c r="Z754" s="29">
        <v>0</v>
      </c>
      <c r="AA754" s="29">
        <v>0</v>
      </c>
      <c r="AB754" s="29">
        <v>0</v>
      </c>
      <c r="AC754" s="29">
        <v>12</v>
      </c>
      <c r="AD754" s="29">
        <v>1</v>
      </c>
      <c r="AE754" s="29">
        <v>3</v>
      </c>
      <c r="AF754" s="32">
        <v>6</v>
      </c>
      <c r="AG754" s="32">
        <v>1</v>
      </c>
      <c r="AH754" s="32">
        <v>1.5</v>
      </c>
      <c r="AI754" s="29">
        <v>0</v>
      </c>
      <c r="AJ754" s="29">
        <v>0</v>
      </c>
      <c r="AK754" s="29">
        <v>0</v>
      </c>
      <c r="AL754" s="29">
        <v>3</v>
      </c>
      <c r="AM754" s="29">
        <v>5000</v>
      </c>
      <c r="AN754" s="29">
        <v>3</v>
      </c>
      <c r="AO754" s="29">
        <v>0</v>
      </c>
      <c r="AP754" s="32">
        <v>0</v>
      </c>
      <c r="AQ754" s="29" t="s">
        <v>970</v>
      </c>
      <c r="AR754" s="27" t="s">
        <v>680</v>
      </c>
      <c r="AS754" s="29" t="s">
        <v>633</v>
      </c>
      <c r="AT754" s="31">
        <v>10000007</v>
      </c>
      <c r="AU754" s="31">
        <v>70204003</v>
      </c>
      <c r="AV754" s="25" t="s">
        <v>415</v>
      </c>
      <c r="AW754" s="29" t="s">
        <v>971</v>
      </c>
      <c r="AX754" s="30">
        <v>0</v>
      </c>
      <c r="AY754" s="30">
        <v>0</v>
      </c>
      <c r="AZ754" s="33" t="s">
        <v>1012</v>
      </c>
      <c r="BA754" s="29">
        <v>1</v>
      </c>
      <c r="BB754" s="29">
        <v>0</v>
      </c>
      <c r="BC754" s="29">
        <v>0</v>
      </c>
      <c r="BD754" s="29">
        <v>0</v>
      </c>
      <c r="BE754" s="29">
        <v>0</v>
      </c>
      <c r="BF754" s="29">
        <v>0</v>
      </c>
    </row>
    <row r="755" spans="3:59" s="28" customFormat="1" ht="20.100000000000001" customHeight="1">
      <c r="C755" s="31">
        <v>70304001</v>
      </c>
      <c r="D755" s="25" t="s">
        <v>1013</v>
      </c>
      <c r="E755" s="29">
        <v>1</v>
      </c>
      <c r="F755" s="29">
        <v>60010300</v>
      </c>
      <c r="G755" s="31">
        <v>0</v>
      </c>
      <c r="H755" s="30">
        <v>0</v>
      </c>
      <c r="I755" s="29">
        <v>1</v>
      </c>
      <c r="J755" s="29">
        <v>3</v>
      </c>
      <c r="K755" s="31">
        <v>0</v>
      </c>
      <c r="L755" s="29">
        <v>0</v>
      </c>
      <c r="M755" s="29">
        <v>0</v>
      </c>
      <c r="N755" s="29">
        <v>1</v>
      </c>
      <c r="O755" s="29">
        <v>2</v>
      </c>
      <c r="P755" s="29">
        <v>0.8</v>
      </c>
      <c r="Q755" s="29">
        <v>0</v>
      </c>
      <c r="R755" s="29">
        <v>0</v>
      </c>
      <c r="S755" s="29">
        <v>1</v>
      </c>
      <c r="T755" s="29">
        <v>2</v>
      </c>
      <c r="U755" s="29">
        <v>0</v>
      </c>
      <c r="V755" s="29">
        <v>0</v>
      </c>
      <c r="W755" s="29">
        <v>0</v>
      </c>
      <c r="X755" s="29">
        <v>0</v>
      </c>
      <c r="Y755" s="29">
        <v>0</v>
      </c>
      <c r="Z755" s="29">
        <v>0</v>
      </c>
      <c r="AA755" s="29">
        <v>0</v>
      </c>
      <c r="AB755" s="29">
        <v>0</v>
      </c>
      <c r="AC755" s="29">
        <v>20</v>
      </c>
      <c r="AD755" s="29">
        <v>0</v>
      </c>
      <c r="AE755" s="29">
        <v>0</v>
      </c>
      <c r="AF755" s="32">
        <v>2</v>
      </c>
      <c r="AG755" s="32">
        <v>2</v>
      </c>
      <c r="AH755" s="32">
        <v>1.5</v>
      </c>
      <c r="AI755" s="29">
        <v>0</v>
      </c>
      <c r="AJ755" s="29">
        <v>0</v>
      </c>
      <c r="AK755" s="29">
        <v>0</v>
      </c>
      <c r="AL755" s="29">
        <v>1</v>
      </c>
      <c r="AM755" s="29">
        <v>3000</v>
      </c>
      <c r="AN755" s="29">
        <v>0.5</v>
      </c>
      <c r="AO755" s="29">
        <v>0</v>
      </c>
      <c r="AP755" s="32">
        <v>0</v>
      </c>
      <c r="AQ755" s="29" t="s">
        <v>420</v>
      </c>
      <c r="AR755" s="27" t="s">
        <v>447</v>
      </c>
      <c r="AS755" s="29" t="s">
        <v>678</v>
      </c>
      <c r="AT755" s="31">
        <v>0</v>
      </c>
      <c r="AU755" s="31">
        <v>0</v>
      </c>
      <c r="AV755" s="25" t="s">
        <v>417</v>
      </c>
      <c r="AW755" s="29" t="s">
        <v>1014</v>
      </c>
      <c r="AX755" s="30">
        <v>0</v>
      </c>
      <c r="AY755" s="30">
        <v>0</v>
      </c>
      <c r="AZ755" s="33" t="s">
        <v>1015</v>
      </c>
      <c r="BA755" s="29">
        <v>1</v>
      </c>
      <c r="BB755" s="29">
        <v>0</v>
      </c>
      <c r="BC755" s="29">
        <v>0</v>
      </c>
      <c r="BD755" s="29">
        <v>0</v>
      </c>
      <c r="BE755" s="29">
        <v>0</v>
      </c>
      <c r="BF755" s="29">
        <v>0</v>
      </c>
    </row>
    <row r="756" spans="3:59" s="28" customFormat="1" ht="20.100000000000001" customHeight="1">
      <c r="C756" s="31">
        <v>70304002</v>
      </c>
      <c r="D756" s="27" t="s">
        <v>897</v>
      </c>
      <c r="E756" s="31">
        <v>1</v>
      </c>
      <c r="F756" s="31">
        <v>60010500</v>
      </c>
      <c r="G756" s="31">
        <v>0</v>
      </c>
      <c r="H756" s="30">
        <v>0</v>
      </c>
      <c r="I756" s="31">
        <v>1</v>
      </c>
      <c r="J756" s="31">
        <v>3</v>
      </c>
      <c r="K756" s="31">
        <v>0</v>
      </c>
      <c r="L756" s="31">
        <v>0</v>
      </c>
      <c r="M756" s="31">
        <v>0</v>
      </c>
      <c r="N756" s="31">
        <v>1</v>
      </c>
      <c r="O756" s="31">
        <v>1</v>
      </c>
      <c r="P756" s="31">
        <v>0.05</v>
      </c>
      <c r="Q756" s="31">
        <v>0</v>
      </c>
      <c r="R756" s="30">
        <v>0</v>
      </c>
      <c r="S756" s="29">
        <v>1</v>
      </c>
      <c r="T756" s="31">
        <v>1</v>
      </c>
      <c r="U756" s="31">
        <v>0</v>
      </c>
      <c r="V756" s="31">
        <v>2</v>
      </c>
      <c r="W756" s="31">
        <v>0</v>
      </c>
      <c r="X756" s="31">
        <v>0</v>
      </c>
      <c r="Y756" s="31">
        <v>0</v>
      </c>
      <c r="Z756" s="31">
        <v>0</v>
      </c>
      <c r="AA756" s="29">
        <v>0</v>
      </c>
      <c r="AB756" s="31">
        <v>0</v>
      </c>
      <c r="AC756" s="31">
        <v>10</v>
      </c>
      <c r="AD756" s="31">
        <v>0</v>
      </c>
      <c r="AE756" s="31">
        <v>0</v>
      </c>
      <c r="AF756" s="32">
        <v>7</v>
      </c>
      <c r="AG756" s="32">
        <v>0</v>
      </c>
      <c r="AH756" s="32">
        <v>0</v>
      </c>
      <c r="AI756" s="31">
        <v>0</v>
      </c>
      <c r="AJ756" s="31">
        <v>0</v>
      </c>
      <c r="AK756" s="31">
        <v>0</v>
      </c>
      <c r="AL756" s="31">
        <v>0</v>
      </c>
      <c r="AM756" s="31">
        <v>1000</v>
      </c>
      <c r="AN756" s="31">
        <v>0.5</v>
      </c>
      <c r="AO756" s="31">
        <v>0</v>
      </c>
      <c r="AP756" s="32">
        <v>0</v>
      </c>
      <c r="AQ756" s="31" t="s">
        <v>955</v>
      </c>
      <c r="AR756" s="27" t="s">
        <v>444</v>
      </c>
      <c r="AS756" s="31">
        <v>0</v>
      </c>
      <c r="AT756" s="31">
        <v>10007001</v>
      </c>
      <c r="AU756" s="31">
        <v>0</v>
      </c>
      <c r="AV756" s="27" t="s">
        <v>415</v>
      </c>
      <c r="AW756" s="27" t="s">
        <v>420</v>
      </c>
      <c r="AX756" s="30">
        <v>0</v>
      </c>
      <c r="AY756" s="30">
        <v>0</v>
      </c>
      <c r="AZ756" s="37" t="s">
        <v>956</v>
      </c>
      <c r="BA756" s="31">
        <v>1</v>
      </c>
      <c r="BB756" s="31">
        <v>0</v>
      </c>
      <c r="BC756" s="31">
        <v>0</v>
      </c>
      <c r="BD756" s="31">
        <v>0</v>
      </c>
      <c r="BE756" s="31">
        <v>0</v>
      </c>
      <c r="BF756" s="31">
        <v>0</v>
      </c>
      <c r="BG756" s="34"/>
    </row>
    <row r="757" spans="3:59" s="28" customFormat="1" ht="20.100000000000001" customHeight="1">
      <c r="C757" s="31">
        <v>70304003</v>
      </c>
      <c r="D757" s="25" t="s">
        <v>932</v>
      </c>
      <c r="E757" s="31">
        <v>1</v>
      </c>
      <c r="F757" s="29">
        <v>60010100</v>
      </c>
      <c r="G757" s="31">
        <v>0</v>
      </c>
      <c r="H757" s="30">
        <v>0</v>
      </c>
      <c r="I757" s="29">
        <v>1</v>
      </c>
      <c r="J757" s="29">
        <v>0</v>
      </c>
      <c r="K757" s="31">
        <v>0</v>
      </c>
      <c r="L757" s="29">
        <v>0</v>
      </c>
      <c r="M757" s="29">
        <v>0</v>
      </c>
      <c r="N757" s="29">
        <v>1</v>
      </c>
      <c r="O757" s="29">
        <v>1</v>
      </c>
      <c r="P757" s="29">
        <v>1</v>
      </c>
      <c r="Q757" s="29">
        <v>0</v>
      </c>
      <c r="R757" s="29">
        <v>0</v>
      </c>
      <c r="S757" s="29">
        <v>1</v>
      </c>
      <c r="T757" s="29">
        <v>2</v>
      </c>
      <c r="U757" s="29">
        <v>0</v>
      </c>
      <c r="V757" s="29">
        <v>2</v>
      </c>
      <c r="W757" s="29">
        <v>0</v>
      </c>
      <c r="X757" s="29">
        <v>1</v>
      </c>
      <c r="Y757" s="29">
        <v>0</v>
      </c>
      <c r="Z757" s="29">
        <v>0</v>
      </c>
      <c r="AA757" s="29">
        <v>0</v>
      </c>
      <c r="AB757" s="29">
        <v>0</v>
      </c>
      <c r="AC757" s="29">
        <v>12</v>
      </c>
      <c r="AD757" s="29">
        <v>2</v>
      </c>
      <c r="AE757" s="29" t="s">
        <v>729</v>
      </c>
      <c r="AF757" s="32">
        <v>0</v>
      </c>
      <c r="AG757" s="32">
        <v>0</v>
      </c>
      <c r="AH757" s="32">
        <v>1.5</v>
      </c>
      <c r="AI757" s="29">
        <v>0</v>
      </c>
      <c r="AJ757" s="29">
        <v>0</v>
      </c>
      <c r="AK757" s="29">
        <v>0</v>
      </c>
      <c r="AL757" s="29">
        <v>1</v>
      </c>
      <c r="AM757" s="29">
        <v>5000</v>
      </c>
      <c r="AN757" s="29">
        <v>0.5</v>
      </c>
      <c r="AO757" s="29">
        <v>0</v>
      </c>
      <c r="AP757" s="32">
        <v>0</v>
      </c>
      <c r="AQ757" s="29" t="s">
        <v>420</v>
      </c>
      <c r="AR757" s="27" t="s">
        <v>680</v>
      </c>
      <c r="AS757" s="29" t="s">
        <v>633</v>
      </c>
      <c r="AT757" s="31">
        <v>10000007</v>
      </c>
      <c r="AU757" s="31">
        <v>70201001</v>
      </c>
      <c r="AV757" s="25" t="s">
        <v>415</v>
      </c>
      <c r="AW757" s="29">
        <v>0</v>
      </c>
      <c r="AX757" s="30">
        <v>0</v>
      </c>
      <c r="AY757" s="30">
        <v>0</v>
      </c>
      <c r="AZ757" s="33" t="s">
        <v>933</v>
      </c>
      <c r="BA757" s="29">
        <v>1</v>
      </c>
      <c r="BB757" s="29">
        <v>0</v>
      </c>
      <c r="BC757" s="29">
        <v>0</v>
      </c>
      <c r="BD757" s="29">
        <v>0</v>
      </c>
      <c r="BE757" s="29">
        <v>0</v>
      </c>
      <c r="BF757" s="29">
        <v>0</v>
      </c>
    </row>
    <row r="758" spans="3:59" ht="20.100000000000001" customHeight="1">
      <c r="C758" s="31">
        <v>70304004</v>
      </c>
      <c r="D758" s="27" t="s">
        <v>940</v>
      </c>
      <c r="E758" s="31">
        <v>1</v>
      </c>
      <c r="F758" s="31">
        <v>60010500</v>
      </c>
      <c r="G758" s="31">
        <v>0</v>
      </c>
      <c r="H758" s="30">
        <v>0</v>
      </c>
      <c r="I758" s="29">
        <v>1</v>
      </c>
      <c r="J758" s="31">
        <v>0</v>
      </c>
      <c r="K758" s="31">
        <v>0</v>
      </c>
      <c r="L758" s="31">
        <v>0</v>
      </c>
      <c r="M758" s="31">
        <v>0</v>
      </c>
      <c r="N758" s="31">
        <v>1</v>
      </c>
      <c r="O758" s="31">
        <v>2</v>
      </c>
      <c r="P758" s="31">
        <v>0.3</v>
      </c>
      <c r="Q758" s="31">
        <v>0</v>
      </c>
      <c r="R758" s="30">
        <v>0</v>
      </c>
      <c r="S758" s="29">
        <v>1</v>
      </c>
      <c r="T758" s="31">
        <v>2</v>
      </c>
      <c r="U758" s="31">
        <v>0</v>
      </c>
      <c r="V758" s="31">
        <v>0</v>
      </c>
      <c r="W758" s="31">
        <v>0</v>
      </c>
      <c r="X758" s="31">
        <v>0</v>
      </c>
      <c r="Y758" s="31">
        <v>0</v>
      </c>
      <c r="Z758" s="31">
        <v>0</v>
      </c>
      <c r="AA758" s="29">
        <v>0</v>
      </c>
      <c r="AB758" s="31">
        <v>0</v>
      </c>
      <c r="AC758" s="29">
        <v>99999</v>
      </c>
      <c r="AD758" s="31">
        <v>0</v>
      </c>
      <c r="AE758" s="31">
        <v>0</v>
      </c>
      <c r="AF758" s="32">
        <v>2</v>
      </c>
      <c r="AG758" s="32">
        <v>0</v>
      </c>
      <c r="AH758" s="32">
        <v>0</v>
      </c>
      <c r="AI758" s="31">
        <v>0</v>
      </c>
      <c r="AJ758" s="31">
        <v>0</v>
      </c>
      <c r="AK758" s="31">
        <v>0</v>
      </c>
      <c r="AL758" s="31">
        <v>0</v>
      </c>
      <c r="AM758" s="31">
        <v>1000</v>
      </c>
      <c r="AN758" s="31">
        <v>0</v>
      </c>
      <c r="AO758" s="31">
        <v>0</v>
      </c>
      <c r="AP758" s="32" t="s">
        <v>941</v>
      </c>
      <c r="AQ758" s="31" t="s">
        <v>420</v>
      </c>
      <c r="AR758" s="27" t="s">
        <v>447</v>
      </c>
      <c r="AS758" s="31" t="s">
        <v>448</v>
      </c>
      <c r="AT758" s="31">
        <v>0</v>
      </c>
      <c r="AU758" s="31">
        <v>0</v>
      </c>
      <c r="AV758" s="27" t="s">
        <v>415</v>
      </c>
      <c r="AW758" s="27" t="s">
        <v>420</v>
      </c>
      <c r="AX758" s="30">
        <v>0</v>
      </c>
      <c r="AY758" s="30">
        <v>0</v>
      </c>
      <c r="AZ758" s="37" t="s">
        <v>942</v>
      </c>
      <c r="BA758" s="31">
        <v>1</v>
      </c>
      <c r="BB758" s="31">
        <v>0</v>
      </c>
      <c r="BC758" s="31">
        <v>0</v>
      </c>
      <c r="BD758" s="31">
        <v>0</v>
      </c>
      <c r="BE758" s="31">
        <v>0</v>
      </c>
      <c r="BF758" s="31">
        <v>0</v>
      </c>
    </row>
    <row r="759" spans="3:59" ht="20.100000000000001" customHeight="1">
      <c r="C759" s="31">
        <v>70304005</v>
      </c>
      <c r="D759" s="27" t="s">
        <v>1016</v>
      </c>
      <c r="E759" s="31">
        <v>1</v>
      </c>
      <c r="F759" s="31">
        <v>60010500</v>
      </c>
      <c r="G759" s="31">
        <v>0</v>
      </c>
      <c r="H759" s="30">
        <v>0</v>
      </c>
      <c r="I759" s="29">
        <v>1</v>
      </c>
      <c r="J759" s="31">
        <v>0</v>
      </c>
      <c r="K759" s="31">
        <v>0</v>
      </c>
      <c r="L759" s="31">
        <v>0</v>
      </c>
      <c r="M759" s="31">
        <v>0</v>
      </c>
      <c r="N759" s="31">
        <v>1</v>
      </c>
      <c r="O759" s="31">
        <v>2</v>
      </c>
      <c r="P759" s="31">
        <v>1</v>
      </c>
      <c r="Q759" s="31">
        <v>0</v>
      </c>
      <c r="R759" s="30">
        <v>0</v>
      </c>
      <c r="S759" s="29">
        <v>1</v>
      </c>
      <c r="T759" s="31">
        <v>2</v>
      </c>
      <c r="U759" s="31">
        <v>0</v>
      </c>
      <c r="V759" s="31">
        <v>0</v>
      </c>
      <c r="W759" s="31">
        <v>0</v>
      </c>
      <c r="X759" s="31">
        <v>0</v>
      </c>
      <c r="Y759" s="31">
        <v>0</v>
      </c>
      <c r="Z759" s="31">
        <v>0</v>
      </c>
      <c r="AA759" s="29">
        <v>0</v>
      </c>
      <c r="AB759" s="31">
        <v>0</v>
      </c>
      <c r="AC759" s="29">
        <v>20</v>
      </c>
      <c r="AD759" s="31">
        <v>0</v>
      </c>
      <c r="AE759" s="31">
        <v>0</v>
      </c>
      <c r="AF759" s="32">
        <v>2</v>
      </c>
      <c r="AG759" s="32">
        <v>0</v>
      </c>
      <c r="AH759" s="32">
        <v>0</v>
      </c>
      <c r="AI759" s="31">
        <v>0</v>
      </c>
      <c r="AJ759" s="31">
        <v>0</v>
      </c>
      <c r="AK759" s="31">
        <v>0</v>
      </c>
      <c r="AL759" s="31">
        <v>0</v>
      </c>
      <c r="AM759" s="31">
        <v>1000</v>
      </c>
      <c r="AN759" s="31">
        <v>0</v>
      </c>
      <c r="AO759" s="31">
        <v>0</v>
      </c>
      <c r="AP759" s="32">
        <v>90304001</v>
      </c>
      <c r="AQ759" s="31" t="s">
        <v>420</v>
      </c>
      <c r="AR759" s="27" t="s">
        <v>447</v>
      </c>
      <c r="AS759" s="31" t="s">
        <v>448</v>
      </c>
      <c r="AT759" s="31">
        <v>0</v>
      </c>
      <c r="AU759" s="31">
        <v>0</v>
      </c>
      <c r="AV759" s="27" t="s">
        <v>415</v>
      </c>
      <c r="AW759" s="27" t="s">
        <v>420</v>
      </c>
      <c r="AX759" s="30">
        <v>0</v>
      </c>
      <c r="AY759" s="30">
        <v>0</v>
      </c>
      <c r="AZ759" s="37" t="s">
        <v>1017</v>
      </c>
      <c r="BA759" s="31">
        <v>1</v>
      </c>
      <c r="BB759" s="31">
        <v>0</v>
      </c>
      <c r="BC759" s="31">
        <v>0</v>
      </c>
      <c r="BD759" s="31">
        <v>0</v>
      </c>
      <c r="BE759" s="31">
        <v>0</v>
      </c>
      <c r="BF759" s="31">
        <v>0</v>
      </c>
    </row>
    <row r="760" spans="3:59" s="28" customFormat="1" ht="20.100000000000001" customHeight="1">
      <c r="C760" s="31">
        <v>70304006</v>
      </c>
      <c r="D760" s="25" t="s">
        <v>1018</v>
      </c>
      <c r="E760" s="29">
        <v>2</v>
      </c>
      <c r="F760" s="29">
        <v>61012301</v>
      </c>
      <c r="G760" s="29">
        <v>61012304</v>
      </c>
      <c r="H760" s="30">
        <v>2</v>
      </c>
      <c r="I760" s="29">
        <v>5</v>
      </c>
      <c r="J760" s="29">
        <v>3</v>
      </c>
      <c r="K760" s="31">
        <v>0</v>
      </c>
      <c r="L760" s="29">
        <v>0</v>
      </c>
      <c r="M760" s="29">
        <v>0</v>
      </c>
      <c r="N760" s="29">
        <v>1</v>
      </c>
      <c r="O760" s="29">
        <v>1</v>
      </c>
      <c r="P760" s="29">
        <v>0.5</v>
      </c>
      <c r="Q760" s="29">
        <v>0</v>
      </c>
      <c r="R760" s="29">
        <v>0</v>
      </c>
      <c r="S760" s="29">
        <v>1</v>
      </c>
      <c r="T760" s="29">
        <v>2</v>
      </c>
      <c r="U760" s="29">
        <v>0</v>
      </c>
      <c r="V760" s="29">
        <v>1.4</v>
      </c>
      <c r="W760" s="29">
        <v>150</v>
      </c>
      <c r="X760" s="29">
        <v>1</v>
      </c>
      <c r="Y760" s="29">
        <v>0</v>
      </c>
      <c r="Z760" s="29">
        <v>0</v>
      </c>
      <c r="AA760" s="29">
        <v>0</v>
      </c>
      <c r="AB760" s="29">
        <v>0</v>
      </c>
      <c r="AC760" s="29">
        <v>12</v>
      </c>
      <c r="AD760" s="29">
        <v>2</v>
      </c>
      <c r="AE760" s="29" t="s">
        <v>438</v>
      </c>
      <c r="AF760" s="32">
        <v>0</v>
      </c>
      <c r="AG760" s="32">
        <v>2</v>
      </c>
      <c r="AH760" s="32">
        <v>1.5</v>
      </c>
      <c r="AI760" s="29">
        <v>0</v>
      </c>
      <c r="AJ760" s="29">
        <v>0</v>
      </c>
      <c r="AK760" s="29">
        <v>0</v>
      </c>
      <c r="AL760" s="29">
        <v>1.5</v>
      </c>
      <c r="AM760" s="29">
        <v>1200</v>
      </c>
      <c r="AN760" s="29">
        <v>1</v>
      </c>
      <c r="AO760" s="29">
        <v>15</v>
      </c>
      <c r="AP760" s="32">
        <v>0</v>
      </c>
      <c r="AQ760" s="29" t="s">
        <v>420</v>
      </c>
      <c r="AR760" s="25" t="s">
        <v>712</v>
      </c>
      <c r="AS760" s="29" t="s">
        <v>440</v>
      </c>
      <c r="AT760" s="31">
        <v>10000011</v>
      </c>
      <c r="AU760" s="31">
        <v>70404001</v>
      </c>
      <c r="AV760" s="25" t="s">
        <v>441</v>
      </c>
      <c r="AW760" s="29">
        <v>0</v>
      </c>
      <c r="AX760" s="30">
        <v>0</v>
      </c>
      <c r="AY760" s="30">
        <v>0</v>
      </c>
      <c r="AZ760" s="33" t="s">
        <v>1019</v>
      </c>
      <c r="BA760" s="29">
        <v>1</v>
      </c>
      <c r="BB760" s="29">
        <v>0</v>
      </c>
      <c r="BC760" s="29">
        <v>0</v>
      </c>
      <c r="BD760" s="29">
        <v>0</v>
      </c>
      <c r="BE760" s="29">
        <v>0</v>
      </c>
      <c r="BF760" s="29">
        <v>0</v>
      </c>
    </row>
    <row r="761" spans="3:59" s="28" customFormat="1" ht="20.100000000000001" customHeight="1">
      <c r="C761" s="31">
        <v>70305001</v>
      </c>
      <c r="D761" s="25" t="s">
        <v>1020</v>
      </c>
      <c r="E761" s="31">
        <v>1</v>
      </c>
      <c r="F761" s="29">
        <v>60010100</v>
      </c>
      <c r="G761" s="31">
        <v>0</v>
      </c>
      <c r="H761" s="30">
        <v>0</v>
      </c>
      <c r="I761" s="29">
        <v>1</v>
      </c>
      <c r="J761" s="29">
        <v>5</v>
      </c>
      <c r="K761" s="31">
        <v>0</v>
      </c>
      <c r="L761" s="29">
        <v>0</v>
      </c>
      <c r="M761" s="29">
        <v>0</v>
      </c>
      <c r="N761" s="29">
        <v>1</v>
      </c>
      <c r="O761" s="29">
        <v>1</v>
      </c>
      <c r="P761" s="29">
        <v>0.3</v>
      </c>
      <c r="Q761" s="29">
        <v>0</v>
      </c>
      <c r="R761" s="29">
        <v>0</v>
      </c>
      <c r="S761" s="29">
        <v>1</v>
      </c>
      <c r="T761" s="29">
        <v>2</v>
      </c>
      <c r="U761" s="29">
        <v>0</v>
      </c>
      <c r="V761" s="29">
        <v>2.5</v>
      </c>
      <c r="W761" s="29">
        <v>0</v>
      </c>
      <c r="X761" s="29">
        <v>1</v>
      </c>
      <c r="Y761" s="29">
        <v>0</v>
      </c>
      <c r="Z761" s="29">
        <v>0</v>
      </c>
      <c r="AA761" s="29">
        <v>0</v>
      </c>
      <c r="AB761" s="29">
        <v>0</v>
      </c>
      <c r="AC761" s="29">
        <v>12</v>
      </c>
      <c r="AD761" s="29">
        <v>1</v>
      </c>
      <c r="AE761" s="29">
        <v>3</v>
      </c>
      <c r="AF761" s="32">
        <v>4</v>
      </c>
      <c r="AG761" s="32">
        <v>1</v>
      </c>
      <c r="AH761" s="32">
        <v>1.5</v>
      </c>
      <c r="AI761" s="29">
        <v>0</v>
      </c>
      <c r="AJ761" s="29">
        <v>0</v>
      </c>
      <c r="AK761" s="29">
        <v>0</v>
      </c>
      <c r="AL761" s="29">
        <v>3</v>
      </c>
      <c r="AM761" s="29">
        <v>5000</v>
      </c>
      <c r="AN761" s="29">
        <v>3</v>
      </c>
      <c r="AO761" s="29">
        <v>0</v>
      </c>
      <c r="AP761" s="32">
        <v>0</v>
      </c>
      <c r="AQ761" s="29" t="s">
        <v>966</v>
      </c>
      <c r="AR761" s="27" t="s">
        <v>712</v>
      </c>
      <c r="AS761" s="29" t="s">
        <v>633</v>
      </c>
      <c r="AT761" s="31">
        <v>10000007</v>
      </c>
      <c r="AU761" s="31">
        <v>70204002</v>
      </c>
      <c r="AV761" s="25" t="s">
        <v>415</v>
      </c>
      <c r="AW761" s="29" t="s">
        <v>1021</v>
      </c>
      <c r="AX761" s="30">
        <v>0</v>
      </c>
      <c r="AY761" s="30">
        <v>0</v>
      </c>
      <c r="AZ761" s="33" t="s">
        <v>968</v>
      </c>
      <c r="BA761" s="29">
        <v>1</v>
      </c>
      <c r="BB761" s="29">
        <v>0</v>
      </c>
      <c r="BC761" s="29">
        <v>0</v>
      </c>
      <c r="BD761" s="29">
        <v>0</v>
      </c>
      <c r="BE761" s="29">
        <v>0</v>
      </c>
      <c r="BF761" s="29">
        <v>0</v>
      </c>
    </row>
    <row r="762" spans="3:59" s="28" customFormat="1" ht="20.100000000000001" customHeight="1">
      <c r="C762" s="31">
        <v>70305002</v>
      </c>
      <c r="D762" s="25" t="s">
        <v>760</v>
      </c>
      <c r="E762" s="31">
        <v>1</v>
      </c>
      <c r="F762" s="29">
        <v>60010100</v>
      </c>
      <c r="G762" s="31">
        <v>0</v>
      </c>
      <c r="H762" s="30">
        <v>0</v>
      </c>
      <c r="I762" s="29">
        <v>1</v>
      </c>
      <c r="J762" s="29">
        <v>0</v>
      </c>
      <c r="K762" s="31">
        <v>0</v>
      </c>
      <c r="L762" s="29">
        <v>0</v>
      </c>
      <c r="M762" s="29">
        <v>0</v>
      </c>
      <c r="N762" s="29">
        <v>1</v>
      </c>
      <c r="O762" s="29">
        <v>1</v>
      </c>
      <c r="P762" s="29">
        <v>1</v>
      </c>
      <c r="Q762" s="29">
        <v>0</v>
      </c>
      <c r="R762" s="29">
        <v>0</v>
      </c>
      <c r="S762" s="29">
        <v>1</v>
      </c>
      <c r="T762" s="29">
        <v>2</v>
      </c>
      <c r="U762" s="29">
        <v>0</v>
      </c>
      <c r="V762" s="29">
        <v>2</v>
      </c>
      <c r="W762" s="29">
        <v>0</v>
      </c>
      <c r="X762" s="29">
        <v>1</v>
      </c>
      <c r="Y762" s="29">
        <v>0</v>
      </c>
      <c r="Z762" s="29">
        <v>0</v>
      </c>
      <c r="AA762" s="29">
        <v>0</v>
      </c>
      <c r="AB762" s="29">
        <v>0</v>
      </c>
      <c r="AC762" s="29">
        <v>12</v>
      </c>
      <c r="AD762" s="29">
        <v>2</v>
      </c>
      <c r="AE762" s="29" t="s">
        <v>729</v>
      </c>
      <c r="AF762" s="32">
        <v>0</v>
      </c>
      <c r="AG762" s="32">
        <v>2</v>
      </c>
      <c r="AH762" s="32">
        <v>1.5</v>
      </c>
      <c r="AI762" s="29">
        <v>0</v>
      </c>
      <c r="AJ762" s="29">
        <v>0</v>
      </c>
      <c r="AK762" s="29">
        <v>0</v>
      </c>
      <c r="AL762" s="29">
        <v>1.5</v>
      </c>
      <c r="AM762" s="29">
        <v>10000</v>
      </c>
      <c r="AN762" s="29">
        <v>1</v>
      </c>
      <c r="AO762" s="29">
        <v>5</v>
      </c>
      <c r="AP762" s="32">
        <v>0</v>
      </c>
      <c r="AQ762" s="29" t="s">
        <v>420</v>
      </c>
      <c r="AR762" s="27" t="s">
        <v>680</v>
      </c>
      <c r="AS762" s="29" t="s">
        <v>633</v>
      </c>
      <c r="AT762" s="31">
        <v>10000007</v>
      </c>
      <c r="AU762" s="31">
        <v>70302003</v>
      </c>
      <c r="AV762" s="27" t="s">
        <v>709</v>
      </c>
      <c r="AW762" s="29">
        <v>0</v>
      </c>
      <c r="AX762" s="30">
        <v>0</v>
      </c>
      <c r="AY762" s="30">
        <v>0</v>
      </c>
      <c r="AZ762" s="33" t="s">
        <v>1022</v>
      </c>
      <c r="BA762" s="29">
        <v>1</v>
      </c>
      <c r="BB762" s="29">
        <v>0</v>
      </c>
      <c r="BC762" s="29">
        <v>0</v>
      </c>
      <c r="BD762" s="29">
        <v>0</v>
      </c>
      <c r="BE762" s="29">
        <v>0</v>
      </c>
      <c r="BF762" s="29">
        <v>0</v>
      </c>
    </row>
    <row r="763" spans="3:59" ht="20.100000000000001" customHeight="1">
      <c r="C763" s="31">
        <v>70305003</v>
      </c>
      <c r="D763" s="27" t="s">
        <v>865</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12</v>
      </c>
      <c r="AD763" s="31">
        <v>0</v>
      </c>
      <c r="AE763" s="31">
        <v>0</v>
      </c>
      <c r="AF763" s="32">
        <v>7</v>
      </c>
      <c r="AG763" s="32">
        <v>0</v>
      </c>
      <c r="AH763" s="32">
        <v>0</v>
      </c>
      <c r="AI763" s="31">
        <v>0</v>
      </c>
      <c r="AJ763" s="31">
        <v>0</v>
      </c>
      <c r="AK763" s="31">
        <v>0</v>
      </c>
      <c r="AL763" s="31">
        <v>0</v>
      </c>
      <c r="AM763" s="31">
        <v>1000</v>
      </c>
      <c r="AN763" s="31">
        <v>0</v>
      </c>
      <c r="AO763" s="31">
        <v>0</v>
      </c>
      <c r="AP763" s="32">
        <v>0</v>
      </c>
      <c r="AQ763" s="31">
        <v>90204004</v>
      </c>
      <c r="AR763" s="27" t="s">
        <v>447</v>
      </c>
      <c r="AS763" s="31" t="s">
        <v>448</v>
      </c>
      <c r="AT763" s="31">
        <v>0</v>
      </c>
      <c r="AU763" s="31">
        <v>0</v>
      </c>
      <c r="AV763" s="27" t="s">
        <v>415</v>
      </c>
      <c r="AW763" s="27" t="s">
        <v>420</v>
      </c>
      <c r="AX763" s="30">
        <v>0</v>
      </c>
      <c r="AY763" s="30">
        <v>0</v>
      </c>
      <c r="AZ763" s="37" t="s">
        <v>973</v>
      </c>
      <c r="BA763" s="31">
        <v>1</v>
      </c>
      <c r="BB763" s="31">
        <v>0</v>
      </c>
      <c r="BC763" s="31">
        <v>0</v>
      </c>
      <c r="BD763" s="31">
        <v>0</v>
      </c>
      <c r="BE763" s="31">
        <v>0</v>
      </c>
      <c r="BF763" s="31">
        <v>0</v>
      </c>
    </row>
    <row r="764" spans="3:59" ht="19.5" customHeight="1">
      <c r="C764" s="31">
        <v>70305004</v>
      </c>
      <c r="D764" s="27" t="s">
        <v>1016</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15</v>
      </c>
      <c r="AD764" s="31">
        <v>0</v>
      </c>
      <c r="AE764" s="31">
        <v>0</v>
      </c>
      <c r="AF764" s="32">
        <v>2</v>
      </c>
      <c r="AG764" s="32">
        <v>0</v>
      </c>
      <c r="AH764" s="32">
        <v>0</v>
      </c>
      <c r="AI764" s="31">
        <v>0</v>
      </c>
      <c r="AJ764" s="31">
        <v>0</v>
      </c>
      <c r="AK764" s="31">
        <v>0</v>
      </c>
      <c r="AL764" s="31">
        <v>0</v>
      </c>
      <c r="AM764" s="31">
        <v>1000</v>
      </c>
      <c r="AN764" s="31">
        <v>0</v>
      </c>
      <c r="AO764" s="31">
        <v>0</v>
      </c>
      <c r="AP764" s="32" t="s">
        <v>941</v>
      </c>
      <c r="AQ764" s="31" t="s">
        <v>420</v>
      </c>
      <c r="AR764" s="27" t="s">
        <v>447</v>
      </c>
      <c r="AS764" s="31" t="s">
        <v>448</v>
      </c>
      <c r="AT764" s="31">
        <v>0</v>
      </c>
      <c r="AU764" s="31">
        <v>0</v>
      </c>
      <c r="AV764" s="27" t="s">
        <v>415</v>
      </c>
      <c r="AW764" s="27" t="s">
        <v>420</v>
      </c>
      <c r="AX764" s="30">
        <v>0</v>
      </c>
      <c r="AY764" s="30">
        <v>0</v>
      </c>
      <c r="AZ764" s="37" t="s">
        <v>1023</v>
      </c>
      <c r="BA764" s="31">
        <v>1</v>
      </c>
      <c r="BB764" s="31">
        <v>0</v>
      </c>
      <c r="BC764" s="31">
        <v>0</v>
      </c>
      <c r="BD764" s="31">
        <v>0</v>
      </c>
      <c r="BE764" s="31">
        <v>0</v>
      </c>
      <c r="BF764" s="31">
        <v>0</v>
      </c>
    </row>
    <row r="765" spans="3:59" s="28" customFormat="1" ht="19.5" customHeight="1">
      <c r="C765" s="31">
        <v>70305005</v>
      </c>
      <c r="D765" s="25" t="s">
        <v>1024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3</v>
      </c>
      <c r="W765" s="29">
        <v>0</v>
      </c>
      <c r="X765" s="29">
        <v>1</v>
      </c>
      <c r="Y765" s="29">
        <v>0</v>
      </c>
      <c r="Z765" s="29">
        <v>0</v>
      </c>
      <c r="AA765" s="29">
        <v>0</v>
      </c>
      <c r="AB765" s="29">
        <v>0</v>
      </c>
      <c r="AC765" s="29">
        <v>15</v>
      </c>
      <c r="AD765" s="29">
        <v>1</v>
      </c>
      <c r="AE765" s="29" t="s">
        <v>815</v>
      </c>
      <c r="AF765" s="32">
        <v>0</v>
      </c>
      <c r="AG765" s="32">
        <v>1</v>
      </c>
      <c r="AH765" s="32">
        <v>3</v>
      </c>
      <c r="AI765" s="29">
        <v>0</v>
      </c>
      <c r="AJ765" s="29">
        <v>0</v>
      </c>
      <c r="AK765" s="29">
        <v>0</v>
      </c>
      <c r="AL765" s="29">
        <v>3</v>
      </c>
      <c r="AM765" s="29">
        <v>5000</v>
      </c>
      <c r="AN765" s="29">
        <v>2.5</v>
      </c>
      <c r="AO765" s="29">
        <v>0</v>
      </c>
      <c r="AP765" s="32">
        <v>0</v>
      </c>
      <c r="AQ765" s="29" t="s">
        <v>961</v>
      </c>
      <c r="AR765" s="27" t="s">
        <v>488</v>
      </c>
      <c r="AS765" s="29" t="s">
        <v>633</v>
      </c>
      <c r="AT765" s="31">
        <v>10000007</v>
      </c>
      <c r="AU765" s="31">
        <v>70305005</v>
      </c>
      <c r="AV765" s="25" t="s">
        <v>415</v>
      </c>
      <c r="AW765" s="29">
        <v>0</v>
      </c>
      <c r="AX765" s="30">
        <v>0</v>
      </c>
      <c r="AY765" s="30">
        <v>0</v>
      </c>
      <c r="AZ765" s="33" t="s">
        <v>1025</v>
      </c>
      <c r="BA765" s="29">
        <v>1</v>
      </c>
      <c r="BB765" s="29">
        <v>0</v>
      </c>
      <c r="BC765" s="29">
        <v>0</v>
      </c>
      <c r="BD765" s="29">
        <v>0</v>
      </c>
      <c r="BE765" s="29">
        <v>0</v>
      </c>
      <c r="BF765" s="29">
        <v>0</v>
      </c>
    </row>
    <row r="766" spans="3:59" s="28" customFormat="1" ht="19.5" customHeight="1">
      <c r="C766" s="31">
        <v>70305006</v>
      </c>
      <c r="D766" s="25" t="s">
        <v>1026</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420</v>
      </c>
      <c r="AR766" s="27" t="s">
        <v>447</v>
      </c>
      <c r="AS766" s="29" t="s">
        <v>678</v>
      </c>
      <c r="AT766" s="31">
        <v>0</v>
      </c>
      <c r="AU766" s="31">
        <v>0</v>
      </c>
      <c r="AV766" s="25" t="s">
        <v>417</v>
      </c>
      <c r="AW766" s="29" t="s">
        <v>1027</v>
      </c>
      <c r="AX766" s="30">
        <v>0</v>
      </c>
      <c r="AY766" s="30">
        <v>0</v>
      </c>
      <c r="AZ766" s="33" t="s">
        <v>1028</v>
      </c>
      <c r="BA766" s="29">
        <v>1</v>
      </c>
      <c r="BB766" s="29">
        <v>0</v>
      </c>
      <c r="BC766" s="29">
        <v>0</v>
      </c>
      <c r="BD766" s="29">
        <v>0</v>
      </c>
      <c r="BE766" s="29">
        <v>0</v>
      </c>
      <c r="BF766" s="29">
        <v>0</v>
      </c>
    </row>
    <row r="767" spans="3:59" s="28" customFormat="1" ht="19.5" customHeight="1">
      <c r="C767" s="31">
        <v>70305007</v>
      </c>
      <c r="D767" s="25" t="s">
        <v>1029</v>
      </c>
      <c r="E767" s="31">
        <v>1</v>
      </c>
      <c r="F767" s="29">
        <v>60010100</v>
      </c>
      <c r="G767" s="31">
        <v>0</v>
      </c>
      <c r="H767" s="30">
        <v>0</v>
      </c>
      <c r="I767" s="29">
        <v>1</v>
      </c>
      <c r="J767" s="29">
        <v>5</v>
      </c>
      <c r="K767" s="31">
        <v>0</v>
      </c>
      <c r="L767" s="29">
        <v>0</v>
      </c>
      <c r="M767" s="29">
        <v>0</v>
      </c>
      <c r="N767" s="29">
        <v>1</v>
      </c>
      <c r="O767" s="29">
        <v>1</v>
      </c>
      <c r="P767" s="29">
        <v>1</v>
      </c>
      <c r="Q767" s="29">
        <v>0</v>
      </c>
      <c r="R767" s="29">
        <v>0</v>
      </c>
      <c r="S767" s="29">
        <v>1</v>
      </c>
      <c r="T767" s="29">
        <v>2</v>
      </c>
      <c r="U767" s="29">
        <v>0</v>
      </c>
      <c r="V767" s="29">
        <v>3</v>
      </c>
      <c r="W767" s="29">
        <v>0</v>
      </c>
      <c r="X767" s="29">
        <v>1</v>
      </c>
      <c r="Y767" s="29">
        <v>0</v>
      </c>
      <c r="Z767" s="29">
        <v>0</v>
      </c>
      <c r="AA767" s="29">
        <v>0</v>
      </c>
      <c r="AB767" s="29">
        <v>0</v>
      </c>
      <c r="AC767" s="29">
        <v>7</v>
      </c>
      <c r="AD767" s="29">
        <v>1</v>
      </c>
      <c r="AE767" s="29" t="s">
        <v>815</v>
      </c>
      <c r="AF767" s="32">
        <v>0</v>
      </c>
      <c r="AG767" s="32">
        <v>1</v>
      </c>
      <c r="AH767" s="32">
        <v>3</v>
      </c>
      <c r="AI767" s="29">
        <v>0</v>
      </c>
      <c r="AJ767" s="29">
        <v>0</v>
      </c>
      <c r="AK767" s="29">
        <v>0</v>
      </c>
      <c r="AL767" s="29">
        <v>3</v>
      </c>
      <c r="AM767" s="29">
        <v>5000</v>
      </c>
      <c r="AN767" s="29">
        <v>2.5</v>
      </c>
      <c r="AO767" s="29">
        <v>0</v>
      </c>
      <c r="AP767" s="32">
        <v>0</v>
      </c>
      <c r="AQ767" s="29" t="s">
        <v>420</v>
      </c>
      <c r="AR767" s="27" t="s">
        <v>447</v>
      </c>
      <c r="AS767" s="29" t="s">
        <v>633</v>
      </c>
      <c r="AT767" s="31">
        <v>10000007</v>
      </c>
      <c r="AU767" s="31">
        <v>70305007</v>
      </c>
      <c r="AV767" s="25" t="s">
        <v>415</v>
      </c>
      <c r="AW767" s="29">
        <v>0</v>
      </c>
      <c r="AX767" s="30">
        <v>0</v>
      </c>
      <c r="AY767" s="30">
        <v>0</v>
      </c>
      <c r="AZ767" s="33" t="s">
        <v>911</v>
      </c>
      <c r="BA767" s="29">
        <v>1</v>
      </c>
      <c r="BB767" s="29">
        <v>0</v>
      </c>
      <c r="BC767" s="29">
        <v>0</v>
      </c>
      <c r="BD767" s="29">
        <v>0</v>
      </c>
      <c r="BE767" s="29">
        <v>0</v>
      </c>
      <c r="BF767" s="29">
        <v>0</v>
      </c>
    </row>
    <row r="768" spans="3:59" s="28" customFormat="1" ht="20.100000000000001" customHeight="1">
      <c r="C768" s="31">
        <v>70401001</v>
      </c>
      <c r="D768" s="25" t="s">
        <v>934</v>
      </c>
      <c r="E768" s="29">
        <v>1</v>
      </c>
      <c r="F768" s="29">
        <v>60010300</v>
      </c>
      <c r="G768" s="31">
        <v>0</v>
      </c>
      <c r="H768" s="30">
        <v>0</v>
      </c>
      <c r="I768" s="29">
        <v>1</v>
      </c>
      <c r="J768" s="29">
        <v>3</v>
      </c>
      <c r="K768" s="31">
        <v>0</v>
      </c>
      <c r="L768" s="29">
        <v>0</v>
      </c>
      <c r="M768" s="29">
        <v>0</v>
      </c>
      <c r="N768" s="29">
        <v>1</v>
      </c>
      <c r="O768" s="29">
        <v>2</v>
      </c>
      <c r="P768" s="29">
        <v>0.8</v>
      </c>
      <c r="Q768" s="29">
        <v>0</v>
      </c>
      <c r="R768" s="29">
        <v>0</v>
      </c>
      <c r="S768" s="29">
        <v>1</v>
      </c>
      <c r="T768" s="29">
        <v>2</v>
      </c>
      <c r="U768" s="29">
        <v>0</v>
      </c>
      <c r="V768" s="29">
        <v>0</v>
      </c>
      <c r="W768" s="29">
        <v>0</v>
      </c>
      <c r="X768" s="29">
        <v>0</v>
      </c>
      <c r="Y768" s="29">
        <v>0</v>
      </c>
      <c r="Z768" s="29">
        <v>0</v>
      </c>
      <c r="AA768" s="29">
        <v>0</v>
      </c>
      <c r="AB768" s="29">
        <v>0</v>
      </c>
      <c r="AC768" s="29">
        <v>20</v>
      </c>
      <c r="AD768" s="29">
        <v>0</v>
      </c>
      <c r="AE768" s="29">
        <v>0</v>
      </c>
      <c r="AF768" s="32">
        <v>2</v>
      </c>
      <c r="AG768" s="32">
        <v>2</v>
      </c>
      <c r="AH768" s="32">
        <v>1.5</v>
      </c>
      <c r="AI768" s="29">
        <v>0</v>
      </c>
      <c r="AJ768" s="29">
        <v>0</v>
      </c>
      <c r="AK768" s="29">
        <v>0</v>
      </c>
      <c r="AL768" s="29">
        <v>1</v>
      </c>
      <c r="AM768" s="29">
        <v>3000</v>
      </c>
      <c r="AN768" s="29">
        <v>0.5</v>
      </c>
      <c r="AO768" s="29">
        <v>0</v>
      </c>
      <c r="AP768" s="32">
        <v>0</v>
      </c>
      <c r="AQ768" s="29" t="s">
        <v>420</v>
      </c>
      <c r="AR768" s="27" t="s">
        <v>447</v>
      </c>
      <c r="AS768" s="29" t="s">
        <v>678</v>
      </c>
      <c r="AT768" s="31">
        <v>0</v>
      </c>
      <c r="AU768" s="31">
        <v>0</v>
      </c>
      <c r="AV768" s="25" t="s">
        <v>417</v>
      </c>
      <c r="AW768" s="29" t="s">
        <v>1030</v>
      </c>
      <c r="AX768" s="30">
        <v>0</v>
      </c>
      <c r="AY768" s="30">
        <v>0</v>
      </c>
      <c r="AZ768" s="33" t="s">
        <v>1031</v>
      </c>
      <c r="BA768" s="29">
        <v>1</v>
      </c>
      <c r="BB768" s="29">
        <v>0</v>
      </c>
      <c r="BC768" s="29">
        <v>0</v>
      </c>
      <c r="BD768" s="29">
        <v>0</v>
      </c>
      <c r="BE768" s="29">
        <v>0</v>
      </c>
      <c r="BF768" s="29">
        <v>0</v>
      </c>
    </row>
    <row r="769" spans="3:59" s="28" customFormat="1" ht="20.100000000000001" customHeight="1">
      <c r="C769" s="31">
        <v>70401002</v>
      </c>
      <c r="D769" s="25" t="s">
        <v>1032</v>
      </c>
      <c r="E769" s="29">
        <v>1</v>
      </c>
      <c r="F769" s="29">
        <v>60010300</v>
      </c>
      <c r="G769" s="31">
        <v>0</v>
      </c>
      <c r="H769" s="30">
        <v>0</v>
      </c>
      <c r="I769" s="29">
        <v>1</v>
      </c>
      <c r="J769" s="29">
        <v>3</v>
      </c>
      <c r="K769" s="31">
        <v>0</v>
      </c>
      <c r="L769" s="29">
        <v>0</v>
      </c>
      <c r="M769" s="29">
        <v>0</v>
      </c>
      <c r="N769" s="29">
        <v>1</v>
      </c>
      <c r="O769" s="29">
        <v>2</v>
      </c>
      <c r="P769" s="29">
        <v>0.8</v>
      </c>
      <c r="Q769" s="29">
        <v>0</v>
      </c>
      <c r="R769" s="29">
        <v>0</v>
      </c>
      <c r="S769" s="29">
        <v>1</v>
      </c>
      <c r="T769" s="29">
        <v>2</v>
      </c>
      <c r="U769" s="29">
        <v>0</v>
      </c>
      <c r="V769" s="29">
        <v>0</v>
      </c>
      <c r="W769" s="29">
        <v>0</v>
      </c>
      <c r="X769" s="29">
        <v>0</v>
      </c>
      <c r="Y769" s="29">
        <v>0</v>
      </c>
      <c r="Z769" s="29">
        <v>0</v>
      </c>
      <c r="AA769" s="29">
        <v>0</v>
      </c>
      <c r="AB769" s="29">
        <v>0</v>
      </c>
      <c r="AC769" s="29">
        <v>30</v>
      </c>
      <c r="AD769" s="29">
        <v>0</v>
      </c>
      <c r="AE769" s="29">
        <v>0</v>
      </c>
      <c r="AF769" s="32">
        <v>2</v>
      </c>
      <c r="AG769" s="32">
        <v>2</v>
      </c>
      <c r="AH769" s="32">
        <v>1.5</v>
      </c>
      <c r="AI769" s="29">
        <v>0</v>
      </c>
      <c r="AJ769" s="29">
        <v>0</v>
      </c>
      <c r="AK769" s="29">
        <v>0</v>
      </c>
      <c r="AL769" s="29">
        <v>1</v>
      </c>
      <c r="AM769" s="29">
        <v>3000</v>
      </c>
      <c r="AN769" s="29">
        <v>0.5</v>
      </c>
      <c r="AO769" s="29">
        <v>0</v>
      </c>
      <c r="AP769" s="32">
        <v>0</v>
      </c>
      <c r="AQ769" s="29" t="s">
        <v>420</v>
      </c>
      <c r="AR769" s="27" t="s">
        <v>447</v>
      </c>
      <c r="AS769" s="29" t="s">
        <v>678</v>
      </c>
      <c r="AT769" s="31">
        <v>0</v>
      </c>
      <c r="AU769" s="31">
        <v>0</v>
      </c>
      <c r="AV769" s="25" t="s">
        <v>417</v>
      </c>
      <c r="AW769" s="29" t="s">
        <v>1033</v>
      </c>
      <c r="AX769" s="30">
        <v>0</v>
      </c>
      <c r="AY769" s="30">
        <v>0</v>
      </c>
      <c r="AZ769" s="33" t="s">
        <v>1034</v>
      </c>
      <c r="BA769" s="29">
        <v>1</v>
      </c>
      <c r="BB769" s="29">
        <v>0</v>
      </c>
      <c r="BC769" s="29">
        <v>0</v>
      </c>
      <c r="BD769" s="29">
        <v>0</v>
      </c>
      <c r="BE769" s="29">
        <v>0</v>
      </c>
      <c r="BF769" s="29">
        <v>0</v>
      </c>
    </row>
    <row r="770" spans="3:59" s="28" customFormat="1" ht="20.100000000000001" customHeight="1">
      <c r="C770" s="31">
        <v>70401003</v>
      </c>
      <c r="D770" s="27" t="s">
        <v>897</v>
      </c>
      <c r="E770" s="31">
        <v>1</v>
      </c>
      <c r="F770" s="31">
        <v>60010500</v>
      </c>
      <c r="G770" s="31">
        <v>0</v>
      </c>
      <c r="H770" s="30">
        <v>0</v>
      </c>
      <c r="I770" s="31">
        <v>1</v>
      </c>
      <c r="J770" s="31">
        <v>3</v>
      </c>
      <c r="K770" s="31">
        <v>0</v>
      </c>
      <c r="L770" s="31">
        <v>0</v>
      </c>
      <c r="M770" s="31">
        <v>0</v>
      </c>
      <c r="N770" s="31">
        <v>1</v>
      </c>
      <c r="O770" s="31">
        <v>1</v>
      </c>
      <c r="P770" s="31">
        <v>0.05</v>
      </c>
      <c r="Q770" s="31">
        <v>0</v>
      </c>
      <c r="R770" s="30">
        <v>0</v>
      </c>
      <c r="S770" s="29">
        <v>1</v>
      </c>
      <c r="T770" s="31">
        <v>1</v>
      </c>
      <c r="U770" s="31">
        <v>0</v>
      </c>
      <c r="V770" s="31">
        <v>2</v>
      </c>
      <c r="W770" s="31">
        <v>0</v>
      </c>
      <c r="X770" s="31">
        <v>0</v>
      </c>
      <c r="Y770" s="31">
        <v>0</v>
      </c>
      <c r="Z770" s="31">
        <v>0</v>
      </c>
      <c r="AA770" s="29">
        <v>0</v>
      </c>
      <c r="AB770" s="31">
        <v>0</v>
      </c>
      <c r="AC770" s="31">
        <v>10</v>
      </c>
      <c r="AD770" s="31">
        <v>0</v>
      </c>
      <c r="AE770" s="31">
        <v>0</v>
      </c>
      <c r="AF770" s="32">
        <v>7</v>
      </c>
      <c r="AG770" s="32">
        <v>0</v>
      </c>
      <c r="AH770" s="32">
        <v>0</v>
      </c>
      <c r="AI770" s="31">
        <v>0</v>
      </c>
      <c r="AJ770" s="31">
        <v>0</v>
      </c>
      <c r="AK770" s="31">
        <v>0</v>
      </c>
      <c r="AL770" s="31">
        <v>0</v>
      </c>
      <c r="AM770" s="31">
        <v>1000</v>
      </c>
      <c r="AN770" s="31">
        <v>0.5</v>
      </c>
      <c r="AO770" s="31">
        <v>0</v>
      </c>
      <c r="AP770" s="32">
        <v>0</v>
      </c>
      <c r="AQ770" s="31" t="s">
        <v>955</v>
      </c>
      <c r="AR770" s="27" t="s">
        <v>444</v>
      </c>
      <c r="AS770" s="31">
        <v>0</v>
      </c>
      <c r="AT770" s="31">
        <v>10007001</v>
      </c>
      <c r="AU770" s="31">
        <v>0</v>
      </c>
      <c r="AV770" s="27" t="s">
        <v>415</v>
      </c>
      <c r="AW770" s="27" t="s">
        <v>420</v>
      </c>
      <c r="AX770" s="30">
        <v>0</v>
      </c>
      <c r="AY770" s="30">
        <v>0</v>
      </c>
      <c r="AZ770" s="37" t="s">
        <v>956</v>
      </c>
      <c r="BA770" s="31">
        <v>1</v>
      </c>
      <c r="BB770" s="31">
        <v>0</v>
      </c>
      <c r="BC770" s="31">
        <v>0</v>
      </c>
      <c r="BD770" s="31">
        <v>0</v>
      </c>
      <c r="BE770" s="31">
        <v>0</v>
      </c>
      <c r="BF770" s="31">
        <v>0</v>
      </c>
      <c r="BG770" s="34"/>
    </row>
    <row r="771" spans="3:59" ht="20.100000000000001" customHeight="1">
      <c r="C771" s="31">
        <v>70401004</v>
      </c>
      <c r="D771" s="27" t="s">
        <v>572</v>
      </c>
      <c r="E771" s="31">
        <v>1</v>
      </c>
      <c r="F771" s="31">
        <v>60010500</v>
      </c>
      <c r="G771" s="31">
        <v>0</v>
      </c>
      <c r="H771" s="30">
        <v>0</v>
      </c>
      <c r="I771" s="29">
        <v>1</v>
      </c>
      <c r="J771" s="31">
        <v>3</v>
      </c>
      <c r="K771" s="31">
        <v>0</v>
      </c>
      <c r="L771" s="31">
        <v>0</v>
      </c>
      <c r="M771" s="31">
        <v>0</v>
      </c>
      <c r="N771" s="31">
        <v>1</v>
      </c>
      <c r="O771" s="31">
        <v>2</v>
      </c>
      <c r="P771" s="31">
        <v>0.6</v>
      </c>
      <c r="Q771" s="31">
        <v>0</v>
      </c>
      <c r="R771" s="30">
        <v>0</v>
      </c>
      <c r="S771" s="29">
        <v>1</v>
      </c>
      <c r="T771" s="31">
        <v>2</v>
      </c>
      <c r="U771" s="31">
        <v>0</v>
      </c>
      <c r="V771" s="31">
        <v>0</v>
      </c>
      <c r="W771" s="31">
        <v>0</v>
      </c>
      <c r="X771" s="31">
        <v>0</v>
      </c>
      <c r="Y771" s="31">
        <v>0</v>
      </c>
      <c r="Z771" s="31">
        <v>0</v>
      </c>
      <c r="AA771" s="29">
        <v>0</v>
      </c>
      <c r="AB771" s="31">
        <v>0</v>
      </c>
      <c r="AC771" s="31">
        <v>20</v>
      </c>
      <c r="AD771" s="31">
        <v>0</v>
      </c>
      <c r="AE771" s="31">
        <v>0</v>
      </c>
      <c r="AF771" s="32">
        <v>2</v>
      </c>
      <c r="AG771" s="32">
        <v>0</v>
      </c>
      <c r="AH771" s="32">
        <v>0</v>
      </c>
      <c r="AI771" s="31">
        <v>0</v>
      </c>
      <c r="AJ771" s="31">
        <v>0</v>
      </c>
      <c r="AK771" s="31">
        <v>0</v>
      </c>
      <c r="AL771" s="31">
        <v>0</v>
      </c>
      <c r="AM771" s="31">
        <v>1000</v>
      </c>
      <c r="AN771" s="31">
        <v>0</v>
      </c>
      <c r="AO771" s="31">
        <v>0</v>
      </c>
      <c r="AP771" s="32">
        <v>90401004</v>
      </c>
      <c r="AQ771" s="31" t="s">
        <v>420</v>
      </c>
      <c r="AR771" s="27" t="s">
        <v>420</v>
      </c>
      <c r="AS771" s="31" t="s">
        <v>448</v>
      </c>
      <c r="AT771" s="31">
        <v>0</v>
      </c>
      <c r="AU771" s="31">
        <v>40000003</v>
      </c>
      <c r="AV771" s="27" t="s">
        <v>415</v>
      </c>
      <c r="AW771" s="27" t="s">
        <v>420</v>
      </c>
      <c r="AX771" s="30">
        <v>0</v>
      </c>
      <c r="AY771" s="30">
        <v>0</v>
      </c>
      <c r="AZ771" s="37" t="s">
        <v>1035</v>
      </c>
      <c r="BA771" s="31">
        <v>1</v>
      </c>
      <c r="BB771" s="31">
        <v>0</v>
      </c>
      <c r="BC771" s="31">
        <v>0</v>
      </c>
      <c r="BD771" s="31">
        <v>0</v>
      </c>
      <c r="BE771" s="31">
        <v>0</v>
      </c>
      <c r="BF771" s="31">
        <v>0</v>
      </c>
    </row>
    <row r="772" spans="3:59" ht="20.100000000000001" customHeight="1">
      <c r="C772" s="31">
        <v>70401005</v>
      </c>
      <c r="D772" s="27" t="s">
        <v>1016</v>
      </c>
      <c r="E772" s="31">
        <v>1</v>
      </c>
      <c r="F772" s="31">
        <v>60010500</v>
      </c>
      <c r="G772" s="31">
        <v>0</v>
      </c>
      <c r="H772" s="30">
        <v>0</v>
      </c>
      <c r="I772" s="29">
        <v>1</v>
      </c>
      <c r="J772" s="31">
        <v>0</v>
      </c>
      <c r="K772" s="31">
        <v>0</v>
      </c>
      <c r="L772" s="31">
        <v>0</v>
      </c>
      <c r="M772" s="31">
        <v>0</v>
      </c>
      <c r="N772" s="31">
        <v>1</v>
      </c>
      <c r="O772" s="31">
        <v>2</v>
      </c>
      <c r="P772" s="31">
        <v>0.3</v>
      </c>
      <c r="Q772" s="31">
        <v>0</v>
      </c>
      <c r="R772" s="30">
        <v>0</v>
      </c>
      <c r="S772" s="29">
        <v>1</v>
      </c>
      <c r="T772" s="31">
        <v>2</v>
      </c>
      <c r="U772" s="31">
        <v>0</v>
      </c>
      <c r="V772" s="31">
        <v>0</v>
      </c>
      <c r="W772" s="31">
        <v>0</v>
      </c>
      <c r="X772" s="31">
        <v>0</v>
      </c>
      <c r="Y772" s="31">
        <v>0</v>
      </c>
      <c r="Z772" s="31">
        <v>0</v>
      </c>
      <c r="AA772" s="29">
        <v>0</v>
      </c>
      <c r="AB772" s="31">
        <v>0</v>
      </c>
      <c r="AC772" s="29">
        <v>15</v>
      </c>
      <c r="AD772" s="31">
        <v>0</v>
      </c>
      <c r="AE772" s="31">
        <v>0</v>
      </c>
      <c r="AF772" s="32">
        <v>2</v>
      </c>
      <c r="AG772" s="32">
        <v>0</v>
      </c>
      <c r="AH772" s="32">
        <v>0</v>
      </c>
      <c r="AI772" s="31">
        <v>0</v>
      </c>
      <c r="AJ772" s="31">
        <v>0</v>
      </c>
      <c r="AK772" s="31">
        <v>0</v>
      </c>
      <c r="AL772" s="31">
        <v>0</v>
      </c>
      <c r="AM772" s="31">
        <v>1000</v>
      </c>
      <c r="AN772" s="31">
        <v>0</v>
      </c>
      <c r="AO772" s="31">
        <v>0</v>
      </c>
      <c r="AP772" s="32">
        <v>90304001</v>
      </c>
      <c r="AQ772" s="31" t="s">
        <v>420</v>
      </c>
      <c r="AR772" s="27" t="s">
        <v>488</v>
      </c>
      <c r="AS772" s="31" t="s">
        <v>448</v>
      </c>
      <c r="AT772" s="31">
        <v>0</v>
      </c>
      <c r="AU772" s="31">
        <v>0</v>
      </c>
      <c r="AV772" s="27" t="s">
        <v>415</v>
      </c>
      <c r="AW772" s="27" t="s">
        <v>420</v>
      </c>
      <c r="AX772" s="30">
        <v>0</v>
      </c>
      <c r="AY772" s="30">
        <v>0</v>
      </c>
      <c r="AZ772" s="37" t="s">
        <v>1036</v>
      </c>
      <c r="BA772" s="31">
        <v>1</v>
      </c>
      <c r="BB772" s="31">
        <v>0</v>
      </c>
      <c r="BC772" s="31">
        <v>0</v>
      </c>
      <c r="BD772" s="31">
        <v>0</v>
      </c>
      <c r="BE772" s="31">
        <v>0</v>
      </c>
      <c r="BF772" s="31">
        <v>0</v>
      </c>
    </row>
    <row r="773" spans="3:59" s="28" customFormat="1" ht="20.100000000000001" customHeight="1">
      <c r="C773" s="31">
        <v>70401006</v>
      </c>
      <c r="D773" s="25" t="s">
        <v>1037</v>
      </c>
      <c r="E773" s="31">
        <v>1</v>
      </c>
      <c r="F773" s="29">
        <v>60010300</v>
      </c>
      <c r="G773" s="31">
        <v>0</v>
      </c>
      <c r="H773" s="30">
        <v>0</v>
      </c>
      <c r="I773" s="29">
        <v>1</v>
      </c>
      <c r="J773" s="29">
        <v>3</v>
      </c>
      <c r="K773" s="31">
        <v>0</v>
      </c>
      <c r="L773" s="29">
        <v>0</v>
      </c>
      <c r="M773" s="29">
        <v>0</v>
      </c>
      <c r="N773" s="29">
        <v>1</v>
      </c>
      <c r="O773" s="29">
        <v>1</v>
      </c>
      <c r="P773" s="29">
        <v>0.3</v>
      </c>
      <c r="Q773" s="29">
        <v>0</v>
      </c>
      <c r="R773" s="29">
        <v>0</v>
      </c>
      <c r="S773" s="29">
        <v>1</v>
      </c>
      <c r="T773" s="29">
        <v>2</v>
      </c>
      <c r="U773" s="29">
        <v>0</v>
      </c>
      <c r="V773" s="29">
        <v>3</v>
      </c>
      <c r="W773" s="29">
        <v>350</v>
      </c>
      <c r="X773" s="29">
        <v>0</v>
      </c>
      <c r="Y773" s="29">
        <v>0</v>
      </c>
      <c r="Z773" s="29">
        <v>0</v>
      </c>
      <c r="AA773" s="29">
        <v>0</v>
      </c>
      <c r="AB773" s="29">
        <v>0</v>
      </c>
      <c r="AC773" s="29">
        <v>9</v>
      </c>
      <c r="AD773" s="29">
        <v>2</v>
      </c>
      <c r="AE773" s="29" t="s">
        <v>438</v>
      </c>
      <c r="AF773" s="32">
        <v>0</v>
      </c>
      <c r="AG773" s="32">
        <v>2</v>
      </c>
      <c r="AH773" s="32">
        <v>1.5</v>
      </c>
      <c r="AI773" s="29">
        <v>0</v>
      </c>
      <c r="AJ773" s="29">
        <v>0</v>
      </c>
      <c r="AK773" s="29">
        <v>0</v>
      </c>
      <c r="AL773" s="29">
        <v>1.5</v>
      </c>
      <c r="AM773" s="29">
        <v>3000</v>
      </c>
      <c r="AN773" s="29">
        <v>1</v>
      </c>
      <c r="AO773" s="29">
        <v>0</v>
      </c>
      <c r="AP773" s="32">
        <v>0</v>
      </c>
      <c r="AQ773" s="29" t="s">
        <v>1038</v>
      </c>
      <c r="AR773" s="27" t="s">
        <v>680</v>
      </c>
      <c r="AS773" s="29" t="s">
        <v>678</v>
      </c>
      <c r="AT773" s="31">
        <v>10000007</v>
      </c>
      <c r="AU773" s="31">
        <v>70401006</v>
      </c>
      <c r="AV773" s="25" t="s">
        <v>415</v>
      </c>
      <c r="AW773" s="29">
        <v>0</v>
      </c>
      <c r="AX773" s="30">
        <v>0</v>
      </c>
      <c r="AY773" s="30">
        <v>0</v>
      </c>
      <c r="AZ773" s="33" t="s">
        <v>1039</v>
      </c>
      <c r="BA773" s="29">
        <v>1</v>
      </c>
      <c r="BB773" s="29">
        <v>0</v>
      </c>
      <c r="BC773" s="29">
        <v>0</v>
      </c>
      <c r="BD773" s="29">
        <v>0</v>
      </c>
      <c r="BE773" s="29">
        <v>0</v>
      </c>
      <c r="BF773" s="29">
        <v>0</v>
      </c>
    </row>
    <row r="774" spans="3:59" s="28" customFormat="1" ht="19.5" customHeight="1">
      <c r="C774" s="31">
        <v>70402001</v>
      </c>
      <c r="D774" s="25" t="s">
        <v>1040</v>
      </c>
      <c r="E774" s="31">
        <v>1</v>
      </c>
      <c r="F774" s="29">
        <v>60010100</v>
      </c>
      <c r="G774" s="31">
        <v>0</v>
      </c>
      <c r="H774" s="30">
        <v>0</v>
      </c>
      <c r="I774" s="29">
        <v>1</v>
      </c>
      <c r="J774" s="29">
        <v>5</v>
      </c>
      <c r="K774" s="31">
        <v>0</v>
      </c>
      <c r="L774" s="29">
        <v>0</v>
      </c>
      <c r="M774" s="29">
        <v>0</v>
      </c>
      <c r="N774" s="29">
        <v>1</v>
      </c>
      <c r="O774" s="29">
        <v>1</v>
      </c>
      <c r="P774" s="29">
        <v>0.3</v>
      </c>
      <c r="Q774" s="29">
        <v>0</v>
      </c>
      <c r="R774" s="29">
        <v>0</v>
      </c>
      <c r="S774" s="29">
        <v>1</v>
      </c>
      <c r="T774" s="29">
        <v>2</v>
      </c>
      <c r="U774" s="29">
        <v>0</v>
      </c>
      <c r="V774" s="29">
        <v>1</v>
      </c>
      <c r="W774" s="29">
        <v>0</v>
      </c>
      <c r="X774" s="29">
        <v>1</v>
      </c>
      <c r="Y774" s="29">
        <v>0</v>
      </c>
      <c r="Z774" s="29">
        <v>0</v>
      </c>
      <c r="AA774" s="29">
        <v>0</v>
      </c>
      <c r="AB774" s="29">
        <v>0</v>
      </c>
      <c r="AC774" s="29">
        <v>30</v>
      </c>
      <c r="AD774" s="29">
        <v>1</v>
      </c>
      <c r="AE774" s="29" t="s">
        <v>692</v>
      </c>
      <c r="AF774" s="32">
        <v>0</v>
      </c>
      <c r="AG774" s="32">
        <v>0</v>
      </c>
      <c r="AH774" s="32">
        <v>0</v>
      </c>
      <c r="AI774" s="29">
        <v>0</v>
      </c>
      <c r="AJ774" s="29">
        <v>0</v>
      </c>
      <c r="AK774" s="29">
        <v>0</v>
      </c>
      <c r="AL774" s="29">
        <v>0.5</v>
      </c>
      <c r="AM774" s="29">
        <v>999999</v>
      </c>
      <c r="AN774" s="29">
        <v>0.5</v>
      </c>
      <c r="AO774" s="29">
        <v>0</v>
      </c>
      <c r="AP774" s="32">
        <v>0</v>
      </c>
      <c r="AQ774" s="66" t="s">
        <v>950</v>
      </c>
      <c r="AR774" s="27" t="s">
        <v>488</v>
      </c>
      <c r="AS774" s="29" t="s">
        <v>633</v>
      </c>
      <c r="AT774" s="31">
        <v>10000007</v>
      </c>
      <c r="AU774" s="31">
        <v>70202004</v>
      </c>
      <c r="AV774" s="27" t="s">
        <v>480</v>
      </c>
      <c r="AW774" s="27" t="s">
        <v>453</v>
      </c>
      <c r="AX774" s="30">
        <v>0</v>
      </c>
      <c r="AY774" s="30">
        <v>0</v>
      </c>
      <c r="AZ774" s="33" t="s">
        <v>986</v>
      </c>
      <c r="BA774" s="29">
        <v>1</v>
      </c>
      <c r="BB774" s="29">
        <v>0</v>
      </c>
      <c r="BC774" s="29">
        <v>0</v>
      </c>
      <c r="BD774" s="29">
        <v>0</v>
      </c>
      <c r="BE774" s="29">
        <v>0</v>
      </c>
      <c r="BF774" s="29">
        <v>0</v>
      </c>
    </row>
    <row r="775" spans="3:59" s="28" customFormat="1" ht="20.100000000000001" customHeight="1">
      <c r="C775" s="31">
        <v>70402002</v>
      </c>
      <c r="D775" s="25" t="s">
        <v>1041</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15</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1042</v>
      </c>
      <c r="AX775" s="30">
        <v>0</v>
      </c>
      <c r="AY775" s="30">
        <v>0</v>
      </c>
      <c r="AZ775" s="33" t="s">
        <v>1043</v>
      </c>
      <c r="BA775" s="29">
        <v>1</v>
      </c>
      <c r="BB775" s="29">
        <v>0</v>
      </c>
      <c r="BC775" s="29">
        <v>0</v>
      </c>
      <c r="BD775" s="29">
        <v>0</v>
      </c>
      <c r="BE775" s="29">
        <v>0</v>
      </c>
      <c r="BF775" s="29">
        <v>0</v>
      </c>
    </row>
    <row r="776" spans="3:59" s="28" customFormat="1" ht="19.5" customHeight="1">
      <c r="C776" s="31">
        <v>70402003</v>
      </c>
      <c r="D776" s="25" t="s">
        <v>988</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3</v>
      </c>
      <c r="W776" s="29">
        <v>0</v>
      </c>
      <c r="X776" s="29">
        <v>1</v>
      </c>
      <c r="Y776" s="29">
        <v>0</v>
      </c>
      <c r="Z776" s="29">
        <v>0</v>
      </c>
      <c r="AA776" s="29">
        <v>0</v>
      </c>
      <c r="AB776" s="29">
        <v>0</v>
      </c>
      <c r="AC776" s="29">
        <v>15</v>
      </c>
      <c r="AD776" s="29">
        <v>1</v>
      </c>
      <c r="AE776" s="29" t="s">
        <v>815</v>
      </c>
      <c r="AF776" s="32">
        <v>0</v>
      </c>
      <c r="AG776" s="32">
        <v>1</v>
      </c>
      <c r="AH776" s="32">
        <v>3</v>
      </c>
      <c r="AI776" s="29">
        <v>0</v>
      </c>
      <c r="AJ776" s="29">
        <v>0</v>
      </c>
      <c r="AK776" s="29">
        <v>0</v>
      </c>
      <c r="AL776" s="29">
        <v>2.5</v>
      </c>
      <c r="AM776" s="29">
        <v>5000</v>
      </c>
      <c r="AN776" s="29">
        <v>2</v>
      </c>
      <c r="AO776" s="29">
        <v>0</v>
      </c>
      <c r="AP776" s="32">
        <v>0</v>
      </c>
      <c r="AQ776" s="29" t="s">
        <v>961</v>
      </c>
      <c r="AR776" s="27" t="s">
        <v>680</v>
      </c>
      <c r="AS776" s="29" t="s">
        <v>633</v>
      </c>
      <c r="AT776" s="31">
        <v>10000007</v>
      </c>
      <c r="AU776" s="31">
        <v>70402003</v>
      </c>
      <c r="AV776" s="25" t="s">
        <v>415</v>
      </c>
      <c r="AW776" s="29">
        <v>0</v>
      </c>
      <c r="AX776" s="30">
        <v>0</v>
      </c>
      <c r="AY776" s="30">
        <v>0</v>
      </c>
      <c r="AZ776" s="33" t="s">
        <v>1025</v>
      </c>
      <c r="BA776" s="29">
        <v>1</v>
      </c>
      <c r="BB776" s="29">
        <v>0</v>
      </c>
      <c r="BC776" s="29">
        <v>0</v>
      </c>
      <c r="BD776" s="29">
        <v>0</v>
      </c>
      <c r="BE776" s="29">
        <v>0</v>
      </c>
      <c r="BF776" s="29">
        <v>0</v>
      </c>
    </row>
    <row r="777" spans="3:59" s="28" customFormat="1" ht="20.100000000000001" customHeight="1">
      <c r="C777" s="31">
        <v>70402004</v>
      </c>
      <c r="D777" s="27" t="s">
        <v>897</v>
      </c>
      <c r="E777" s="31">
        <v>1</v>
      </c>
      <c r="F777" s="31">
        <v>60010500</v>
      </c>
      <c r="G777" s="31">
        <v>0</v>
      </c>
      <c r="H777" s="30">
        <v>0</v>
      </c>
      <c r="I777" s="31">
        <v>1</v>
      </c>
      <c r="J777" s="31">
        <v>3</v>
      </c>
      <c r="K777" s="31">
        <v>0</v>
      </c>
      <c r="L777" s="31">
        <v>0</v>
      </c>
      <c r="M777" s="31">
        <v>0</v>
      </c>
      <c r="N777" s="31">
        <v>1</v>
      </c>
      <c r="O777" s="31">
        <v>1</v>
      </c>
      <c r="P777" s="31">
        <v>0.05</v>
      </c>
      <c r="Q777" s="31">
        <v>0</v>
      </c>
      <c r="R777" s="30">
        <v>0</v>
      </c>
      <c r="S777" s="29">
        <v>1</v>
      </c>
      <c r="T777" s="31">
        <v>1</v>
      </c>
      <c r="U777" s="31">
        <v>0</v>
      </c>
      <c r="V777" s="31">
        <v>2</v>
      </c>
      <c r="W777" s="31">
        <v>0</v>
      </c>
      <c r="X777" s="31">
        <v>0</v>
      </c>
      <c r="Y777" s="31">
        <v>0</v>
      </c>
      <c r="Z777" s="31">
        <v>0</v>
      </c>
      <c r="AA777" s="29">
        <v>0</v>
      </c>
      <c r="AB777" s="31">
        <v>0</v>
      </c>
      <c r="AC777" s="31">
        <v>10</v>
      </c>
      <c r="AD777" s="31">
        <v>0</v>
      </c>
      <c r="AE777" s="31">
        <v>0</v>
      </c>
      <c r="AF777" s="32">
        <v>7</v>
      </c>
      <c r="AG777" s="32">
        <v>0</v>
      </c>
      <c r="AH777" s="32">
        <v>0</v>
      </c>
      <c r="AI777" s="31">
        <v>0</v>
      </c>
      <c r="AJ777" s="31">
        <v>0</v>
      </c>
      <c r="AK777" s="31">
        <v>0</v>
      </c>
      <c r="AL777" s="31">
        <v>0</v>
      </c>
      <c r="AM777" s="31">
        <v>1000</v>
      </c>
      <c r="AN777" s="31">
        <v>0.5</v>
      </c>
      <c r="AO777" s="31">
        <v>0</v>
      </c>
      <c r="AP777" s="32">
        <v>0</v>
      </c>
      <c r="AQ777" s="31" t="s">
        <v>1044</v>
      </c>
      <c r="AR777" s="27" t="s">
        <v>444</v>
      </c>
      <c r="AS777" s="31">
        <v>0</v>
      </c>
      <c r="AT777" s="31">
        <v>10007001</v>
      </c>
      <c r="AU777" s="31">
        <v>0</v>
      </c>
      <c r="AV777" s="27" t="s">
        <v>415</v>
      </c>
      <c r="AW777" s="27" t="s">
        <v>420</v>
      </c>
      <c r="AX777" s="30">
        <v>0</v>
      </c>
      <c r="AY777" s="30">
        <v>0</v>
      </c>
      <c r="AZ777" s="37" t="s">
        <v>1045</v>
      </c>
      <c r="BA777" s="31">
        <v>1</v>
      </c>
      <c r="BB777" s="31">
        <v>0</v>
      </c>
      <c r="BC777" s="31">
        <v>0</v>
      </c>
      <c r="BD777" s="31">
        <v>0</v>
      </c>
      <c r="BE777" s="31">
        <v>0</v>
      </c>
      <c r="BF777" s="31">
        <v>0</v>
      </c>
      <c r="BG777" s="34"/>
    </row>
    <row r="778" spans="3:59" ht="20.100000000000001" customHeight="1">
      <c r="C778" s="31">
        <v>70402005</v>
      </c>
      <c r="D778" s="27" t="s">
        <v>859</v>
      </c>
      <c r="E778" s="31">
        <v>1</v>
      </c>
      <c r="F778" s="31">
        <v>60010500</v>
      </c>
      <c r="G778" s="31">
        <v>0</v>
      </c>
      <c r="H778" s="30">
        <v>0</v>
      </c>
      <c r="I778" s="29">
        <v>1</v>
      </c>
      <c r="J778" s="31">
        <v>0</v>
      </c>
      <c r="K778" s="31">
        <v>0</v>
      </c>
      <c r="L778" s="31">
        <v>0</v>
      </c>
      <c r="M778" s="31">
        <v>0</v>
      </c>
      <c r="N778" s="31">
        <v>1</v>
      </c>
      <c r="O778" s="31">
        <v>2</v>
      </c>
      <c r="P778" s="31">
        <v>0.3</v>
      </c>
      <c r="Q778" s="31">
        <v>1</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90402005</v>
      </c>
      <c r="AQ778" s="31" t="s">
        <v>420</v>
      </c>
      <c r="AR778" s="27" t="s">
        <v>447</v>
      </c>
      <c r="AS778" s="31" t="s">
        <v>448</v>
      </c>
      <c r="AT778" s="31">
        <v>0</v>
      </c>
      <c r="AU778" s="31">
        <v>0</v>
      </c>
      <c r="AV778" s="27" t="s">
        <v>415</v>
      </c>
      <c r="AW778" s="27" t="s">
        <v>420</v>
      </c>
      <c r="AX778" s="30">
        <v>0</v>
      </c>
      <c r="AY778" s="30">
        <v>0</v>
      </c>
      <c r="AZ778" s="37" t="s">
        <v>979</v>
      </c>
      <c r="BA778" s="31">
        <v>1</v>
      </c>
      <c r="BB778" s="31">
        <v>0</v>
      </c>
      <c r="BC778" s="31">
        <v>0</v>
      </c>
      <c r="BD778" s="31">
        <v>0</v>
      </c>
      <c r="BE778" s="31">
        <v>0</v>
      </c>
      <c r="BF778" s="31">
        <v>0</v>
      </c>
    </row>
    <row r="779" spans="3:59" s="28" customFormat="1" ht="20.100000000000001" customHeight="1">
      <c r="C779" s="31">
        <v>70403001</v>
      </c>
      <c r="D779" s="25" t="s">
        <v>1046</v>
      </c>
      <c r="E779" s="29">
        <v>1</v>
      </c>
      <c r="F779" s="29">
        <v>60010300</v>
      </c>
      <c r="G779" s="31">
        <v>0</v>
      </c>
      <c r="H779" s="30">
        <v>0</v>
      </c>
      <c r="I779" s="29">
        <v>1</v>
      </c>
      <c r="J779" s="29">
        <v>3</v>
      </c>
      <c r="K779" s="31">
        <v>0</v>
      </c>
      <c r="L779" s="29">
        <v>0</v>
      </c>
      <c r="M779" s="29">
        <v>0</v>
      </c>
      <c r="N779" s="29">
        <v>1</v>
      </c>
      <c r="O779" s="29">
        <v>2</v>
      </c>
      <c r="P779" s="29">
        <v>0.8</v>
      </c>
      <c r="Q779" s="29">
        <v>0</v>
      </c>
      <c r="R779" s="29">
        <v>0</v>
      </c>
      <c r="S779" s="29">
        <v>1</v>
      </c>
      <c r="T779" s="29">
        <v>2</v>
      </c>
      <c r="U779" s="29">
        <v>0</v>
      </c>
      <c r="V779" s="29">
        <v>0</v>
      </c>
      <c r="W779" s="29">
        <v>0</v>
      </c>
      <c r="X779" s="29">
        <v>0</v>
      </c>
      <c r="Y779" s="29">
        <v>0</v>
      </c>
      <c r="Z779" s="29">
        <v>0</v>
      </c>
      <c r="AA779" s="29">
        <v>0</v>
      </c>
      <c r="AB779" s="29">
        <v>0</v>
      </c>
      <c r="AC779" s="29">
        <v>15</v>
      </c>
      <c r="AD779" s="29">
        <v>0</v>
      </c>
      <c r="AE779" s="29">
        <v>0</v>
      </c>
      <c r="AF779" s="32">
        <v>2</v>
      </c>
      <c r="AG779" s="32">
        <v>2</v>
      </c>
      <c r="AH779" s="32">
        <v>1.5</v>
      </c>
      <c r="AI779" s="29">
        <v>0</v>
      </c>
      <c r="AJ779" s="29">
        <v>0</v>
      </c>
      <c r="AK779" s="29">
        <v>0</v>
      </c>
      <c r="AL779" s="29">
        <v>1</v>
      </c>
      <c r="AM779" s="29">
        <v>3000</v>
      </c>
      <c r="AN779" s="29">
        <v>0.5</v>
      </c>
      <c r="AO779" s="29">
        <v>0</v>
      </c>
      <c r="AP779" s="32">
        <v>0</v>
      </c>
      <c r="AQ779" s="29" t="s">
        <v>420</v>
      </c>
      <c r="AR779" s="27" t="s">
        <v>447</v>
      </c>
      <c r="AS779" s="29" t="s">
        <v>678</v>
      </c>
      <c r="AT779" s="31">
        <v>0</v>
      </c>
      <c r="AU779" s="31">
        <v>0</v>
      </c>
      <c r="AV779" s="25" t="s">
        <v>417</v>
      </c>
      <c r="AW779" s="29" t="s">
        <v>1047</v>
      </c>
      <c r="AX779" s="30">
        <v>0</v>
      </c>
      <c r="AY779" s="30">
        <v>0</v>
      </c>
      <c r="AZ779" s="33" t="s">
        <v>1048</v>
      </c>
      <c r="BA779" s="29">
        <v>1</v>
      </c>
      <c r="BB779" s="29">
        <v>0</v>
      </c>
      <c r="BC779" s="29">
        <v>0</v>
      </c>
      <c r="BD779" s="29">
        <v>0</v>
      </c>
      <c r="BE779" s="29">
        <v>0</v>
      </c>
      <c r="BF779" s="29">
        <v>0</v>
      </c>
    </row>
    <row r="780" spans="3:59" s="28" customFormat="1" ht="20.100000000000001" customHeight="1">
      <c r="C780" s="31">
        <v>70403002</v>
      </c>
      <c r="D780" s="25" t="s">
        <v>1049</v>
      </c>
      <c r="E780" s="31">
        <v>1</v>
      </c>
      <c r="F780" s="29">
        <v>60010300</v>
      </c>
      <c r="G780" s="31">
        <v>0</v>
      </c>
      <c r="H780" s="30">
        <v>0</v>
      </c>
      <c r="I780" s="29">
        <v>1</v>
      </c>
      <c r="J780" s="29">
        <v>3</v>
      </c>
      <c r="K780" s="31">
        <v>0</v>
      </c>
      <c r="L780" s="29">
        <v>0</v>
      </c>
      <c r="M780" s="29">
        <v>0</v>
      </c>
      <c r="N780" s="29">
        <v>1</v>
      </c>
      <c r="O780" s="29">
        <v>1</v>
      </c>
      <c r="P780" s="29">
        <v>0.3</v>
      </c>
      <c r="Q780" s="29">
        <v>0</v>
      </c>
      <c r="R780" s="29">
        <v>0</v>
      </c>
      <c r="S780" s="29">
        <v>1</v>
      </c>
      <c r="T780" s="29">
        <v>2</v>
      </c>
      <c r="U780" s="29">
        <v>0</v>
      </c>
      <c r="V780" s="29">
        <v>3</v>
      </c>
      <c r="W780" s="29">
        <v>350</v>
      </c>
      <c r="X780" s="29">
        <v>0</v>
      </c>
      <c r="Y780" s="29">
        <v>0</v>
      </c>
      <c r="Z780" s="29">
        <v>0</v>
      </c>
      <c r="AA780" s="29">
        <v>0</v>
      </c>
      <c r="AB780" s="29">
        <v>0</v>
      </c>
      <c r="AC780" s="29">
        <v>9</v>
      </c>
      <c r="AD780" s="29">
        <v>2</v>
      </c>
      <c r="AE780" s="29" t="s">
        <v>438</v>
      </c>
      <c r="AF780" s="32">
        <v>0</v>
      </c>
      <c r="AG780" s="32">
        <v>2</v>
      </c>
      <c r="AH780" s="32">
        <v>1.5</v>
      </c>
      <c r="AI780" s="29">
        <v>0</v>
      </c>
      <c r="AJ780" s="29">
        <v>0</v>
      </c>
      <c r="AK780" s="29">
        <v>0</v>
      </c>
      <c r="AL780" s="29">
        <v>1</v>
      </c>
      <c r="AM780" s="29">
        <v>3000</v>
      </c>
      <c r="AN780" s="29">
        <v>0.5</v>
      </c>
      <c r="AO780" s="29">
        <v>0</v>
      </c>
      <c r="AP780" s="32">
        <v>0</v>
      </c>
      <c r="AQ780" s="29" t="s">
        <v>1044</v>
      </c>
      <c r="AR780" s="25" t="s">
        <v>488</v>
      </c>
      <c r="AS780" s="29" t="s">
        <v>678</v>
      </c>
      <c r="AT780" s="31">
        <v>10000007</v>
      </c>
      <c r="AU780" s="31">
        <v>70403002</v>
      </c>
      <c r="AV780" s="25" t="s">
        <v>415</v>
      </c>
      <c r="AW780" s="29">
        <v>0</v>
      </c>
      <c r="AX780" s="30">
        <v>0</v>
      </c>
      <c r="AY780" s="30">
        <v>0</v>
      </c>
      <c r="AZ780" s="33" t="s">
        <v>1039</v>
      </c>
      <c r="BA780" s="29">
        <v>1</v>
      </c>
      <c r="BB780" s="29">
        <v>0</v>
      </c>
      <c r="BC780" s="29">
        <v>0</v>
      </c>
      <c r="BD780" s="29">
        <v>0</v>
      </c>
      <c r="BE780" s="29">
        <v>0</v>
      </c>
      <c r="BF780" s="29">
        <v>0</v>
      </c>
    </row>
    <row r="781" spans="3:59" s="28" customFormat="1" ht="19.5" customHeight="1">
      <c r="C781" s="31">
        <v>70403003</v>
      </c>
      <c r="D781" s="25" t="s">
        <v>1006</v>
      </c>
      <c r="E781" s="31">
        <v>1</v>
      </c>
      <c r="F781" s="29">
        <v>60010100</v>
      </c>
      <c r="G781" s="31">
        <v>0</v>
      </c>
      <c r="H781" s="30">
        <v>0</v>
      </c>
      <c r="I781" s="29">
        <v>1</v>
      </c>
      <c r="J781" s="29">
        <v>5</v>
      </c>
      <c r="K781" s="31">
        <v>0</v>
      </c>
      <c r="L781" s="29">
        <v>0</v>
      </c>
      <c r="M781" s="29">
        <v>0</v>
      </c>
      <c r="N781" s="29">
        <v>1</v>
      </c>
      <c r="O781" s="29">
        <v>1</v>
      </c>
      <c r="P781" s="29">
        <v>0.3</v>
      </c>
      <c r="Q781" s="29">
        <v>0</v>
      </c>
      <c r="R781" s="29">
        <v>0</v>
      </c>
      <c r="S781" s="29">
        <v>1</v>
      </c>
      <c r="T781" s="29">
        <v>2</v>
      </c>
      <c r="U781" s="29">
        <v>0</v>
      </c>
      <c r="V781" s="29">
        <v>3</v>
      </c>
      <c r="W781" s="29">
        <v>0</v>
      </c>
      <c r="X781" s="29">
        <v>1</v>
      </c>
      <c r="Y781" s="29">
        <v>0</v>
      </c>
      <c r="Z781" s="29">
        <v>0</v>
      </c>
      <c r="AA781" s="29">
        <v>0</v>
      </c>
      <c r="AB781" s="29">
        <v>0</v>
      </c>
      <c r="AC781" s="29">
        <v>15</v>
      </c>
      <c r="AD781" s="29">
        <v>1</v>
      </c>
      <c r="AE781" s="29" t="s">
        <v>815</v>
      </c>
      <c r="AF781" s="32">
        <v>0</v>
      </c>
      <c r="AG781" s="32">
        <v>1</v>
      </c>
      <c r="AH781" s="32">
        <v>3</v>
      </c>
      <c r="AI781" s="29">
        <v>0</v>
      </c>
      <c r="AJ781" s="29">
        <v>0</v>
      </c>
      <c r="AK781" s="29">
        <v>0</v>
      </c>
      <c r="AL781" s="29">
        <v>3</v>
      </c>
      <c r="AM781" s="29">
        <v>5000</v>
      </c>
      <c r="AN781" s="29">
        <v>2.5</v>
      </c>
      <c r="AO781" s="29">
        <v>0</v>
      </c>
      <c r="AP781" s="32">
        <v>0</v>
      </c>
      <c r="AQ781" s="29" t="s">
        <v>961</v>
      </c>
      <c r="AR781" s="27" t="s">
        <v>712</v>
      </c>
      <c r="AS781" s="29" t="s">
        <v>633</v>
      </c>
      <c r="AT781" s="31">
        <v>10000007</v>
      </c>
      <c r="AU781" s="31">
        <v>70403003</v>
      </c>
      <c r="AV781" s="25" t="s">
        <v>415</v>
      </c>
      <c r="AW781" s="29">
        <v>0</v>
      </c>
      <c r="AX781" s="30">
        <v>0</v>
      </c>
      <c r="AY781" s="30">
        <v>0</v>
      </c>
      <c r="AZ781" s="33" t="s">
        <v>1025</v>
      </c>
      <c r="BA781" s="29">
        <v>1</v>
      </c>
      <c r="BB781" s="29">
        <v>0</v>
      </c>
      <c r="BC781" s="29">
        <v>0</v>
      </c>
      <c r="BD781" s="29">
        <v>0</v>
      </c>
      <c r="BE781" s="29">
        <v>0</v>
      </c>
      <c r="BF781" s="29">
        <v>0</v>
      </c>
    </row>
    <row r="782" spans="3:59" s="28" customFormat="1" ht="20.100000000000001" customHeight="1">
      <c r="C782" s="31">
        <v>70403004</v>
      </c>
      <c r="D782" s="25" t="s">
        <v>1011</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2.5</v>
      </c>
      <c r="W782" s="29">
        <v>0</v>
      </c>
      <c r="X782" s="29">
        <v>1</v>
      </c>
      <c r="Y782" s="29">
        <v>0</v>
      </c>
      <c r="Z782" s="29">
        <v>0</v>
      </c>
      <c r="AA782" s="29">
        <v>0</v>
      </c>
      <c r="AB782" s="29">
        <v>0</v>
      </c>
      <c r="AC782" s="29">
        <v>12</v>
      </c>
      <c r="AD782" s="29">
        <v>1</v>
      </c>
      <c r="AE782" s="29">
        <v>3</v>
      </c>
      <c r="AF782" s="32">
        <v>4</v>
      </c>
      <c r="AG782" s="32">
        <v>1</v>
      </c>
      <c r="AH782" s="32">
        <v>1.5</v>
      </c>
      <c r="AI782" s="29">
        <v>0</v>
      </c>
      <c r="AJ782" s="29">
        <v>0</v>
      </c>
      <c r="AK782" s="29">
        <v>0</v>
      </c>
      <c r="AL782" s="29">
        <v>2.5</v>
      </c>
      <c r="AM782" s="29">
        <v>5000</v>
      </c>
      <c r="AN782" s="29">
        <v>2</v>
      </c>
      <c r="AO782" s="29">
        <v>0</v>
      </c>
      <c r="AP782" s="32">
        <v>0</v>
      </c>
      <c r="AQ782" s="29" t="s">
        <v>966</v>
      </c>
      <c r="AR782" s="27" t="s">
        <v>680</v>
      </c>
      <c r="AS782" s="29" t="s">
        <v>633</v>
      </c>
      <c r="AT782" s="31">
        <v>10000007</v>
      </c>
      <c r="AU782" s="31">
        <v>70403004</v>
      </c>
      <c r="AV782" s="25" t="s">
        <v>415</v>
      </c>
      <c r="AW782" s="29" t="s">
        <v>1050</v>
      </c>
      <c r="AX782" s="30">
        <v>0</v>
      </c>
      <c r="AY782" s="30">
        <v>0</v>
      </c>
      <c r="AZ782" s="33" t="s">
        <v>1051</v>
      </c>
      <c r="BA782" s="29">
        <v>1</v>
      </c>
      <c r="BB782" s="29">
        <v>0</v>
      </c>
      <c r="BC782" s="29">
        <v>0</v>
      </c>
      <c r="BD782" s="29">
        <v>0</v>
      </c>
      <c r="BE782" s="29">
        <v>0</v>
      </c>
      <c r="BF782" s="29">
        <v>0</v>
      </c>
    </row>
    <row r="783" spans="3:59" ht="20.100000000000001" customHeight="1">
      <c r="C783" s="31">
        <v>70403005</v>
      </c>
      <c r="D783" s="27" t="s">
        <v>859</v>
      </c>
      <c r="E783" s="31">
        <v>1</v>
      </c>
      <c r="F783" s="31">
        <v>60010500</v>
      </c>
      <c r="G783" s="31">
        <v>0</v>
      </c>
      <c r="H783" s="30">
        <v>0</v>
      </c>
      <c r="I783" s="29">
        <v>1</v>
      </c>
      <c r="J783" s="31">
        <v>0</v>
      </c>
      <c r="K783" s="31">
        <v>0</v>
      </c>
      <c r="L783" s="31">
        <v>0</v>
      </c>
      <c r="M783" s="31">
        <v>0</v>
      </c>
      <c r="N783" s="31">
        <v>1</v>
      </c>
      <c r="O783" s="31">
        <v>2</v>
      </c>
      <c r="P783" s="31">
        <v>0.3</v>
      </c>
      <c r="Q783" s="31">
        <v>1</v>
      </c>
      <c r="R783" s="30">
        <v>0</v>
      </c>
      <c r="S783" s="29">
        <v>1</v>
      </c>
      <c r="T783" s="31">
        <v>2</v>
      </c>
      <c r="U783" s="31">
        <v>0</v>
      </c>
      <c r="V783" s="31">
        <v>0</v>
      </c>
      <c r="W783" s="31">
        <v>0</v>
      </c>
      <c r="X783" s="31">
        <v>0</v>
      </c>
      <c r="Y783" s="31">
        <v>0</v>
      </c>
      <c r="Z783" s="31">
        <v>0</v>
      </c>
      <c r="AA783" s="29">
        <v>0</v>
      </c>
      <c r="AB783" s="31">
        <v>0</v>
      </c>
      <c r="AC783" s="29">
        <v>15</v>
      </c>
      <c r="AD783" s="31">
        <v>0</v>
      </c>
      <c r="AE783" s="31">
        <v>0</v>
      </c>
      <c r="AF783" s="32">
        <v>2</v>
      </c>
      <c r="AG783" s="32">
        <v>0</v>
      </c>
      <c r="AH783" s="32">
        <v>0</v>
      </c>
      <c r="AI783" s="31">
        <v>0</v>
      </c>
      <c r="AJ783" s="31">
        <v>0</v>
      </c>
      <c r="AK783" s="31">
        <v>0</v>
      </c>
      <c r="AL783" s="31">
        <v>0</v>
      </c>
      <c r="AM783" s="31">
        <v>1000</v>
      </c>
      <c r="AN783" s="31">
        <v>0</v>
      </c>
      <c r="AO783" s="31">
        <v>0</v>
      </c>
      <c r="AP783" s="32">
        <v>90402005</v>
      </c>
      <c r="AQ783" s="31" t="s">
        <v>420</v>
      </c>
      <c r="AR783" s="27" t="s">
        <v>447</v>
      </c>
      <c r="AS783" s="31" t="s">
        <v>448</v>
      </c>
      <c r="AT783" s="31">
        <v>0</v>
      </c>
      <c r="AU783" s="31">
        <v>0</v>
      </c>
      <c r="AV783" s="27" t="s">
        <v>415</v>
      </c>
      <c r="AW783" s="27" t="s">
        <v>420</v>
      </c>
      <c r="AX783" s="30">
        <v>0</v>
      </c>
      <c r="AY783" s="30">
        <v>0</v>
      </c>
      <c r="AZ783" s="37" t="s">
        <v>1019</v>
      </c>
      <c r="BA783" s="31">
        <v>1</v>
      </c>
      <c r="BB783" s="31">
        <v>0</v>
      </c>
      <c r="BC783" s="31">
        <v>0</v>
      </c>
      <c r="BD783" s="31">
        <v>0</v>
      </c>
      <c r="BE783" s="31">
        <v>0</v>
      </c>
      <c r="BF783" s="31">
        <v>0</v>
      </c>
    </row>
    <row r="784" spans="3:59" s="28" customFormat="1" ht="19.5" customHeight="1">
      <c r="C784" s="31">
        <v>70404001</v>
      </c>
      <c r="D784" s="27" t="s">
        <v>1018</v>
      </c>
      <c r="E784" s="31">
        <v>1</v>
      </c>
      <c r="F784" s="31">
        <v>60010300</v>
      </c>
      <c r="G784" s="31">
        <v>0</v>
      </c>
      <c r="H784" s="30">
        <v>0</v>
      </c>
      <c r="I784" s="31">
        <v>7</v>
      </c>
      <c r="J784" s="31">
        <v>3</v>
      </c>
      <c r="K784" s="31">
        <v>0</v>
      </c>
      <c r="L784" s="31">
        <v>0</v>
      </c>
      <c r="M784" s="31">
        <v>0</v>
      </c>
      <c r="N784" s="31">
        <v>1</v>
      </c>
      <c r="O784" s="31">
        <v>0</v>
      </c>
      <c r="P784" s="31">
        <v>0</v>
      </c>
      <c r="Q784" s="31">
        <v>0</v>
      </c>
      <c r="R784" s="30">
        <v>0</v>
      </c>
      <c r="S784" s="29">
        <v>1</v>
      </c>
      <c r="T784" s="31">
        <v>2</v>
      </c>
      <c r="U784" s="31">
        <v>0</v>
      </c>
      <c r="V784" s="31">
        <v>3</v>
      </c>
      <c r="W784" s="31">
        <v>0</v>
      </c>
      <c r="X784" s="31">
        <v>0</v>
      </c>
      <c r="Y784" s="31">
        <v>0</v>
      </c>
      <c r="Z784" s="31">
        <v>0</v>
      </c>
      <c r="AA784" s="29">
        <v>0</v>
      </c>
      <c r="AB784" s="31">
        <v>0</v>
      </c>
      <c r="AC784" s="31">
        <v>20</v>
      </c>
      <c r="AD784" s="31">
        <v>1</v>
      </c>
      <c r="AE784" s="31">
        <v>1</v>
      </c>
      <c r="AF784" s="32">
        <v>2</v>
      </c>
      <c r="AG784" s="32">
        <v>2</v>
      </c>
      <c r="AH784" s="32">
        <v>1.5</v>
      </c>
      <c r="AI784" s="31">
        <v>0</v>
      </c>
      <c r="AJ784" s="31">
        <v>0</v>
      </c>
      <c r="AK784" s="31">
        <v>0</v>
      </c>
      <c r="AL784" s="31">
        <v>1</v>
      </c>
      <c r="AM784" s="31">
        <v>30000</v>
      </c>
      <c r="AN784" s="31">
        <v>0</v>
      </c>
      <c r="AO784" s="31">
        <v>4</v>
      </c>
      <c r="AP784" s="32">
        <v>0</v>
      </c>
      <c r="AQ784" s="29" t="s">
        <v>961</v>
      </c>
      <c r="AR784" s="27" t="s">
        <v>447</v>
      </c>
      <c r="AS784" s="31" t="s">
        <v>678</v>
      </c>
      <c r="AT784" s="31">
        <v>10003002</v>
      </c>
      <c r="AU784" s="31">
        <v>70106005</v>
      </c>
      <c r="AV784" s="27" t="s">
        <v>709</v>
      </c>
      <c r="AW784" s="27">
        <v>0</v>
      </c>
      <c r="AX784" s="30">
        <v>0</v>
      </c>
      <c r="AY784" s="30">
        <v>0</v>
      </c>
      <c r="AZ784" s="37" t="s">
        <v>1052</v>
      </c>
      <c r="BA784" s="31">
        <v>1</v>
      </c>
      <c r="BB784" s="31">
        <v>0</v>
      </c>
      <c r="BC784" s="31">
        <v>0</v>
      </c>
      <c r="BD784" s="31">
        <v>0</v>
      </c>
      <c r="BE784" s="31">
        <v>0</v>
      </c>
      <c r="BF784" s="31">
        <v>0</v>
      </c>
      <c r="BG784" s="34"/>
    </row>
    <row r="785" spans="3:59" s="28" customFormat="1" ht="20.100000000000001" customHeight="1">
      <c r="C785" s="31">
        <v>70404002</v>
      </c>
      <c r="D785" s="25" t="s">
        <v>993</v>
      </c>
      <c r="E785" s="31">
        <v>1</v>
      </c>
      <c r="F785" s="29">
        <v>60010100</v>
      </c>
      <c r="G785" s="31">
        <v>0</v>
      </c>
      <c r="H785" s="30">
        <v>0</v>
      </c>
      <c r="I785" s="29">
        <v>1</v>
      </c>
      <c r="J785" s="29">
        <v>5</v>
      </c>
      <c r="K785" s="31">
        <v>0</v>
      </c>
      <c r="L785" s="29">
        <v>0</v>
      </c>
      <c r="M785" s="29">
        <v>0</v>
      </c>
      <c r="N785" s="29">
        <v>1</v>
      </c>
      <c r="O785" s="29">
        <v>1</v>
      </c>
      <c r="P785" s="29">
        <v>0.3</v>
      </c>
      <c r="Q785" s="29">
        <v>0</v>
      </c>
      <c r="R785" s="29">
        <v>0</v>
      </c>
      <c r="S785" s="29">
        <v>1</v>
      </c>
      <c r="T785" s="29">
        <v>2</v>
      </c>
      <c r="U785" s="29">
        <v>0</v>
      </c>
      <c r="V785" s="29">
        <v>2.5</v>
      </c>
      <c r="W785" s="29">
        <v>0</v>
      </c>
      <c r="X785" s="29">
        <v>1</v>
      </c>
      <c r="Y785" s="29">
        <v>0</v>
      </c>
      <c r="Z785" s="29">
        <v>0</v>
      </c>
      <c r="AA785" s="29">
        <v>0</v>
      </c>
      <c r="AB785" s="29">
        <v>0</v>
      </c>
      <c r="AC785" s="29">
        <v>12</v>
      </c>
      <c r="AD785" s="29">
        <v>1</v>
      </c>
      <c r="AE785" s="29">
        <v>3</v>
      </c>
      <c r="AF785" s="32">
        <v>4</v>
      </c>
      <c r="AG785" s="32">
        <v>1</v>
      </c>
      <c r="AH785" s="32">
        <v>1.5</v>
      </c>
      <c r="AI785" s="29">
        <v>0</v>
      </c>
      <c r="AJ785" s="29">
        <v>0</v>
      </c>
      <c r="AK785" s="29">
        <v>0</v>
      </c>
      <c r="AL785" s="29">
        <v>2.5</v>
      </c>
      <c r="AM785" s="29">
        <v>5000</v>
      </c>
      <c r="AN785" s="29">
        <v>2</v>
      </c>
      <c r="AO785" s="29">
        <v>0</v>
      </c>
      <c r="AP785" s="32">
        <v>0</v>
      </c>
      <c r="AQ785" s="29" t="s">
        <v>1053</v>
      </c>
      <c r="AR785" s="27" t="s">
        <v>680</v>
      </c>
      <c r="AS785" s="29" t="s">
        <v>633</v>
      </c>
      <c r="AT785" s="31">
        <v>10000007</v>
      </c>
      <c r="AU785" s="31">
        <v>70404002</v>
      </c>
      <c r="AV785" s="25" t="s">
        <v>415</v>
      </c>
      <c r="AW785" s="29" t="s">
        <v>1054</v>
      </c>
      <c r="AX785" s="30">
        <v>0</v>
      </c>
      <c r="AY785" s="30">
        <v>0</v>
      </c>
      <c r="AZ785" s="33" t="s">
        <v>1055</v>
      </c>
      <c r="BA785" s="29">
        <v>1</v>
      </c>
      <c r="BB785" s="29">
        <v>0</v>
      </c>
      <c r="BC785" s="29">
        <v>0</v>
      </c>
      <c r="BD785" s="29">
        <v>0</v>
      </c>
      <c r="BE785" s="29">
        <v>0</v>
      </c>
      <c r="BF785" s="29">
        <v>0</v>
      </c>
    </row>
    <row r="786" spans="3:59" s="28" customFormat="1" ht="20.100000000000001" customHeight="1">
      <c r="C786" s="31">
        <v>70404003</v>
      </c>
      <c r="D786" s="25" t="s">
        <v>1056</v>
      </c>
      <c r="E786" s="29">
        <v>1</v>
      </c>
      <c r="F786" s="29">
        <v>60010300</v>
      </c>
      <c r="G786" s="31">
        <v>0</v>
      </c>
      <c r="H786" s="30">
        <v>0</v>
      </c>
      <c r="I786" s="29">
        <v>1</v>
      </c>
      <c r="J786" s="29">
        <v>3</v>
      </c>
      <c r="K786" s="31">
        <v>0</v>
      </c>
      <c r="L786" s="29">
        <v>0</v>
      </c>
      <c r="M786" s="29">
        <v>0</v>
      </c>
      <c r="N786" s="29">
        <v>1</v>
      </c>
      <c r="O786" s="29">
        <v>2</v>
      </c>
      <c r="P786" s="29">
        <v>0.5</v>
      </c>
      <c r="Q786" s="29">
        <v>1</v>
      </c>
      <c r="R786" s="29">
        <v>0</v>
      </c>
      <c r="S786" s="29">
        <v>1</v>
      </c>
      <c r="T786" s="29">
        <v>2</v>
      </c>
      <c r="U786" s="29">
        <v>0</v>
      </c>
      <c r="V786" s="29">
        <v>0</v>
      </c>
      <c r="W786" s="29">
        <v>0</v>
      </c>
      <c r="X786" s="29">
        <v>0</v>
      </c>
      <c r="Y786" s="29">
        <v>0</v>
      </c>
      <c r="Z786" s="29">
        <v>0</v>
      </c>
      <c r="AA786" s="29">
        <v>0</v>
      </c>
      <c r="AB786" s="29">
        <v>0</v>
      </c>
      <c r="AC786" s="29">
        <v>99999</v>
      </c>
      <c r="AD786" s="29">
        <v>0</v>
      </c>
      <c r="AE786" s="29">
        <v>0</v>
      </c>
      <c r="AF786" s="32">
        <v>2</v>
      </c>
      <c r="AG786" s="32">
        <v>2</v>
      </c>
      <c r="AH786" s="32">
        <v>1.5</v>
      </c>
      <c r="AI786" s="29">
        <v>0</v>
      </c>
      <c r="AJ786" s="29">
        <v>0</v>
      </c>
      <c r="AK786" s="29">
        <v>0</v>
      </c>
      <c r="AL786" s="29">
        <v>1</v>
      </c>
      <c r="AM786" s="29">
        <v>3000</v>
      </c>
      <c r="AN786" s="29">
        <v>0.5</v>
      </c>
      <c r="AO786" s="29">
        <v>0</v>
      </c>
      <c r="AP786" s="32">
        <v>0</v>
      </c>
      <c r="AQ786" s="29" t="s">
        <v>420</v>
      </c>
      <c r="AR786" s="27" t="s">
        <v>488</v>
      </c>
      <c r="AS786" s="29" t="s">
        <v>678</v>
      </c>
      <c r="AT786" s="31">
        <v>0</v>
      </c>
      <c r="AU786" s="31">
        <v>0</v>
      </c>
      <c r="AV786" s="25" t="s">
        <v>417</v>
      </c>
      <c r="AW786" s="29" t="s">
        <v>1057</v>
      </c>
      <c r="AX786" s="30">
        <v>0</v>
      </c>
      <c r="AY786" s="30">
        <v>0</v>
      </c>
      <c r="AZ786" s="33" t="s">
        <v>1035</v>
      </c>
      <c r="BA786" s="29">
        <v>1</v>
      </c>
      <c r="BB786" s="29">
        <v>0</v>
      </c>
      <c r="BC786" s="29">
        <v>0</v>
      </c>
      <c r="BD786" s="29">
        <v>0</v>
      </c>
      <c r="BE786" s="29">
        <v>0</v>
      </c>
      <c r="BF786" s="29">
        <v>0</v>
      </c>
    </row>
    <row r="787" spans="3:59" ht="20.100000000000001" customHeight="1">
      <c r="C787" s="31">
        <v>70404004</v>
      </c>
      <c r="D787" s="27" t="s">
        <v>572</v>
      </c>
      <c r="E787" s="31">
        <v>1</v>
      </c>
      <c r="F787" s="31">
        <v>60010500</v>
      </c>
      <c r="G787" s="31">
        <v>0</v>
      </c>
      <c r="H787" s="30">
        <v>0</v>
      </c>
      <c r="I787" s="29">
        <v>1</v>
      </c>
      <c r="J787" s="31">
        <v>3</v>
      </c>
      <c r="K787" s="31">
        <v>0</v>
      </c>
      <c r="L787" s="31">
        <v>0</v>
      </c>
      <c r="M787" s="31">
        <v>0</v>
      </c>
      <c r="N787" s="31">
        <v>1</v>
      </c>
      <c r="O787" s="31">
        <v>2</v>
      </c>
      <c r="P787" s="31">
        <v>0.6</v>
      </c>
      <c r="Q787" s="31">
        <v>0</v>
      </c>
      <c r="R787" s="30">
        <v>0</v>
      </c>
      <c r="S787" s="29">
        <v>1</v>
      </c>
      <c r="T787" s="31">
        <v>2</v>
      </c>
      <c r="U787" s="31">
        <v>0</v>
      </c>
      <c r="V787" s="31">
        <v>0</v>
      </c>
      <c r="W787" s="31">
        <v>0</v>
      </c>
      <c r="X787" s="31">
        <v>0</v>
      </c>
      <c r="Y787" s="31">
        <v>0</v>
      </c>
      <c r="Z787" s="31">
        <v>0</v>
      </c>
      <c r="AA787" s="29">
        <v>0</v>
      </c>
      <c r="AB787" s="31">
        <v>0</v>
      </c>
      <c r="AC787" s="31">
        <v>20</v>
      </c>
      <c r="AD787" s="31">
        <v>0</v>
      </c>
      <c r="AE787" s="31">
        <v>0</v>
      </c>
      <c r="AF787" s="32">
        <v>2</v>
      </c>
      <c r="AG787" s="32">
        <v>0</v>
      </c>
      <c r="AH787" s="32">
        <v>0</v>
      </c>
      <c r="AI787" s="31">
        <v>0</v>
      </c>
      <c r="AJ787" s="31">
        <v>0</v>
      </c>
      <c r="AK787" s="31">
        <v>0</v>
      </c>
      <c r="AL787" s="31">
        <v>0</v>
      </c>
      <c r="AM787" s="31">
        <v>1000</v>
      </c>
      <c r="AN787" s="31">
        <v>0</v>
      </c>
      <c r="AO787" s="31">
        <v>0</v>
      </c>
      <c r="AP787" s="32">
        <v>90401004</v>
      </c>
      <c r="AQ787" s="31" t="s">
        <v>420</v>
      </c>
      <c r="AR787" s="27" t="s">
        <v>420</v>
      </c>
      <c r="AS787" s="31" t="s">
        <v>448</v>
      </c>
      <c r="AT787" s="31">
        <v>0</v>
      </c>
      <c r="AU787" s="31">
        <v>40000003</v>
      </c>
      <c r="AV787" s="27" t="s">
        <v>415</v>
      </c>
      <c r="AW787" s="27" t="s">
        <v>420</v>
      </c>
      <c r="AX787" s="30">
        <v>0</v>
      </c>
      <c r="AY787" s="30">
        <v>0</v>
      </c>
      <c r="AZ787" s="37" t="s">
        <v>979</v>
      </c>
      <c r="BA787" s="31">
        <v>1</v>
      </c>
      <c r="BB787" s="31">
        <v>0</v>
      </c>
      <c r="BC787" s="31">
        <v>0</v>
      </c>
      <c r="BD787" s="31">
        <v>0</v>
      </c>
      <c r="BE787" s="31">
        <v>0</v>
      </c>
      <c r="BF787" s="31">
        <v>0</v>
      </c>
    </row>
    <row r="788" spans="3:59" ht="20.100000000000001" customHeight="1">
      <c r="C788" s="31">
        <v>70404005</v>
      </c>
      <c r="D788" s="27" t="s">
        <v>859</v>
      </c>
      <c r="E788" s="31">
        <v>1</v>
      </c>
      <c r="F788" s="31">
        <v>60010500</v>
      </c>
      <c r="G788" s="31">
        <v>0</v>
      </c>
      <c r="H788" s="30">
        <v>0</v>
      </c>
      <c r="I788" s="29">
        <v>1</v>
      </c>
      <c r="J788" s="31">
        <v>0</v>
      </c>
      <c r="K788" s="31">
        <v>0</v>
      </c>
      <c r="L788" s="31">
        <v>0</v>
      </c>
      <c r="M788" s="31">
        <v>0</v>
      </c>
      <c r="N788" s="31">
        <v>1</v>
      </c>
      <c r="O788" s="31">
        <v>2</v>
      </c>
      <c r="P788" s="31">
        <v>0.3</v>
      </c>
      <c r="Q788" s="31">
        <v>0</v>
      </c>
      <c r="R788" s="30">
        <v>0</v>
      </c>
      <c r="S788" s="29">
        <v>1</v>
      </c>
      <c r="T788" s="31">
        <v>2</v>
      </c>
      <c r="U788" s="31">
        <v>0</v>
      </c>
      <c r="V788" s="31">
        <v>0</v>
      </c>
      <c r="W788" s="31">
        <v>0</v>
      </c>
      <c r="X788" s="31">
        <v>0</v>
      </c>
      <c r="Y788" s="31">
        <v>0</v>
      </c>
      <c r="Z788" s="31">
        <v>0</v>
      </c>
      <c r="AA788" s="29">
        <v>0</v>
      </c>
      <c r="AB788" s="31">
        <v>0</v>
      </c>
      <c r="AC788" s="29">
        <v>15</v>
      </c>
      <c r="AD788" s="31">
        <v>0</v>
      </c>
      <c r="AE788" s="31">
        <v>0</v>
      </c>
      <c r="AF788" s="32">
        <v>2</v>
      </c>
      <c r="AG788" s="32">
        <v>0</v>
      </c>
      <c r="AH788" s="32">
        <v>0</v>
      </c>
      <c r="AI788" s="31">
        <v>0</v>
      </c>
      <c r="AJ788" s="31">
        <v>0</v>
      </c>
      <c r="AK788" s="31">
        <v>0</v>
      </c>
      <c r="AL788" s="31">
        <v>0</v>
      </c>
      <c r="AM788" s="31">
        <v>1000</v>
      </c>
      <c r="AN788" s="31">
        <v>0</v>
      </c>
      <c r="AO788" s="31">
        <v>0</v>
      </c>
      <c r="AP788" s="32">
        <v>90402005</v>
      </c>
      <c r="AQ788" s="31" t="s">
        <v>420</v>
      </c>
      <c r="AR788" s="27" t="s">
        <v>447</v>
      </c>
      <c r="AS788" s="31" t="s">
        <v>448</v>
      </c>
      <c r="AT788" s="31">
        <v>0</v>
      </c>
      <c r="AU788" s="31">
        <v>0</v>
      </c>
      <c r="AV788" s="27" t="s">
        <v>415</v>
      </c>
      <c r="AW788" s="27" t="s">
        <v>420</v>
      </c>
      <c r="AX788" s="30">
        <v>0</v>
      </c>
      <c r="AY788" s="30">
        <v>0</v>
      </c>
      <c r="AZ788" s="37" t="s">
        <v>942</v>
      </c>
      <c r="BA788" s="31">
        <v>1</v>
      </c>
      <c r="BB788" s="31">
        <v>0</v>
      </c>
      <c r="BC788" s="31">
        <v>0</v>
      </c>
      <c r="BD788" s="31">
        <v>0</v>
      </c>
      <c r="BE788" s="31">
        <v>0</v>
      </c>
      <c r="BF788" s="31">
        <v>0</v>
      </c>
    </row>
    <row r="789" spans="3:59" s="28" customFormat="1" ht="20.100000000000001" customHeight="1">
      <c r="C789" s="31">
        <v>70404006</v>
      </c>
      <c r="D789" s="25" t="s">
        <v>1058</v>
      </c>
      <c r="E789" s="29">
        <v>2</v>
      </c>
      <c r="F789" s="29">
        <v>61012301</v>
      </c>
      <c r="G789" s="29">
        <v>61012304</v>
      </c>
      <c r="H789" s="30">
        <v>2</v>
      </c>
      <c r="I789" s="29">
        <v>5</v>
      </c>
      <c r="J789" s="29">
        <v>3</v>
      </c>
      <c r="K789" s="31">
        <v>0</v>
      </c>
      <c r="L789" s="29">
        <v>0</v>
      </c>
      <c r="M789" s="29">
        <v>0</v>
      </c>
      <c r="N789" s="29">
        <v>1</v>
      </c>
      <c r="O789" s="29">
        <v>1</v>
      </c>
      <c r="P789" s="29">
        <v>0.5</v>
      </c>
      <c r="Q789" s="29">
        <v>0</v>
      </c>
      <c r="R789" s="29">
        <v>0</v>
      </c>
      <c r="S789" s="29">
        <v>1</v>
      </c>
      <c r="T789" s="29">
        <v>2</v>
      </c>
      <c r="U789" s="29">
        <v>0</v>
      </c>
      <c r="V789" s="29">
        <v>3</v>
      </c>
      <c r="W789" s="29">
        <v>0</v>
      </c>
      <c r="X789" s="29">
        <v>1</v>
      </c>
      <c r="Y789" s="29">
        <v>0</v>
      </c>
      <c r="Z789" s="29">
        <v>0</v>
      </c>
      <c r="AA789" s="29">
        <v>0</v>
      </c>
      <c r="AB789" s="29">
        <v>0</v>
      </c>
      <c r="AC789" s="29">
        <v>12</v>
      </c>
      <c r="AD789" s="29">
        <v>2</v>
      </c>
      <c r="AE789" s="29" t="s">
        <v>438</v>
      </c>
      <c r="AF789" s="32">
        <v>0</v>
      </c>
      <c r="AG789" s="32">
        <v>2</v>
      </c>
      <c r="AH789" s="32">
        <v>1.5</v>
      </c>
      <c r="AI789" s="29">
        <v>0</v>
      </c>
      <c r="AJ789" s="29">
        <v>0</v>
      </c>
      <c r="AK789" s="29">
        <v>0</v>
      </c>
      <c r="AL789" s="29">
        <v>1.5</v>
      </c>
      <c r="AM789" s="29">
        <v>1200</v>
      </c>
      <c r="AN789" s="29">
        <v>1</v>
      </c>
      <c r="AO789" s="29">
        <v>30</v>
      </c>
      <c r="AP789" s="32">
        <v>0</v>
      </c>
      <c r="AQ789" s="29" t="s">
        <v>420</v>
      </c>
      <c r="AR789" s="25" t="s">
        <v>712</v>
      </c>
      <c r="AS789" s="29" t="s">
        <v>440</v>
      </c>
      <c r="AT789" s="31">
        <v>10000011</v>
      </c>
      <c r="AU789" s="31">
        <v>70404001</v>
      </c>
      <c r="AV789" s="25" t="s">
        <v>441</v>
      </c>
      <c r="AW789" s="29">
        <v>0</v>
      </c>
      <c r="AX789" s="30">
        <v>0</v>
      </c>
      <c r="AY789" s="30">
        <v>0</v>
      </c>
      <c r="AZ789" s="33" t="s">
        <v>1059</v>
      </c>
      <c r="BA789" s="29">
        <v>1</v>
      </c>
      <c r="BB789" s="29">
        <v>0</v>
      </c>
      <c r="BC789" s="29">
        <v>0</v>
      </c>
      <c r="BD789" s="29">
        <v>0</v>
      </c>
      <c r="BE789" s="29">
        <v>0</v>
      </c>
      <c r="BF789" s="29">
        <v>0</v>
      </c>
    </row>
    <row r="790" spans="3:59" s="28" customFormat="1" ht="19.5" customHeight="1">
      <c r="C790" s="31">
        <v>70405001</v>
      </c>
      <c r="D790" s="25" t="s">
        <v>934</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420</v>
      </c>
      <c r="AR790" s="27" t="s">
        <v>447</v>
      </c>
      <c r="AS790" s="29" t="s">
        <v>678</v>
      </c>
      <c r="AT790" s="31">
        <v>0</v>
      </c>
      <c r="AU790" s="31">
        <v>0</v>
      </c>
      <c r="AV790" s="25" t="s">
        <v>417</v>
      </c>
      <c r="AW790" s="29" t="s">
        <v>1060</v>
      </c>
      <c r="AX790" s="30">
        <v>0</v>
      </c>
      <c r="AY790" s="30">
        <v>0</v>
      </c>
      <c r="AZ790" s="33" t="s">
        <v>1061</v>
      </c>
      <c r="BA790" s="29">
        <v>1</v>
      </c>
      <c r="BB790" s="29">
        <v>0</v>
      </c>
      <c r="BC790" s="29">
        <v>0</v>
      </c>
      <c r="BD790" s="29">
        <v>0</v>
      </c>
      <c r="BE790" s="29">
        <v>0</v>
      </c>
      <c r="BF790" s="29">
        <v>0</v>
      </c>
    </row>
    <row r="791" spans="3:59" s="28" customFormat="1" ht="19.5" customHeight="1">
      <c r="C791" s="31">
        <v>70405002</v>
      </c>
      <c r="D791" s="25" t="s">
        <v>1062</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3</v>
      </c>
      <c r="W791" s="29">
        <v>0</v>
      </c>
      <c r="X791" s="29">
        <v>1</v>
      </c>
      <c r="Y791" s="29">
        <v>0</v>
      </c>
      <c r="Z791" s="29">
        <v>0</v>
      </c>
      <c r="AA791" s="29">
        <v>0</v>
      </c>
      <c r="AB791" s="29">
        <v>0</v>
      </c>
      <c r="AC791" s="29">
        <v>15</v>
      </c>
      <c r="AD791" s="29">
        <v>1</v>
      </c>
      <c r="AE791" s="29" t="s">
        <v>815</v>
      </c>
      <c r="AF791" s="32">
        <v>0</v>
      </c>
      <c r="AG791" s="32">
        <v>1</v>
      </c>
      <c r="AH791" s="32">
        <v>3</v>
      </c>
      <c r="AI791" s="29">
        <v>0</v>
      </c>
      <c r="AJ791" s="29">
        <v>0</v>
      </c>
      <c r="AK791" s="29">
        <v>0</v>
      </c>
      <c r="AL791" s="29">
        <v>2.5</v>
      </c>
      <c r="AM791" s="29">
        <v>5000</v>
      </c>
      <c r="AN791" s="29">
        <v>2</v>
      </c>
      <c r="AO791" s="29">
        <v>0</v>
      </c>
      <c r="AP791" s="32">
        <v>0</v>
      </c>
      <c r="AQ791" s="29">
        <v>70204001</v>
      </c>
      <c r="AR791" s="27" t="s">
        <v>712</v>
      </c>
      <c r="AS791" s="29" t="s">
        <v>633</v>
      </c>
      <c r="AT791" s="31">
        <v>10000007</v>
      </c>
      <c r="AU791" s="31">
        <v>70405001</v>
      </c>
      <c r="AV791" s="25" t="s">
        <v>415</v>
      </c>
      <c r="AW791" s="29">
        <v>0</v>
      </c>
      <c r="AX791" s="30">
        <v>0</v>
      </c>
      <c r="AY791" s="30">
        <v>0</v>
      </c>
      <c r="AZ791" s="33" t="s">
        <v>1063</v>
      </c>
      <c r="BA791" s="29">
        <v>1</v>
      </c>
      <c r="BB791" s="29">
        <v>0</v>
      </c>
      <c r="BC791" s="29">
        <v>0</v>
      </c>
      <c r="BD791" s="29">
        <v>0</v>
      </c>
      <c r="BE791" s="29">
        <v>0</v>
      </c>
      <c r="BF791" s="29">
        <v>0</v>
      </c>
    </row>
    <row r="792" spans="3:59" s="28" customFormat="1" ht="20.100000000000001" customHeight="1">
      <c r="C792" s="31">
        <v>70405003</v>
      </c>
      <c r="D792" s="25" t="s">
        <v>1064</v>
      </c>
      <c r="E792" s="31">
        <v>1</v>
      </c>
      <c r="F792" s="29">
        <v>60010100</v>
      </c>
      <c r="G792" s="31">
        <v>0</v>
      </c>
      <c r="H792" s="30">
        <v>0</v>
      </c>
      <c r="I792" s="29">
        <v>1</v>
      </c>
      <c r="J792" s="29">
        <v>5</v>
      </c>
      <c r="K792" s="31">
        <v>0</v>
      </c>
      <c r="L792" s="29">
        <v>0</v>
      </c>
      <c r="M792" s="29">
        <v>0</v>
      </c>
      <c r="N792" s="29">
        <v>1</v>
      </c>
      <c r="O792" s="29">
        <v>1</v>
      </c>
      <c r="P792" s="29">
        <v>0.3</v>
      </c>
      <c r="Q792" s="29">
        <v>0</v>
      </c>
      <c r="R792" s="29">
        <v>0</v>
      </c>
      <c r="S792" s="29">
        <v>1</v>
      </c>
      <c r="T792" s="29">
        <v>2</v>
      </c>
      <c r="U792" s="29">
        <v>0</v>
      </c>
      <c r="V792" s="29">
        <v>2.5</v>
      </c>
      <c r="W792" s="29">
        <v>0</v>
      </c>
      <c r="X792" s="29">
        <v>1</v>
      </c>
      <c r="Y792" s="29">
        <v>0</v>
      </c>
      <c r="Z792" s="29">
        <v>0</v>
      </c>
      <c r="AA792" s="29">
        <v>0</v>
      </c>
      <c r="AB792" s="29">
        <v>0</v>
      </c>
      <c r="AC792" s="29">
        <v>15</v>
      </c>
      <c r="AD792" s="29">
        <v>1</v>
      </c>
      <c r="AE792" s="29">
        <v>3</v>
      </c>
      <c r="AF792" s="32">
        <v>4</v>
      </c>
      <c r="AG792" s="32">
        <v>1</v>
      </c>
      <c r="AH792" s="32">
        <v>1.5</v>
      </c>
      <c r="AI792" s="29">
        <v>0</v>
      </c>
      <c r="AJ792" s="29">
        <v>0</v>
      </c>
      <c r="AK792" s="29">
        <v>0</v>
      </c>
      <c r="AL792" s="29">
        <v>2.5</v>
      </c>
      <c r="AM792" s="29">
        <v>5000</v>
      </c>
      <c r="AN792" s="29">
        <v>2</v>
      </c>
      <c r="AO792" s="29">
        <v>0</v>
      </c>
      <c r="AP792" s="32">
        <v>0</v>
      </c>
      <c r="AQ792" s="29" t="s">
        <v>966</v>
      </c>
      <c r="AR792" s="27" t="s">
        <v>712</v>
      </c>
      <c r="AS792" s="29" t="s">
        <v>633</v>
      </c>
      <c r="AT792" s="31">
        <v>10000007</v>
      </c>
      <c r="AU792" s="31">
        <v>70405002</v>
      </c>
      <c r="AV792" s="25" t="s">
        <v>415</v>
      </c>
      <c r="AW792" s="29" t="s">
        <v>1065</v>
      </c>
      <c r="AX792" s="30">
        <v>0</v>
      </c>
      <c r="AY792" s="30">
        <v>0</v>
      </c>
      <c r="AZ792" s="33" t="s">
        <v>968</v>
      </c>
      <c r="BA792" s="29">
        <v>1</v>
      </c>
      <c r="BB792" s="29">
        <v>0</v>
      </c>
      <c r="BC792" s="29">
        <v>0</v>
      </c>
      <c r="BD792" s="29">
        <v>0</v>
      </c>
      <c r="BE792" s="29">
        <v>0</v>
      </c>
      <c r="BF792" s="29">
        <v>0</v>
      </c>
    </row>
    <row r="793" spans="3:59" s="28" customFormat="1" ht="20.100000000000001" customHeight="1">
      <c r="C793" s="31">
        <v>70405004</v>
      </c>
      <c r="D793" s="25" t="s">
        <v>1020</v>
      </c>
      <c r="E793" s="31">
        <v>1</v>
      </c>
      <c r="F793" s="29">
        <v>60010100</v>
      </c>
      <c r="G793" s="31">
        <v>0</v>
      </c>
      <c r="H793" s="30">
        <v>0</v>
      </c>
      <c r="I793" s="29">
        <v>1</v>
      </c>
      <c r="J793" s="29">
        <v>5</v>
      </c>
      <c r="K793" s="31">
        <v>0</v>
      </c>
      <c r="L793" s="29">
        <v>0</v>
      </c>
      <c r="M793" s="29">
        <v>0</v>
      </c>
      <c r="N793" s="29">
        <v>1</v>
      </c>
      <c r="O793" s="29">
        <v>1</v>
      </c>
      <c r="P793" s="29">
        <v>1</v>
      </c>
      <c r="Q793" s="29">
        <v>0</v>
      </c>
      <c r="R793" s="29">
        <v>0</v>
      </c>
      <c r="S793" s="29">
        <v>1</v>
      </c>
      <c r="T793" s="29">
        <v>2</v>
      </c>
      <c r="U793" s="29">
        <v>0</v>
      </c>
      <c r="V793" s="29">
        <v>3</v>
      </c>
      <c r="W793" s="29">
        <v>0</v>
      </c>
      <c r="X793" s="29">
        <v>1</v>
      </c>
      <c r="Y793" s="29">
        <v>0</v>
      </c>
      <c r="Z793" s="29">
        <v>0</v>
      </c>
      <c r="AA793" s="29">
        <v>0</v>
      </c>
      <c r="AB793" s="29">
        <v>0</v>
      </c>
      <c r="AC793" s="29">
        <v>6</v>
      </c>
      <c r="AD793" s="29">
        <v>1</v>
      </c>
      <c r="AE793" s="29">
        <v>3</v>
      </c>
      <c r="AF793" s="32">
        <v>6</v>
      </c>
      <c r="AG793" s="32">
        <v>1</v>
      </c>
      <c r="AH793" s="32">
        <v>1.5</v>
      </c>
      <c r="AI793" s="29">
        <v>0</v>
      </c>
      <c r="AJ793" s="29">
        <v>0</v>
      </c>
      <c r="AK793" s="29">
        <v>0</v>
      </c>
      <c r="AL793" s="29">
        <v>2.5</v>
      </c>
      <c r="AM793" s="29">
        <v>5000</v>
      </c>
      <c r="AN793" s="29">
        <v>2</v>
      </c>
      <c r="AO793" s="29">
        <v>0</v>
      </c>
      <c r="AP793" s="32">
        <v>0</v>
      </c>
      <c r="AQ793" s="29" t="s">
        <v>970</v>
      </c>
      <c r="AR793" s="27" t="s">
        <v>712</v>
      </c>
      <c r="AS793" s="29" t="s">
        <v>633</v>
      </c>
      <c r="AT793" s="31">
        <v>10000007</v>
      </c>
      <c r="AU793" s="31">
        <v>70405003</v>
      </c>
      <c r="AV793" s="25" t="s">
        <v>415</v>
      </c>
      <c r="AW793" s="29" t="s">
        <v>1066</v>
      </c>
      <c r="AX793" s="30">
        <v>0</v>
      </c>
      <c r="AY793" s="30">
        <v>0</v>
      </c>
      <c r="AZ793" s="33" t="s">
        <v>995</v>
      </c>
      <c r="BA793" s="29">
        <v>1</v>
      </c>
      <c r="BB793" s="29">
        <v>0</v>
      </c>
      <c r="BC793" s="29">
        <v>0</v>
      </c>
      <c r="BD793" s="29">
        <v>0</v>
      </c>
      <c r="BE793" s="29">
        <v>0</v>
      </c>
      <c r="BF793" s="29">
        <v>0</v>
      </c>
    </row>
    <row r="794" spans="3:59" ht="20.100000000000001" customHeight="1">
      <c r="C794" s="31">
        <v>70405005</v>
      </c>
      <c r="D794" s="27" t="s">
        <v>859</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7" t="s">
        <v>979</v>
      </c>
      <c r="BA794" s="31">
        <v>1</v>
      </c>
      <c r="BB794" s="31">
        <v>0</v>
      </c>
      <c r="BC794" s="31">
        <v>0</v>
      </c>
      <c r="BD794" s="31">
        <v>0</v>
      </c>
      <c r="BE794" s="31">
        <v>0</v>
      </c>
      <c r="BF794" s="31">
        <v>0</v>
      </c>
    </row>
    <row r="795" spans="3:59" s="28" customFormat="1" ht="20.100000000000001" customHeight="1">
      <c r="C795" s="31">
        <v>70405006</v>
      </c>
      <c r="D795" s="25" t="s">
        <v>932</v>
      </c>
      <c r="E795" s="31">
        <v>1</v>
      </c>
      <c r="F795" s="29">
        <v>60010300</v>
      </c>
      <c r="G795" s="31">
        <v>0</v>
      </c>
      <c r="H795" s="30">
        <v>0</v>
      </c>
      <c r="I795" s="29">
        <v>1</v>
      </c>
      <c r="J795" s="29">
        <v>3</v>
      </c>
      <c r="K795" s="31">
        <v>0</v>
      </c>
      <c r="L795" s="29">
        <v>0</v>
      </c>
      <c r="M795" s="29">
        <v>0</v>
      </c>
      <c r="N795" s="29">
        <v>1</v>
      </c>
      <c r="O795" s="29">
        <v>1</v>
      </c>
      <c r="P795" s="29">
        <v>0.3</v>
      </c>
      <c r="Q795" s="29">
        <v>0</v>
      </c>
      <c r="R795" s="29">
        <v>0</v>
      </c>
      <c r="S795" s="29">
        <v>1</v>
      </c>
      <c r="T795" s="29">
        <v>2</v>
      </c>
      <c r="U795" s="29">
        <v>0</v>
      </c>
      <c r="V795" s="29">
        <v>3</v>
      </c>
      <c r="W795" s="29">
        <v>350</v>
      </c>
      <c r="X795" s="29">
        <v>0</v>
      </c>
      <c r="Y795" s="29">
        <v>0</v>
      </c>
      <c r="Z795" s="29">
        <v>0</v>
      </c>
      <c r="AA795" s="29">
        <v>0</v>
      </c>
      <c r="AB795" s="29">
        <v>0</v>
      </c>
      <c r="AC795" s="29">
        <v>9</v>
      </c>
      <c r="AD795" s="29">
        <v>2</v>
      </c>
      <c r="AE795" s="29" t="s">
        <v>438</v>
      </c>
      <c r="AF795" s="32">
        <v>0</v>
      </c>
      <c r="AG795" s="32">
        <v>2</v>
      </c>
      <c r="AH795" s="32">
        <v>1.5</v>
      </c>
      <c r="AI795" s="29">
        <v>0</v>
      </c>
      <c r="AJ795" s="29">
        <v>0</v>
      </c>
      <c r="AK795" s="29">
        <v>0</v>
      </c>
      <c r="AL795" s="29">
        <v>1</v>
      </c>
      <c r="AM795" s="29">
        <v>3000</v>
      </c>
      <c r="AN795" s="29">
        <v>0.5</v>
      </c>
      <c r="AO795" s="29">
        <v>0</v>
      </c>
      <c r="AP795" s="32">
        <v>0</v>
      </c>
      <c r="AQ795" s="29" t="s">
        <v>1044</v>
      </c>
      <c r="AR795" s="25" t="s">
        <v>680</v>
      </c>
      <c r="AS795" s="29" t="s">
        <v>678</v>
      </c>
      <c r="AT795" s="31">
        <v>10000007</v>
      </c>
      <c r="AU795" s="31">
        <v>70403002</v>
      </c>
      <c r="AV795" s="25" t="s">
        <v>415</v>
      </c>
      <c r="AW795" s="29">
        <v>0</v>
      </c>
      <c r="AX795" s="30">
        <v>0</v>
      </c>
      <c r="AY795" s="30">
        <v>0</v>
      </c>
      <c r="AZ795" s="33" t="s">
        <v>933</v>
      </c>
      <c r="BA795" s="29">
        <v>1</v>
      </c>
      <c r="BB795" s="29">
        <v>0</v>
      </c>
      <c r="BC795" s="29">
        <v>0</v>
      </c>
      <c r="BD795" s="29">
        <v>0</v>
      </c>
      <c r="BE795" s="29">
        <v>0</v>
      </c>
      <c r="BF795" s="29">
        <v>0</v>
      </c>
    </row>
    <row r="796" spans="3:59" s="28" customFormat="1" ht="19.5" customHeight="1">
      <c r="C796" s="31">
        <v>70405007</v>
      </c>
      <c r="D796" s="25" t="s">
        <v>1067</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2</v>
      </c>
      <c r="W796" s="29">
        <v>0</v>
      </c>
      <c r="X796" s="29">
        <v>1</v>
      </c>
      <c r="Y796" s="29">
        <v>0</v>
      </c>
      <c r="Z796" s="29">
        <v>0</v>
      </c>
      <c r="AA796" s="29">
        <v>0</v>
      </c>
      <c r="AB796" s="29">
        <v>0</v>
      </c>
      <c r="AC796" s="29">
        <v>20</v>
      </c>
      <c r="AD796" s="29">
        <v>1</v>
      </c>
      <c r="AE796" s="29" t="s">
        <v>692</v>
      </c>
      <c r="AF796" s="32">
        <v>1</v>
      </c>
      <c r="AG796" s="32">
        <v>0</v>
      </c>
      <c r="AH796" s="32">
        <v>0</v>
      </c>
      <c r="AI796" s="29">
        <v>0</v>
      </c>
      <c r="AJ796" s="29">
        <v>0</v>
      </c>
      <c r="AK796" s="29">
        <v>0</v>
      </c>
      <c r="AL796" s="29">
        <v>0.5</v>
      </c>
      <c r="AM796" s="29">
        <v>999999</v>
      </c>
      <c r="AN796" s="29">
        <v>2</v>
      </c>
      <c r="AO796" s="29">
        <v>0</v>
      </c>
      <c r="AP796" s="32">
        <v>0</v>
      </c>
      <c r="AQ796" s="29" t="s">
        <v>1044</v>
      </c>
      <c r="AR796" s="27" t="s">
        <v>488</v>
      </c>
      <c r="AS796" s="29" t="s">
        <v>633</v>
      </c>
      <c r="AT796" s="31">
        <v>10000007</v>
      </c>
      <c r="AU796" s="31">
        <v>70405007</v>
      </c>
      <c r="AV796" s="27" t="s">
        <v>480</v>
      </c>
      <c r="AW796" s="27" t="s">
        <v>453</v>
      </c>
      <c r="AX796" s="30">
        <v>0</v>
      </c>
      <c r="AY796" s="30">
        <v>0</v>
      </c>
      <c r="AZ796" s="33" t="s">
        <v>1068</v>
      </c>
      <c r="BA796" s="29">
        <v>1</v>
      </c>
      <c r="BB796" s="29">
        <v>0</v>
      </c>
      <c r="BC796" s="29">
        <v>0</v>
      </c>
      <c r="BD796" s="29">
        <v>0</v>
      </c>
      <c r="BE796" s="29">
        <v>0</v>
      </c>
      <c r="BF796" s="29">
        <v>0</v>
      </c>
    </row>
    <row r="797" spans="3:59" ht="20.100000000000001" customHeight="1">
      <c r="C797" s="31">
        <v>70405008</v>
      </c>
      <c r="D797" s="27" t="s">
        <v>572</v>
      </c>
      <c r="E797" s="31">
        <v>1</v>
      </c>
      <c r="F797" s="31">
        <v>60010500</v>
      </c>
      <c r="G797" s="31">
        <v>0</v>
      </c>
      <c r="H797" s="30">
        <v>0</v>
      </c>
      <c r="I797" s="29">
        <v>1</v>
      </c>
      <c r="J797" s="31">
        <v>3</v>
      </c>
      <c r="K797" s="31">
        <v>0</v>
      </c>
      <c r="L797" s="31">
        <v>0</v>
      </c>
      <c r="M797" s="31">
        <v>0</v>
      </c>
      <c r="N797" s="31">
        <v>1</v>
      </c>
      <c r="O797" s="31">
        <v>2</v>
      </c>
      <c r="P797" s="31">
        <v>0.6</v>
      </c>
      <c r="Q797" s="31">
        <v>0</v>
      </c>
      <c r="R797" s="30">
        <v>0</v>
      </c>
      <c r="S797" s="29">
        <v>1</v>
      </c>
      <c r="T797" s="31">
        <v>2</v>
      </c>
      <c r="U797" s="31">
        <v>0</v>
      </c>
      <c r="V797" s="31">
        <v>0</v>
      </c>
      <c r="W797" s="31">
        <v>0</v>
      </c>
      <c r="X797" s="31">
        <v>0</v>
      </c>
      <c r="Y797" s="31">
        <v>0</v>
      </c>
      <c r="Z797" s="31">
        <v>0</v>
      </c>
      <c r="AA797" s="29">
        <v>0</v>
      </c>
      <c r="AB797" s="31">
        <v>0</v>
      </c>
      <c r="AC797" s="31">
        <v>20</v>
      </c>
      <c r="AD797" s="31">
        <v>0</v>
      </c>
      <c r="AE797" s="31">
        <v>0</v>
      </c>
      <c r="AF797" s="32">
        <v>2</v>
      </c>
      <c r="AG797" s="32">
        <v>0</v>
      </c>
      <c r="AH797" s="32">
        <v>0</v>
      </c>
      <c r="AI797" s="31">
        <v>0</v>
      </c>
      <c r="AJ797" s="31">
        <v>0</v>
      </c>
      <c r="AK797" s="31">
        <v>0</v>
      </c>
      <c r="AL797" s="31">
        <v>0</v>
      </c>
      <c r="AM797" s="31">
        <v>1000</v>
      </c>
      <c r="AN797" s="31">
        <v>0</v>
      </c>
      <c r="AO797" s="31">
        <v>0</v>
      </c>
      <c r="AP797" s="32">
        <v>90401004</v>
      </c>
      <c r="AQ797" s="31" t="s">
        <v>420</v>
      </c>
      <c r="AR797" s="27" t="s">
        <v>447</v>
      </c>
      <c r="AS797" s="31" t="s">
        <v>448</v>
      </c>
      <c r="AT797" s="31">
        <v>0</v>
      </c>
      <c r="AU797" s="31">
        <v>40000003</v>
      </c>
      <c r="AV797" s="27" t="s">
        <v>415</v>
      </c>
      <c r="AW797" s="27" t="s">
        <v>420</v>
      </c>
      <c r="AX797" s="30">
        <v>0</v>
      </c>
      <c r="AY797" s="30">
        <v>0</v>
      </c>
      <c r="AZ797" s="37" t="s">
        <v>1035</v>
      </c>
      <c r="BA797" s="31">
        <v>1</v>
      </c>
      <c r="BB797" s="31">
        <v>0</v>
      </c>
      <c r="BC797" s="31">
        <v>0</v>
      </c>
      <c r="BD797" s="31">
        <v>0</v>
      </c>
      <c r="BE797" s="31">
        <v>0</v>
      </c>
      <c r="BF797" s="31">
        <v>0</v>
      </c>
    </row>
    <row r="798" spans="3:59" s="28" customFormat="1" ht="19.5" customHeight="1">
      <c r="C798" s="31">
        <v>70405009</v>
      </c>
      <c r="D798" s="27" t="s">
        <v>760</v>
      </c>
      <c r="E798" s="31">
        <v>1</v>
      </c>
      <c r="F798" s="31">
        <v>60010300</v>
      </c>
      <c r="G798" s="31">
        <v>0</v>
      </c>
      <c r="H798" s="30">
        <v>0</v>
      </c>
      <c r="I798" s="31">
        <v>7</v>
      </c>
      <c r="J798" s="31">
        <v>3</v>
      </c>
      <c r="K798" s="31">
        <v>0</v>
      </c>
      <c r="L798" s="31">
        <v>0</v>
      </c>
      <c r="M798" s="31">
        <v>0</v>
      </c>
      <c r="N798" s="31">
        <v>1</v>
      </c>
      <c r="O798" s="31">
        <v>2</v>
      </c>
      <c r="P798" s="31">
        <v>0.8</v>
      </c>
      <c r="Q798" s="31">
        <v>0</v>
      </c>
      <c r="R798" s="30">
        <v>0</v>
      </c>
      <c r="S798" s="29">
        <v>1</v>
      </c>
      <c r="T798" s="31">
        <v>2</v>
      </c>
      <c r="U798" s="31">
        <v>0</v>
      </c>
      <c r="V798" s="31">
        <v>5</v>
      </c>
      <c r="W798" s="31">
        <v>0</v>
      </c>
      <c r="X798" s="31">
        <v>0</v>
      </c>
      <c r="Y798" s="31">
        <v>0</v>
      </c>
      <c r="Z798" s="31">
        <v>0</v>
      </c>
      <c r="AA798" s="29">
        <v>0</v>
      </c>
      <c r="AB798" s="31">
        <v>0</v>
      </c>
      <c r="AC798" s="31">
        <v>30</v>
      </c>
      <c r="AD798" s="31">
        <v>1</v>
      </c>
      <c r="AE798" s="31">
        <v>1</v>
      </c>
      <c r="AF798" s="32">
        <v>2</v>
      </c>
      <c r="AG798" s="32">
        <v>2</v>
      </c>
      <c r="AH798" s="32">
        <v>1.5</v>
      </c>
      <c r="AI798" s="31">
        <v>0</v>
      </c>
      <c r="AJ798" s="31">
        <v>0</v>
      </c>
      <c r="AK798" s="31">
        <v>0</v>
      </c>
      <c r="AL798" s="31">
        <v>1</v>
      </c>
      <c r="AM798" s="31">
        <v>30000</v>
      </c>
      <c r="AN798" s="31">
        <v>0</v>
      </c>
      <c r="AO798" s="31">
        <v>4</v>
      </c>
      <c r="AP798" s="32">
        <v>0</v>
      </c>
      <c r="AQ798" s="31" t="s">
        <v>420</v>
      </c>
      <c r="AR798" s="27" t="s">
        <v>447</v>
      </c>
      <c r="AS798" s="31" t="s">
        <v>678</v>
      </c>
      <c r="AT798" s="31">
        <v>10003002</v>
      </c>
      <c r="AU798" s="31">
        <v>70405007</v>
      </c>
      <c r="AV798" s="27" t="s">
        <v>709</v>
      </c>
      <c r="AW798" s="27">
        <v>0</v>
      </c>
      <c r="AX798" s="30">
        <v>0</v>
      </c>
      <c r="AY798" s="30">
        <v>0</v>
      </c>
      <c r="AZ798" s="37" t="s">
        <v>1069</v>
      </c>
      <c r="BA798" s="31">
        <v>1</v>
      </c>
      <c r="BB798" s="31">
        <v>0</v>
      </c>
      <c r="BC798" s="31">
        <v>0</v>
      </c>
      <c r="BD798" s="31">
        <v>0</v>
      </c>
      <c r="BE798" s="31">
        <v>0</v>
      </c>
      <c r="BF798" s="31">
        <v>0</v>
      </c>
      <c r="BG798" s="34"/>
    </row>
    <row r="799" spans="3:59" s="28" customFormat="1" ht="19.5" customHeight="1">
      <c r="C799" s="31">
        <v>70501001</v>
      </c>
      <c r="D799" s="25" t="s">
        <v>934</v>
      </c>
      <c r="E799" s="29">
        <v>1</v>
      </c>
      <c r="F799" s="29">
        <v>60010300</v>
      </c>
      <c r="G799" s="31">
        <v>0</v>
      </c>
      <c r="H799" s="30">
        <v>0</v>
      </c>
      <c r="I799" s="29">
        <v>1</v>
      </c>
      <c r="J799" s="29">
        <v>3</v>
      </c>
      <c r="K799" s="31">
        <v>0</v>
      </c>
      <c r="L799" s="29">
        <v>0</v>
      </c>
      <c r="M799" s="29">
        <v>0</v>
      </c>
      <c r="N799" s="29">
        <v>1</v>
      </c>
      <c r="O799" s="29">
        <v>2</v>
      </c>
      <c r="P799" s="29">
        <v>0.8</v>
      </c>
      <c r="Q799" s="29">
        <v>0</v>
      </c>
      <c r="R799" s="29">
        <v>0</v>
      </c>
      <c r="S799" s="29">
        <v>1</v>
      </c>
      <c r="T799" s="29">
        <v>2</v>
      </c>
      <c r="U799" s="29">
        <v>0</v>
      </c>
      <c r="V799" s="29">
        <v>0</v>
      </c>
      <c r="W799" s="29">
        <v>0</v>
      </c>
      <c r="X799" s="29">
        <v>0</v>
      </c>
      <c r="Y799" s="29">
        <v>0</v>
      </c>
      <c r="Z799" s="29">
        <v>0</v>
      </c>
      <c r="AA799" s="29">
        <v>0</v>
      </c>
      <c r="AB799" s="29">
        <v>0</v>
      </c>
      <c r="AC799" s="29">
        <v>15</v>
      </c>
      <c r="AD799" s="29">
        <v>0</v>
      </c>
      <c r="AE799" s="29">
        <v>0</v>
      </c>
      <c r="AF799" s="32">
        <v>2</v>
      </c>
      <c r="AG799" s="32">
        <v>2</v>
      </c>
      <c r="AH799" s="32">
        <v>1.5</v>
      </c>
      <c r="AI799" s="29">
        <v>0</v>
      </c>
      <c r="AJ799" s="29">
        <v>0</v>
      </c>
      <c r="AK799" s="29">
        <v>0</v>
      </c>
      <c r="AL799" s="29">
        <v>1</v>
      </c>
      <c r="AM799" s="29">
        <v>3000</v>
      </c>
      <c r="AN799" s="29">
        <v>0.5</v>
      </c>
      <c r="AO799" s="29">
        <v>0</v>
      </c>
      <c r="AP799" s="32">
        <v>0</v>
      </c>
      <c r="AQ799" s="29" t="s">
        <v>420</v>
      </c>
      <c r="AR799" s="27" t="s">
        <v>447</v>
      </c>
      <c r="AS799" s="29" t="s">
        <v>678</v>
      </c>
      <c r="AT799" s="31">
        <v>0</v>
      </c>
      <c r="AU799" s="31">
        <v>0</v>
      </c>
      <c r="AV799" s="25" t="s">
        <v>417</v>
      </c>
      <c r="AW799" s="29" t="s">
        <v>1070</v>
      </c>
      <c r="AX799" s="30">
        <v>0</v>
      </c>
      <c r="AY799" s="30">
        <v>0</v>
      </c>
      <c r="AZ799" s="33" t="s">
        <v>1061</v>
      </c>
      <c r="BA799" s="29">
        <v>1</v>
      </c>
      <c r="BB799" s="29">
        <v>0</v>
      </c>
      <c r="BC799" s="29">
        <v>0</v>
      </c>
      <c r="BD799" s="29">
        <v>0</v>
      </c>
      <c r="BE799" s="29">
        <v>0</v>
      </c>
      <c r="BF799" s="29">
        <v>0</v>
      </c>
    </row>
    <row r="800" spans="3:59" s="28" customFormat="1" ht="20.100000000000001" customHeight="1">
      <c r="C800" s="31">
        <v>70501002</v>
      </c>
      <c r="D800" s="27" t="s">
        <v>897</v>
      </c>
      <c r="E800" s="31">
        <v>1</v>
      </c>
      <c r="F800" s="31">
        <v>60010500</v>
      </c>
      <c r="G800" s="31">
        <v>0</v>
      </c>
      <c r="H800" s="30">
        <v>0</v>
      </c>
      <c r="I800" s="31">
        <v>1</v>
      </c>
      <c r="J800" s="31">
        <v>3</v>
      </c>
      <c r="K800" s="31">
        <v>0</v>
      </c>
      <c r="L800" s="31">
        <v>0</v>
      </c>
      <c r="M800" s="31">
        <v>0</v>
      </c>
      <c r="N800" s="31">
        <v>1</v>
      </c>
      <c r="O800" s="31">
        <v>1</v>
      </c>
      <c r="P800" s="31">
        <v>0.05</v>
      </c>
      <c r="Q800" s="31">
        <v>0</v>
      </c>
      <c r="R800" s="30">
        <v>0</v>
      </c>
      <c r="S800" s="29">
        <v>1</v>
      </c>
      <c r="T800" s="31">
        <v>1</v>
      </c>
      <c r="U800" s="31">
        <v>0</v>
      </c>
      <c r="V800" s="31">
        <v>2</v>
      </c>
      <c r="W800" s="31">
        <v>0</v>
      </c>
      <c r="X800" s="31">
        <v>0</v>
      </c>
      <c r="Y800" s="31">
        <v>0</v>
      </c>
      <c r="Z800" s="31">
        <v>0</v>
      </c>
      <c r="AA800" s="29">
        <v>0</v>
      </c>
      <c r="AB800" s="31">
        <v>0</v>
      </c>
      <c r="AC800" s="31">
        <v>10</v>
      </c>
      <c r="AD800" s="31">
        <v>0</v>
      </c>
      <c r="AE800" s="31">
        <v>0</v>
      </c>
      <c r="AF800" s="32">
        <v>7</v>
      </c>
      <c r="AG800" s="32">
        <v>0</v>
      </c>
      <c r="AH800" s="32">
        <v>0</v>
      </c>
      <c r="AI800" s="31">
        <v>0</v>
      </c>
      <c r="AJ800" s="31">
        <v>0</v>
      </c>
      <c r="AK800" s="31">
        <v>0</v>
      </c>
      <c r="AL800" s="31">
        <v>0</v>
      </c>
      <c r="AM800" s="31">
        <v>1000</v>
      </c>
      <c r="AN800" s="31">
        <v>0.5</v>
      </c>
      <c r="AO800" s="31">
        <v>0</v>
      </c>
      <c r="AP800" s="32">
        <v>0</v>
      </c>
      <c r="AQ800" s="31" t="s">
        <v>955</v>
      </c>
      <c r="AR800" s="27" t="s">
        <v>444</v>
      </c>
      <c r="AS800" s="31">
        <v>0</v>
      </c>
      <c r="AT800" s="31">
        <v>10007001</v>
      </c>
      <c r="AU800" s="31">
        <v>0</v>
      </c>
      <c r="AV800" s="27" t="s">
        <v>415</v>
      </c>
      <c r="AW800" s="27" t="s">
        <v>420</v>
      </c>
      <c r="AX800" s="30">
        <v>0</v>
      </c>
      <c r="AY800" s="30">
        <v>0</v>
      </c>
      <c r="AZ800" s="37" t="s">
        <v>956</v>
      </c>
      <c r="BA800" s="31">
        <v>1</v>
      </c>
      <c r="BB800" s="31">
        <v>0</v>
      </c>
      <c r="BC800" s="31">
        <v>0</v>
      </c>
      <c r="BD800" s="31">
        <v>0</v>
      </c>
      <c r="BE800" s="31">
        <v>0</v>
      </c>
      <c r="BF800" s="31">
        <v>0</v>
      </c>
      <c r="BG800" s="34"/>
    </row>
    <row r="801" spans="3:59" ht="20.100000000000001" customHeight="1">
      <c r="C801" s="31">
        <v>70501003</v>
      </c>
      <c r="D801" s="27" t="s">
        <v>572</v>
      </c>
      <c r="E801" s="31">
        <v>1</v>
      </c>
      <c r="F801" s="31">
        <v>60010500</v>
      </c>
      <c r="G801" s="31">
        <v>0</v>
      </c>
      <c r="H801" s="30">
        <v>0</v>
      </c>
      <c r="I801" s="29">
        <v>1</v>
      </c>
      <c r="J801" s="31">
        <v>3</v>
      </c>
      <c r="K801" s="31">
        <v>0</v>
      </c>
      <c r="L801" s="31">
        <v>0</v>
      </c>
      <c r="M801" s="31">
        <v>0</v>
      </c>
      <c r="N801" s="31">
        <v>1</v>
      </c>
      <c r="O801" s="31">
        <v>2</v>
      </c>
      <c r="P801" s="31">
        <v>0.6</v>
      </c>
      <c r="Q801" s="31">
        <v>0</v>
      </c>
      <c r="R801" s="30">
        <v>0</v>
      </c>
      <c r="S801" s="29">
        <v>1</v>
      </c>
      <c r="T801" s="31">
        <v>2</v>
      </c>
      <c r="U801" s="31">
        <v>0</v>
      </c>
      <c r="V801" s="31">
        <v>0</v>
      </c>
      <c r="W801" s="31">
        <v>0</v>
      </c>
      <c r="X801" s="31">
        <v>0</v>
      </c>
      <c r="Y801" s="31">
        <v>0</v>
      </c>
      <c r="Z801" s="31">
        <v>0</v>
      </c>
      <c r="AA801" s="29">
        <v>0</v>
      </c>
      <c r="AB801" s="31">
        <v>0</v>
      </c>
      <c r="AC801" s="31">
        <v>20</v>
      </c>
      <c r="AD801" s="31">
        <v>0</v>
      </c>
      <c r="AE801" s="31">
        <v>0</v>
      </c>
      <c r="AF801" s="32">
        <v>2</v>
      </c>
      <c r="AG801" s="32">
        <v>0</v>
      </c>
      <c r="AH801" s="32">
        <v>0</v>
      </c>
      <c r="AI801" s="31">
        <v>0</v>
      </c>
      <c r="AJ801" s="31">
        <v>0</v>
      </c>
      <c r="AK801" s="31">
        <v>0</v>
      </c>
      <c r="AL801" s="31">
        <v>0</v>
      </c>
      <c r="AM801" s="31">
        <v>1000</v>
      </c>
      <c r="AN801" s="31">
        <v>0</v>
      </c>
      <c r="AO801" s="31">
        <v>0</v>
      </c>
      <c r="AP801" s="32">
        <v>90401004</v>
      </c>
      <c r="AQ801" s="31" t="s">
        <v>420</v>
      </c>
      <c r="AR801" s="27" t="s">
        <v>420</v>
      </c>
      <c r="AS801" s="31" t="s">
        <v>448</v>
      </c>
      <c r="AT801" s="31">
        <v>0</v>
      </c>
      <c r="AU801" s="31">
        <v>40000003</v>
      </c>
      <c r="AV801" s="27" t="s">
        <v>415</v>
      </c>
      <c r="AW801" s="27" t="s">
        <v>420</v>
      </c>
      <c r="AX801" s="30">
        <v>0</v>
      </c>
      <c r="AY801" s="30">
        <v>0</v>
      </c>
      <c r="AZ801" s="37" t="s">
        <v>1035</v>
      </c>
      <c r="BA801" s="31">
        <v>1</v>
      </c>
      <c r="BB801" s="31">
        <v>0</v>
      </c>
      <c r="BC801" s="31">
        <v>0</v>
      </c>
      <c r="BD801" s="31">
        <v>0</v>
      </c>
      <c r="BE801" s="31">
        <v>0</v>
      </c>
      <c r="BF801" s="31">
        <v>0</v>
      </c>
    </row>
    <row r="802" spans="3:59" ht="20.100000000000001" customHeight="1">
      <c r="C802" s="31">
        <v>70501004</v>
      </c>
      <c r="D802" s="27" t="s">
        <v>1016</v>
      </c>
      <c r="E802" s="31">
        <v>1</v>
      </c>
      <c r="F802" s="31">
        <v>60010500</v>
      </c>
      <c r="G802" s="31">
        <v>0</v>
      </c>
      <c r="H802" s="30">
        <v>0</v>
      </c>
      <c r="I802" s="29">
        <v>1</v>
      </c>
      <c r="J802" s="31">
        <v>0</v>
      </c>
      <c r="K802" s="31">
        <v>0</v>
      </c>
      <c r="L802" s="31">
        <v>0</v>
      </c>
      <c r="M802" s="31">
        <v>0</v>
      </c>
      <c r="N802" s="31">
        <v>1</v>
      </c>
      <c r="O802" s="31">
        <v>2</v>
      </c>
      <c r="P802" s="31">
        <v>0.3</v>
      </c>
      <c r="Q802" s="31">
        <v>0</v>
      </c>
      <c r="R802" s="30">
        <v>0</v>
      </c>
      <c r="S802" s="29">
        <v>1</v>
      </c>
      <c r="T802" s="31">
        <v>2</v>
      </c>
      <c r="U802" s="31">
        <v>0</v>
      </c>
      <c r="V802" s="31">
        <v>0</v>
      </c>
      <c r="W802" s="31">
        <v>0</v>
      </c>
      <c r="X802" s="31">
        <v>0</v>
      </c>
      <c r="Y802" s="31">
        <v>0</v>
      </c>
      <c r="Z802" s="31">
        <v>0</v>
      </c>
      <c r="AA802" s="29">
        <v>0</v>
      </c>
      <c r="AB802" s="31">
        <v>0</v>
      </c>
      <c r="AC802" s="29">
        <v>15</v>
      </c>
      <c r="AD802" s="31">
        <v>0</v>
      </c>
      <c r="AE802" s="31">
        <v>0</v>
      </c>
      <c r="AF802" s="32">
        <v>2</v>
      </c>
      <c r="AG802" s="32">
        <v>0</v>
      </c>
      <c r="AH802" s="32">
        <v>0</v>
      </c>
      <c r="AI802" s="31">
        <v>0</v>
      </c>
      <c r="AJ802" s="31">
        <v>0</v>
      </c>
      <c r="AK802" s="31">
        <v>0</v>
      </c>
      <c r="AL802" s="31">
        <v>0</v>
      </c>
      <c r="AM802" s="31">
        <v>1000</v>
      </c>
      <c r="AN802" s="31">
        <v>0</v>
      </c>
      <c r="AO802" s="31">
        <v>0</v>
      </c>
      <c r="AP802" s="32">
        <v>90304001</v>
      </c>
      <c r="AQ802" s="31" t="s">
        <v>420</v>
      </c>
      <c r="AR802" s="27" t="s">
        <v>488</v>
      </c>
      <c r="AS802" s="31" t="s">
        <v>448</v>
      </c>
      <c r="AT802" s="31">
        <v>0</v>
      </c>
      <c r="AU802" s="31">
        <v>0</v>
      </c>
      <c r="AV802" s="27" t="s">
        <v>415</v>
      </c>
      <c r="AW802" s="27" t="s">
        <v>420</v>
      </c>
      <c r="AX802" s="30">
        <v>0</v>
      </c>
      <c r="AY802" s="30">
        <v>0</v>
      </c>
      <c r="AZ802" s="37" t="s">
        <v>1036</v>
      </c>
      <c r="BA802" s="31">
        <v>1</v>
      </c>
      <c r="BB802" s="31">
        <v>0</v>
      </c>
      <c r="BC802" s="31">
        <v>0</v>
      </c>
      <c r="BD802" s="31">
        <v>0</v>
      </c>
      <c r="BE802" s="31">
        <v>0</v>
      </c>
      <c r="BF802" s="31">
        <v>0</v>
      </c>
    </row>
    <row r="803" spans="3:59" s="28" customFormat="1" ht="20.100000000000001" customHeight="1">
      <c r="C803" s="31">
        <v>70501005</v>
      </c>
      <c r="D803" s="25" t="s">
        <v>1037</v>
      </c>
      <c r="E803" s="31">
        <v>1</v>
      </c>
      <c r="F803" s="29">
        <v>60010300</v>
      </c>
      <c r="G803" s="31">
        <v>0</v>
      </c>
      <c r="H803" s="30">
        <v>0</v>
      </c>
      <c r="I803" s="29">
        <v>1</v>
      </c>
      <c r="J803" s="29">
        <v>3</v>
      </c>
      <c r="K803" s="31">
        <v>0</v>
      </c>
      <c r="L803" s="29">
        <v>0</v>
      </c>
      <c r="M803" s="29">
        <v>0</v>
      </c>
      <c r="N803" s="29">
        <v>1</v>
      </c>
      <c r="O803" s="29">
        <v>1</v>
      </c>
      <c r="P803" s="29">
        <v>0.3</v>
      </c>
      <c r="Q803" s="29">
        <v>0</v>
      </c>
      <c r="R803" s="29">
        <v>0</v>
      </c>
      <c r="S803" s="29">
        <v>1</v>
      </c>
      <c r="T803" s="29">
        <v>2</v>
      </c>
      <c r="U803" s="29">
        <v>0</v>
      </c>
      <c r="V803" s="29">
        <v>3</v>
      </c>
      <c r="W803" s="29">
        <v>350</v>
      </c>
      <c r="X803" s="29">
        <v>0</v>
      </c>
      <c r="Y803" s="29">
        <v>0</v>
      </c>
      <c r="Z803" s="29">
        <v>0</v>
      </c>
      <c r="AA803" s="29">
        <v>0</v>
      </c>
      <c r="AB803" s="29">
        <v>0</v>
      </c>
      <c r="AC803" s="29">
        <v>9</v>
      </c>
      <c r="AD803" s="29">
        <v>2</v>
      </c>
      <c r="AE803" s="29" t="s">
        <v>438</v>
      </c>
      <c r="AF803" s="32">
        <v>0</v>
      </c>
      <c r="AG803" s="32">
        <v>2</v>
      </c>
      <c r="AH803" s="32">
        <v>1.5</v>
      </c>
      <c r="AI803" s="29">
        <v>0</v>
      </c>
      <c r="AJ803" s="29">
        <v>0</v>
      </c>
      <c r="AK803" s="29">
        <v>0</v>
      </c>
      <c r="AL803" s="29">
        <v>1.5</v>
      </c>
      <c r="AM803" s="29">
        <v>3000</v>
      </c>
      <c r="AN803" s="29">
        <v>1</v>
      </c>
      <c r="AO803" s="29">
        <v>0</v>
      </c>
      <c r="AP803" s="32">
        <v>0</v>
      </c>
      <c r="AQ803" s="29" t="s">
        <v>1038</v>
      </c>
      <c r="AR803" s="27" t="s">
        <v>680</v>
      </c>
      <c r="AS803" s="29" t="s">
        <v>678</v>
      </c>
      <c r="AT803" s="31">
        <v>10000007</v>
      </c>
      <c r="AU803" s="31">
        <v>70401006</v>
      </c>
      <c r="AV803" s="25" t="s">
        <v>415</v>
      </c>
      <c r="AW803" s="29">
        <v>0</v>
      </c>
      <c r="AX803" s="30">
        <v>0</v>
      </c>
      <c r="AY803" s="30">
        <v>0</v>
      </c>
      <c r="AZ803" s="33" t="s">
        <v>1039</v>
      </c>
      <c r="BA803" s="29">
        <v>1</v>
      </c>
      <c r="BB803" s="29">
        <v>0</v>
      </c>
      <c r="BC803" s="29">
        <v>0</v>
      </c>
      <c r="BD803" s="29">
        <v>0</v>
      </c>
      <c r="BE803" s="29">
        <v>0</v>
      </c>
      <c r="BF803" s="29">
        <v>0</v>
      </c>
    </row>
    <row r="804" spans="3:59" s="28" customFormat="1" ht="19.5" customHeight="1">
      <c r="C804" s="31">
        <v>70501006</v>
      </c>
      <c r="D804" s="27" t="s">
        <v>760</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7" t="s">
        <v>1069</v>
      </c>
      <c r="BA804" s="31">
        <v>1</v>
      </c>
      <c r="BB804" s="31">
        <v>0</v>
      </c>
      <c r="BC804" s="31">
        <v>0</v>
      </c>
      <c r="BD804" s="31">
        <v>0</v>
      </c>
      <c r="BE804" s="31">
        <v>0</v>
      </c>
      <c r="BF804" s="31">
        <v>0</v>
      </c>
      <c r="BG804" s="34"/>
    </row>
    <row r="805" spans="3:59" s="28" customFormat="1" ht="19.5" customHeight="1">
      <c r="C805" s="31">
        <v>70502001</v>
      </c>
      <c r="D805" s="25" t="s">
        <v>919</v>
      </c>
      <c r="E805" s="31">
        <v>1</v>
      </c>
      <c r="F805" s="29">
        <v>60010100</v>
      </c>
      <c r="G805" s="31">
        <v>0</v>
      </c>
      <c r="H805" s="30">
        <v>0</v>
      </c>
      <c r="I805" s="29">
        <v>1</v>
      </c>
      <c r="J805" s="29">
        <v>5</v>
      </c>
      <c r="K805" s="31">
        <v>0</v>
      </c>
      <c r="L805" s="29">
        <v>0</v>
      </c>
      <c r="M805" s="29">
        <v>0</v>
      </c>
      <c r="N805" s="29">
        <v>1</v>
      </c>
      <c r="O805" s="29">
        <v>1</v>
      </c>
      <c r="P805" s="29">
        <v>0.3</v>
      </c>
      <c r="Q805" s="29">
        <v>0</v>
      </c>
      <c r="R805" s="29">
        <v>0</v>
      </c>
      <c r="S805" s="29">
        <v>1</v>
      </c>
      <c r="T805" s="29">
        <v>2</v>
      </c>
      <c r="U805" s="29">
        <v>0</v>
      </c>
      <c r="V805" s="29">
        <v>3</v>
      </c>
      <c r="W805" s="29">
        <v>0</v>
      </c>
      <c r="X805" s="29">
        <v>1</v>
      </c>
      <c r="Y805" s="29">
        <v>0</v>
      </c>
      <c r="Z805" s="29">
        <v>0</v>
      </c>
      <c r="AA805" s="29">
        <v>0</v>
      </c>
      <c r="AB805" s="29">
        <v>0</v>
      </c>
      <c r="AC805" s="29">
        <v>12</v>
      </c>
      <c r="AD805" s="29">
        <v>1</v>
      </c>
      <c r="AE805" s="29" t="s">
        <v>815</v>
      </c>
      <c r="AF805" s="32">
        <v>1</v>
      </c>
      <c r="AG805" s="32">
        <v>1</v>
      </c>
      <c r="AH805" s="32">
        <v>3</v>
      </c>
      <c r="AI805" s="29">
        <v>0</v>
      </c>
      <c r="AJ805" s="29">
        <v>0</v>
      </c>
      <c r="AK805" s="29">
        <v>0</v>
      </c>
      <c r="AL805" s="29">
        <v>3</v>
      </c>
      <c r="AM805" s="29">
        <v>5000</v>
      </c>
      <c r="AN805" s="29">
        <v>2.5</v>
      </c>
      <c r="AO805" s="29">
        <v>0</v>
      </c>
      <c r="AP805" s="32">
        <v>0</v>
      </c>
      <c r="AQ805" s="29" t="s">
        <v>420</v>
      </c>
      <c r="AR805" s="27" t="s">
        <v>488</v>
      </c>
      <c r="AS805" s="29" t="s">
        <v>633</v>
      </c>
      <c r="AT805" s="31">
        <v>10000007</v>
      </c>
      <c r="AU805" s="31">
        <v>70107001</v>
      </c>
      <c r="AV805" s="25" t="s">
        <v>415</v>
      </c>
      <c r="AW805" s="29">
        <v>0</v>
      </c>
      <c r="AX805" s="30">
        <v>0</v>
      </c>
      <c r="AY805" s="30">
        <v>0</v>
      </c>
      <c r="AZ805" s="33" t="s">
        <v>920</v>
      </c>
      <c r="BA805" s="29">
        <v>1</v>
      </c>
      <c r="BB805" s="29">
        <v>0</v>
      </c>
      <c r="BC805" s="29">
        <v>0</v>
      </c>
      <c r="BD805" s="29">
        <v>0</v>
      </c>
      <c r="BE805" s="29">
        <v>0</v>
      </c>
      <c r="BF805" s="29">
        <v>0</v>
      </c>
    </row>
    <row r="806" spans="3:59" s="28" customFormat="1" ht="20.100000000000001" customHeight="1">
      <c r="C806" s="31">
        <v>70502002</v>
      </c>
      <c r="D806" s="25" t="s">
        <v>921</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3</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5000</v>
      </c>
      <c r="AN806" s="29">
        <v>3</v>
      </c>
      <c r="AO806" s="29">
        <v>0</v>
      </c>
      <c r="AP806" s="32">
        <v>0</v>
      </c>
      <c r="AQ806" s="29" t="s">
        <v>420</v>
      </c>
      <c r="AR806" s="27" t="s">
        <v>47</v>
      </c>
      <c r="AS806" s="29" t="s">
        <v>633</v>
      </c>
      <c r="AT806" s="31">
        <v>10000007</v>
      </c>
      <c r="AU806" s="31">
        <v>70103003</v>
      </c>
      <c r="AV806" s="25" t="s">
        <v>415</v>
      </c>
      <c r="AW806" s="29" t="s">
        <v>1071</v>
      </c>
      <c r="AX806" s="30">
        <v>0</v>
      </c>
      <c r="AY806" s="30">
        <v>0</v>
      </c>
      <c r="AZ806" s="33" t="s">
        <v>923</v>
      </c>
      <c r="BA806" s="29">
        <v>1</v>
      </c>
      <c r="BB806" s="29">
        <v>0</v>
      </c>
      <c r="BC806" s="29">
        <v>0</v>
      </c>
      <c r="BD806" s="29">
        <v>0</v>
      </c>
      <c r="BE806" s="29">
        <v>0</v>
      </c>
      <c r="BF806" s="29">
        <v>0</v>
      </c>
    </row>
    <row r="807" spans="3:59" s="28" customFormat="1" ht="20.100000000000001" customHeight="1">
      <c r="C807" s="31">
        <v>70502003</v>
      </c>
      <c r="D807" s="25" t="s">
        <v>924</v>
      </c>
      <c r="E807" s="29">
        <v>1</v>
      </c>
      <c r="F807" s="29">
        <v>60010100</v>
      </c>
      <c r="G807" s="31">
        <v>0</v>
      </c>
      <c r="H807" s="30">
        <v>0</v>
      </c>
      <c r="I807" s="29">
        <v>1</v>
      </c>
      <c r="J807" s="29">
        <v>5</v>
      </c>
      <c r="K807" s="31">
        <v>0</v>
      </c>
      <c r="L807" s="29">
        <v>0</v>
      </c>
      <c r="M807" s="29">
        <v>0</v>
      </c>
      <c r="N807" s="29">
        <v>1</v>
      </c>
      <c r="O807" s="29">
        <v>1</v>
      </c>
      <c r="P807" s="29">
        <v>0.3</v>
      </c>
      <c r="Q807" s="29">
        <v>0</v>
      </c>
      <c r="R807" s="29">
        <v>0</v>
      </c>
      <c r="S807" s="29">
        <v>1</v>
      </c>
      <c r="T807" s="29">
        <v>2</v>
      </c>
      <c r="U807" s="29">
        <v>0</v>
      </c>
      <c r="V807" s="29">
        <v>3</v>
      </c>
      <c r="W807" s="29">
        <v>0</v>
      </c>
      <c r="X807" s="29">
        <v>0</v>
      </c>
      <c r="Y807" s="29">
        <v>0</v>
      </c>
      <c r="Z807" s="29">
        <v>0</v>
      </c>
      <c r="AA807" s="29">
        <v>0</v>
      </c>
      <c r="AB807" s="29">
        <v>0</v>
      </c>
      <c r="AC807" s="29">
        <v>12</v>
      </c>
      <c r="AD807" s="29">
        <v>1</v>
      </c>
      <c r="AE807" s="29">
        <v>3</v>
      </c>
      <c r="AF807" s="32">
        <v>6</v>
      </c>
      <c r="AG807" s="32">
        <v>1</v>
      </c>
      <c r="AH807" s="32">
        <v>1.5</v>
      </c>
      <c r="AI807" s="29">
        <v>0</v>
      </c>
      <c r="AJ807" s="29">
        <v>0</v>
      </c>
      <c r="AK807" s="29">
        <v>0</v>
      </c>
      <c r="AL807" s="29">
        <v>3</v>
      </c>
      <c r="AM807" s="29">
        <v>5000</v>
      </c>
      <c r="AN807" s="29">
        <v>3</v>
      </c>
      <c r="AO807" s="29">
        <v>0</v>
      </c>
      <c r="AP807" s="32">
        <v>0</v>
      </c>
      <c r="AQ807" s="29" t="s">
        <v>420</v>
      </c>
      <c r="AR807" s="27" t="s">
        <v>712</v>
      </c>
      <c r="AS807" s="29" t="s">
        <v>633</v>
      </c>
      <c r="AT807" s="31">
        <v>10000007</v>
      </c>
      <c r="AU807" s="31">
        <v>70103003</v>
      </c>
      <c r="AV807" s="25" t="s">
        <v>425</v>
      </c>
      <c r="AW807" s="29" t="s">
        <v>1072</v>
      </c>
      <c r="AX807" s="30">
        <v>0</v>
      </c>
      <c r="AY807" s="30">
        <v>0</v>
      </c>
      <c r="AZ807" s="33" t="s">
        <v>926</v>
      </c>
      <c r="BA807" s="29">
        <v>1</v>
      </c>
      <c r="BB807" s="29">
        <v>0</v>
      </c>
      <c r="BC807" s="29">
        <v>0</v>
      </c>
      <c r="BD807" s="29">
        <v>0</v>
      </c>
      <c r="BE807" s="29">
        <v>0</v>
      </c>
      <c r="BF807" s="29">
        <v>0</v>
      </c>
    </row>
    <row r="808" spans="3:59" ht="20.100000000000001" customHeight="1">
      <c r="C808" s="31">
        <v>70502004</v>
      </c>
      <c r="D808" s="27" t="s">
        <v>927</v>
      </c>
      <c r="E808" s="31">
        <v>1</v>
      </c>
      <c r="F808" s="31">
        <v>60010500</v>
      </c>
      <c r="G808" s="31">
        <v>0</v>
      </c>
      <c r="H808" s="30">
        <v>0</v>
      </c>
      <c r="I808" s="29">
        <v>1</v>
      </c>
      <c r="J808" s="31">
        <v>3</v>
      </c>
      <c r="K808" s="31">
        <v>0</v>
      </c>
      <c r="L808" s="31">
        <v>0</v>
      </c>
      <c r="M808" s="31">
        <v>0</v>
      </c>
      <c r="N808" s="31">
        <v>1</v>
      </c>
      <c r="O808" s="31">
        <v>2</v>
      </c>
      <c r="P808" s="31">
        <v>0.6</v>
      </c>
      <c r="Q808" s="31">
        <v>0</v>
      </c>
      <c r="R808" s="30">
        <v>0</v>
      </c>
      <c r="S808" s="29">
        <v>1</v>
      </c>
      <c r="T808" s="31">
        <v>2</v>
      </c>
      <c r="U808" s="31">
        <v>0</v>
      </c>
      <c r="V808" s="31">
        <v>0</v>
      </c>
      <c r="W808" s="31">
        <v>0</v>
      </c>
      <c r="X808" s="31">
        <v>0</v>
      </c>
      <c r="Y808" s="31">
        <v>0</v>
      </c>
      <c r="Z808" s="31">
        <v>0</v>
      </c>
      <c r="AA808" s="31">
        <v>0</v>
      </c>
      <c r="AB808" s="31">
        <v>0</v>
      </c>
      <c r="AC808" s="31">
        <v>20</v>
      </c>
      <c r="AD808" s="31">
        <v>0</v>
      </c>
      <c r="AE808" s="31">
        <v>0</v>
      </c>
      <c r="AF808" s="32">
        <v>2</v>
      </c>
      <c r="AG808" s="32">
        <v>0</v>
      </c>
      <c r="AH808" s="32">
        <v>0</v>
      </c>
      <c r="AI808" s="31">
        <v>0</v>
      </c>
      <c r="AJ808" s="31">
        <v>0</v>
      </c>
      <c r="AK808" s="31">
        <v>0</v>
      </c>
      <c r="AL808" s="31">
        <v>0</v>
      </c>
      <c r="AM808" s="31">
        <v>1000</v>
      </c>
      <c r="AN808" s="31">
        <v>0</v>
      </c>
      <c r="AO808" s="31">
        <v>0</v>
      </c>
      <c r="AP808" s="32">
        <v>90102001</v>
      </c>
      <c r="AQ808" s="31" t="s">
        <v>420</v>
      </c>
      <c r="AR808" s="27" t="s">
        <v>47</v>
      </c>
      <c r="AS808" s="31" t="s">
        <v>448</v>
      </c>
      <c r="AT808" s="31">
        <v>0</v>
      </c>
      <c r="AU808" s="31">
        <v>40000003</v>
      </c>
      <c r="AV808" s="27" t="s">
        <v>415</v>
      </c>
      <c r="AW808" s="27" t="s">
        <v>420</v>
      </c>
      <c r="AX808" s="30">
        <v>0</v>
      </c>
      <c r="AY808" s="30">
        <v>0</v>
      </c>
      <c r="AZ808" s="37" t="s">
        <v>928</v>
      </c>
      <c r="BA808" s="31">
        <v>1</v>
      </c>
      <c r="BB808" s="31">
        <v>0</v>
      </c>
      <c r="BC808" s="31">
        <v>0</v>
      </c>
      <c r="BD808" s="31">
        <v>0</v>
      </c>
      <c r="BE808" s="31">
        <v>0</v>
      </c>
      <c r="BF808" s="31">
        <v>0</v>
      </c>
    </row>
    <row r="809" spans="3:59" ht="20.100000000000001" customHeight="1">
      <c r="C809" s="31">
        <v>70502005</v>
      </c>
      <c r="D809" s="27" t="s">
        <v>929</v>
      </c>
      <c r="E809" s="31">
        <v>1</v>
      </c>
      <c r="F809" s="31">
        <v>60010500</v>
      </c>
      <c r="G809" s="31">
        <v>0</v>
      </c>
      <c r="H809" s="30">
        <v>0</v>
      </c>
      <c r="I809" s="29">
        <v>1</v>
      </c>
      <c r="J809" s="31">
        <v>3</v>
      </c>
      <c r="K809" s="31">
        <v>0</v>
      </c>
      <c r="L809" s="31">
        <v>0</v>
      </c>
      <c r="M809" s="31">
        <v>0</v>
      </c>
      <c r="N809" s="31">
        <v>1</v>
      </c>
      <c r="O809" s="31">
        <v>2</v>
      </c>
      <c r="P809" s="31">
        <v>0.6</v>
      </c>
      <c r="Q809" s="31">
        <v>0</v>
      </c>
      <c r="R809" s="30">
        <v>0</v>
      </c>
      <c r="S809" s="29">
        <v>1</v>
      </c>
      <c r="T809" s="31">
        <v>2</v>
      </c>
      <c r="U809" s="31">
        <v>0</v>
      </c>
      <c r="V809" s="31">
        <v>0</v>
      </c>
      <c r="W809" s="31">
        <v>0</v>
      </c>
      <c r="X809" s="31">
        <v>0</v>
      </c>
      <c r="Y809" s="31">
        <v>0</v>
      </c>
      <c r="Z809" s="31">
        <v>0</v>
      </c>
      <c r="AA809" s="31">
        <v>0</v>
      </c>
      <c r="AB809" s="31">
        <v>0</v>
      </c>
      <c r="AC809" s="29">
        <v>99999</v>
      </c>
      <c r="AD809" s="31">
        <v>0</v>
      </c>
      <c r="AE809" s="31">
        <v>0</v>
      </c>
      <c r="AF809" s="32">
        <v>2</v>
      </c>
      <c r="AG809" s="32">
        <v>0</v>
      </c>
      <c r="AH809" s="32">
        <v>0</v>
      </c>
      <c r="AI809" s="31">
        <v>0</v>
      </c>
      <c r="AJ809" s="31">
        <v>0</v>
      </c>
      <c r="AK809" s="31">
        <v>0</v>
      </c>
      <c r="AL809" s="31">
        <v>0</v>
      </c>
      <c r="AM809" s="31">
        <v>1000</v>
      </c>
      <c r="AN809" s="31">
        <v>0</v>
      </c>
      <c r="AO809" s="31">
        <v>0</v>
      </c>
      <c r="AP809" s="32">
        <v>90104002</v>
      </c>
      <c r="AQ809" s="31" t="s">
        <v>420</v>
      </c>
      <c r="AR809" s="27" t="s">
        <v>447</v>
      </c>
      <c r="AS809" s="31" t="s">
        <v>448</v>
      </c>
      <c r="AT809" s="31">
        <v>0</v>
      </c>
      <c r="AU809" s="31">
        <v>0</v>
      </c>
      <c r="AV809" s="27" t="s">
        <v>415</v>
      </c>
      <c r="AW809" s="27" t="s">
        <v>420</v>
      </c>
      <c r="AX809" s="30">
        <v>0</v>
      </c>
      <c r="AY809" s="30">
        <v>0</v>
      </c>
      <c r="AZ809" s="37" t="s">
        <v>896</v>
      </c>
      <c r="BA809" s="31">
        <v>1</v>
      </c>
      <c r="BB809" s="31">
        <v>0</v>
      </c>
      <c r="BC809" s="31">
        <v>0</v>
      </c>
      <c r="BD809" s="31">
        <v>0</v>
      </c>
      <c r="BE809" s="31">
        <v>0</v>
      </c>
      <c r="BF809" s="31">
        <v>0</v>
      </c>
    </row>
    <row r="810" spans="3:59" s="28" customFormat="1" ht="19.5" customHeight="1">
      <c r="C810" s="31">
        <v>70503001</v>
      </c>
      <c r="D810" s="27" t="s">
        <v>1018</v>
      </c>
      <c r="E810" s="31">
        <v>1</v>
      </c>
      <c r="F810" s="31">
        <v>60010300</v>
      </c>
      <c r="G810" s="31">
        <v>0</v>
      </c>
      <c r="H810" s="30">
        <v>0</v>
      </c>
      <c r="I810" s="31">
        <v>7</v>
      </c>
      <c r="J810" s="31">
        <v>3</v>
      </c>
      <c r="K810" s="31">
        <v>0</v>
      </c>
      <c r="L810" s="31">
        <v>0</v>
      </c>
      <c r="M810" s="31">
        <v>0</v>
      </c>
      <c r="N810" s="31">
        <v>1</v>
      </c>
      <c r="O810" s="31">
        <v>0</v>
      </c>
      <c r="P810" s="31">
        <v>0</v>
      </c>
      <c r="Q810" s="31">
        <v>0</v>
      </c>
      <c r="R810" s="30">
        <v>0</v>
      </c>
      <c r="S810" s="29">
        <v>1</v>
      </c>
      <c r="T810" s="31">
        <v>2</v>
      </c>
      <c r="U810" s="31">
        <v>0</v>
      </c>
      <c r="V810" s="31">
        <v>3</v>
      </c>
      <c r="W810" s="31">
        <v>0</v>
      </c>
      <c r="X810" s="31">
        <v>0</v>
      </c>
      <c r="Y810" s="31">
        <v>0</v>
      </c>
      <c r="Z810" s="31">
        <v>0</v>
      </c>
      <c r="AA810" s="29">
        <v>0</v>
      </c>
      <c r="AB810" s="31">
        <v>0</v>
      </c>
      <c r="AC810" s="31">
        <v>20</v>
      </c>
      <c r="AD810" s="31">
        <v>1</v>
      </c>
      <c r="AE810" s="31">
        <v>1</v>
      </c>
      <c r="AF810" s="32">
        <v>2</v>
      </c>
      <c r="AG810" s="32">
        <v>2</v>
      </c>
      <c r="AH810" s="32">
        <v>1.5</v>
      </c>
      <c r="AI810" s="31">
        <v>0</v>
      </c>
      <c r="AJ810" s="31">
        <v>0</v>
      </c>
      <c r="AK810" s="31">
        <v>0</v>
      </c>
      <c r="AL810" s="31">
        <v>1</v>
      </c>
      <c r="AM810" s="31">
        <v>30000</v>
      </c>
      <c r="AN810" s="31">
        <v>0</v>
      </c>
      <c r="AO810" s="31">
        <v>4</v>
      </c>
      <c r="AP810" s="32">
        <v>0</v>
      </c>
      <c r="AQ810" s="29" t="s">
        <v>961</v>
      </c>
      <c r="AR810" s="27" t="s">
        <v>447</v>
      </c>
      <c r="AS810" s="31" t="s">
        <v>678</v>
      </c>
      <c r="AT810" s="31">
        <v>10003002</v>
      </c>
      <c r="AU810" s="31">
        <v>70106005</v>
      </c>
      <c r="AV810" s="27" t="s">
        <v>709</v>
      </c>
      <c r="AW810" s="27">
        <v>0</v>
      </c>
      <c r="AX810" s="30">
        <v>0</v>
      </c>
      <c r="AY810" s="30">
        <v>0</v>
      </c>
      <c r="AZ810" s="37" t="s">
        <v>1052</v>
      </c>
      <c r="BA810" s="31">
        <v>1</v>
      </c>
      <c r="BB810" s="31">
        <v>0</v>
      </c>
      <c r="BC810" s="31">
        <v>0</v>
      </c>
      <c r="BD810" s="31">
        <v>0</v>
      </c>
      <c r="BE810" s="31">
        <v>0</v>
      </c>
      <c r="BF810" s="31">
        <v>0</v>
      </c>
      <c r="BG810" s="34"/>
    </row>
    <row r="811" spans="3:59" s="28" customFormat="1" ht="20.100000000000001" customHeight="1">
      <c r="C811" s="31">
        <v>70503002</v>
      </c>
      <c r="D811" s="25" t="s">
        <v>993</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2.5</v>
      </c>
      <c r="W811" s="29">
        <v>0</v>
      </c>
      <c r="X811" s="29">
        <v>1</v>
      </c>
      <c r="Y811" s="29">
        <v>0</v>
      </c>
      <c r="Z811" s="29">
        <v>0</v>
      </c>
      <c r="AA811" s="29">
        <v>0</v>
      </c>
      <c r="AB811" s="29">
        <v>0</v>
      </c>
      <c r="AC811" s="29">
        <v>12</v>
      </c>
      <c r="AD811" s="29">
        <v>1</v>
      </c>
      <c r="AE811" s="29">
        <v>3</v>
      </c>
      <c r="AF811" s="32">
        <v>4</v>
      </c>
      <c r="AG811" s="32">
        <v>1</v>
      </c>
      <c r="AH811" s="32">
        <v>1.5</v>
      </c>
      <c r="AI811" s="29">
        <v>0</v>
      </c>
      <c r="AJ811" s="29">
        <v>0</v>
      </c>
      <c r="AK811" s="29">
        <v>0</v>
      </c>
      <c r="AL811" s="29">
        <v>2.5</v>
      </c>
      <c r="AM811" s="29">
        <v>5000</v>
      </c>
      <c r="AN811" s="29">
        <v>2</v>
      </c>
      <c r="AO811" s="29">
        <v>0</v>
      </c>
      <c r="AP811" s="32">
        <v>0</v>
      </c>
      <c r="AQ811" s="29" t="s">
        <v>1053</v>
      </c>
      <c r="AR811" s="27" t="s">
        <v>680</v>
      </c>
      <c r="AS811" s="29" t="s">
        <v>633</v>
      </c>
      <c r="AT811" s="31">
        <v>10000007</v>
      </c>
      <c r="AU811" s="31">
        <v>70404002</v>
      </c>
      <c r="AV811" s="25" t="s">
        <v>415</v>
      </c>
      <c r="AW811" s="29" t="s">
        <v>1073</v>
      </c>
      <c r="AX811" s="30">
        <v>0</v>
      </c>
      <c r="AY811" s="30">
        <v>0</v>
      </c>
      <c r="AZ811" s="33" t="s">
        <v>1055</v>
      </c>
      <c r="BA811" s="29">
        <v>1</v>
      </c>
      <c r="BB811" s="29">
        <v>0</v>
      </c>
      <c r="BC811" s="29">
        <v>0</v>
      </c>
      <c r="BD811" s="29">
        <v>0</v>
      </c>
      <c r="BE811" s="29">
        <v>0</v>
      </c>
      <c r="BF811" s="29">
        <v>0</v>
      </c>
    </row>
    <row r="812" spans="3:59" ht="20.100000000000001" customHeight="1">
      <c r="C812" s="31">
        <v>70503003</v>
      </c>
      <c r="D812" s="27" t="s">
        <v>572</v>
      </c>
      <c r="E812" s="31">
        <v>1</v>
      </c>
      <c r="F812" s="31">
        <v>60010500</v>
      </c>
      <c r="G812" s="31">
        <v>0</v>
      </c>
      <c r="H812" s="30">
        <v>0</v>
      </c>
      <c r="I812" s="29">
        <v>1</v>
      </c>
      <c r="J812" s="31">
        <v>3</v>
      </c>
      <c r="K812" s="31">
        <v>0</v>
      </c>
      <c r="L812" s="31">
        <v>0</v>
      </c>
      <c r="M812" s="31">
        <v>0</v>
      </c>
      <c r="N812" s="31">
        <v>1</v>
      </c>
      <c r="O812" s="31">
        <v>2</v>
      </c>
      <c r="P812" s="31">
        <v>0.6</v>
      </c>
      <c r="Q812" s="31">
        <v>0</v>
      </c>
      <c r="R812" s="30">
        <v>0</v>
      </c>
      <c r="S812" s="29">
        <v>1</v>
      </c>
      <c r="T812" s="31">
        <v>2</v>
      </c>
      <c r="U812" s="31">
        <v>0</v>
      </c>
      <c r="V812" s="31">
        <v>0</v>
      </c>
      <c r="W812" s="31">
        <v>0</v>
      </c>
      <c r="X812" s="31">
        <v>0</v>
      </c>
      <c r="Y812" s="31">
        <v>0</v>
      </c>
      <c r="Z812" s="31">
        <v>0</v>
      </c>
      <c r="AA812" s="29">
        <v>0</v>
      </c>
      <c r="AB812" s="31">
        <v>0</v>
      </c>
      <c r="AC812" s="31">
        <v>20</v>
      </c>
      <c r="AD812" s="31">
        <v>0</v>
      </c>
      <c r="AE812" s="31">
        <v>0</v>
      </c>
      <c r="AF812" s="32">
        <v>2</v>
      </c>
      <c r="AG812" s="32">
        <v>0</v>
      </c>
      <c r="AH812" s="32">
        <v>0</v>
      </c>
      <c r="AI812" s="31">
        <v>0</v>
      </c>
      <c r="AJ812" s="31">
        <v>0</v>
      </c>
      <c r="AK812" s="31">
        <v>0</v>
      </c>
      <c r="AL812" s="31">
        <v>0</v>
      </c>
      <c r="AM812" s="31">
        <v>1000</v>
      </c>
      <c r="AN812" s="31">
        <v>0</v>
      </c>
      <c r="AO812" s="31">
        <v>0</v>
      </c>
      <c r="AP812" s="32">
        <v>90401004</v>
      </c>
      <c r="AQ812" s="31" t="s">
        <v>420</v>
      </c>
      <c r="AR812" s="27" t="s">
        <v>420</v>
      </c>
      <c r="AS812" s="31" t="s">
        <v>448</v>
      </c>
      <c r="AT812" s="31">
        <v>0</v>
      </c>
      <c r="AU812" s="31">
        <v>40000003</v>
      </c>
      <c r="AV812" s="27" t="s">
        <v>415</v>
      </c>
      <c r="AW812" s="27" t="s">
        <v>420</v>
      </c>
      <c r="AX812" s="30">
        <v>0</v>
      </c>
      <c r="AY812" s="30">
        <v>0</v>
      </c>
      <c r="AZ812" s="37" t="s">
        <v>979</v>
      </c>
      <c r="BA812" s="31">
        <v>1</v>
      </c>
      <c r="BB812" s="31">
        <v>0</v>
      </c>
      <c r="BC812" s="31">
        <v>0</v>
      </c>
      <c r="BD812" s="31">
        <v>0</v>
      </c>
      <c r="BE812" s="31">
        <v>0</v>
      </c>
      <c r="BF812" s="31">
        <v>0</v>
      </c>
    </row>
    <row r="813" spans="3:59" ht="20.100000000000001" customHeight="1">
      <c r="C813" s="31">
        <v>70503004</v>
      </c>
      <c r="D813" s="27" t="s">
        <v>859</v>
      </c>
      <c r="E813" s="31">
        <v>1</v>
      </c>
      <c r="F813" s="31">
        <v>60010500</v>
      </c>
      <c r="G813" s="31">
        <v>0</v>
      </c>
      <c r="H813" s="30">
        <v>0</v>
      </c>
      <c r="I813" s="29">
        <v>1</v>
      </c>
      <c r="J813" s="31">
        <v>0</v>
      </c>
      <c r="K813" s="31">
        <v>0</v>
      </c>
      <c r="L813" s="31">
        <v>0</v>
      </c>
      <c r="M813" s="31">
        <v>0</v>
      </c>
      <c r="N813" s="31">
        <v>1</v>
      </c>
      <c r="O813" s="31">
        <v>2</v>
      </c>
      <c r="P813" s="31">
        <v>0.3</v>
      </c>
      <c r="Q813" s="31">
        <v>0</v>
      </c>
      <c r="R813" s="30">
        <v>0</v>
      </c>
      <c r="S813" s="29">
        <v>1</v>
      </c>
      <c r="T813" s="31">
        <v>2</v>
      </c>
      <c r="U813" s="31">
        <v>0</v>
      </c>
      <c r="V813" s="31">
        <v>0</v>
      </c>
      <c r="W813" s="31">
        <v>0</v>
      </c>
      <c r="X813" s="31">
        <v>0</v>
      </c>
      <c r="Y813" s="31">
        <v>0</v>
      </c>
      <c r="Z813" s="31">
        <v>0</v>
      </c>
      <c r="AA813" s="29">
        <v>0</v>
      </c>
      <c r="AB813" s="31">
        <v>0</v>
      </c>
      <c r="AC813" s="29">
        <v>15</v>
      </c>
      <c r="AD813" s="31">
        <v>0</v>
      </c>
      <c r="AE813" s="31">
        <v>0</v>
      </c>
      <c r="AF813" s="32">
        <v>2</v>
      </c>
      <c r="AG813" s="32">
        <v>0</v>
      </c>
      <c r="AH813" s="32">
        <v>0</v>
      </c>
      <c r="AI813" s="31">
        <v>0</v>
      </c>
      <c r="AJ813" s="31">
        <v>0</v>
      </c>
      <c r="AK813" s="31">
        <v>0</v>
      </c>
      <c r="AL813" s="31">
        <v>0</v>
      </c>
      <c r="AM813" s="31">
        <v>1000</v>
      </c>
      <c r="AN813" s="31">
        <v>0</v>
      </c>
      <c r="AO813" s="31">
        <v>0</v>
      </c>
      <c r="AP813" s="32">
        <v>90402005</v>
      </c>
      <c r="AQ813" s="31" t="s">
        <v>420</v>
      </c>
      <c r="AR813" s="27" t="s">
        <v>447</v>
      </c>
      <c r="AS813" s="31" t="s">
        <v>448</v>
      </c>
      <c r="AT813" s="31">
        <v>0</v>
      </c>
      <c r="AU813" s="31">
        <v>0</v>
      </c>
      <c r="AV813" s="27" t="s">
        <v>415</v>
      </c>
      <c r="AW813" s="27" t="s">
        <v>420</v>
      </c>
      <c r="AX813" s="30">
        <v>0</v>
      </c>
      <c r="AY813" s="30">
        <v>0</v>
      </c>
      <c r="AZ813" s="37" t="s">
        <v>942</v>
      </c>
      <c r="BA813" s="31">
        <v>1</v>
      </c>
      <c r="BB813" s="31">
        <v>0</v>
      </c>
      <c r="BC813" s="31">
        <v>0</v>
      </c>
      <c r="BD813" s="31">
        <v>0</v>
      </c>
      <c r="BE813" s="31">
        <v>0</v>
      </c>
      <c r="BF813" s="31">
        <v>0</v>
      </c>
    </row>
    <row r="814" spans="3:59" s="28" customFormat="1" ht="20.100000000000001" customHeight="1">
      <c r="C814" s="31">
        <v>70503005</v>
      </c>
      <c r="D814" s="25" t="s">
        <v>1058</v>
      </c>
      <c r="E814" s="29">
        <v>2</v>
      </c>
      <c r="F814" s="29">
        <v>61012301</v>
      </c>
      <c r="G814" s="29">
        <v>61012304</v>
      </c>
      <c r="H814" s="30">
        <v>2</v>
      </c>
      <c r="I814" s="29">
        <v>5</v>
      </c>
      <c r="J814" s="29">
        <v>3</v>
      </c>
      <c r="K814" s="31">
        <v>0</v>
      </c>
      <c r="L814" s="29">
        <v>0</v>
      </c>
      <c r="M814" s="29">
        <v>0</v>
      </c>
      <c r="N814" s="29">
        <v>1</v>
      </c>
      <c r="O814" s="29">
        <v>1</v>
      </c>
      <c r="P814" s="29">
        <v>0.5</v>
      </c>
      <c r="Q814" s="29">
        <v>0</v>
      </c>
      <c r="R814" s="29">
        <v>0</v>
      </c>
      <c r="S814" s="29">
        <v>1</v>
      </c>
      <c r="T814" s="29">
        <v>2</v>
      </c>
      <c r="U814" s="29">
        <v>0</v>
      </c>
      <c r="V814" s="29">
        <v>3</v>
      </c>
      <c r="W814" s="29">
        <v>0</v>
      </c>
      <c r="X814" s="29">
        <v>1</v>
      </c>
      <c r="Y814" s="29">
        <v>0</v>
      </c>
      <c r="Z814" s="29">
        <v>0</v>
      </c>
      <c r="AA814" s="29">
        <v>0</v>
      </c>
      <c r="AB814" s="29">
        <v>0</v>
      </c>
      <c r="AC814" s="29">
        <v>12</v>
      </c>
      <c r="AD814" s="29">
        <v>2</v>
      </c>
      <c r="AE814" s="29" t="s">
        <v>438</v>
      </c>
      <c r="AF814" s="32">
        <v>0</v>
      </c>
      <c r="AG814" s="32">
        <v>2</v>
      </c>
      <c r="AH814" s="32">
        <v>1.5</v>
      </c>
      <c r="AI814" s="29">
        <v>0</v>
      </c>
      <c r="AJ814" s="29">
        <v>0</v>
      </c>
      <c r="AK814" s="29">
        <v>0</v>
      </c>
      <c r="AL814" s="29">
        <v>1.5</v>
      </c>
      <c r="AM814" s="29">
        <v>1200</v>
      </c>
      <c r="AN814" s="29">
        <v>1</v>
      </c>
      <c r="AO814" s="29">
        <v>30</v>
      </c>
      <c r="AP814" s="32">
        <v>0</v>
      </c>
      <c r="AQ814" s="29" t="s">
        <v>420</v>
      </c>
      <c r="AR814" s="25" t="s">
        <v>712</v>
      </c>
      <c r="AS814" s="29" t="s">
        <v>440</v>
      </c>
      <c r="AT814" s="31">
        <v>10000011</v>
      </c>
      <c r="AU814" s="31">
        <v>70404001</v>
      </c>
      <c r="AV814" s="25" t="s">
        <v>441</v>
      </c>
      <c r="AW814" s="29">
        <v>0</v>
      </c>
      <c r="AX814" s="30">
        <v>0</v>
      </c>
      <c r="AY814" s="30">
        <v>0</v>
      </c>
      <c r="AZ814" s="33" t="s">
        <v>1059</v>
      </c>
      <c r="BA814" s="29">
        <v>1</v>
      </c>
      <c r="BB814" s="29">
        <v>0</v>
      </c>
      <c r="BC814" s="29">
        <v>0</v>
      </c>
      <c r="BD814" s="29">
        <v>0</v>
      </c>
      <c r="BE814" s="29">
        <v>0</v>
      </c>
      <c r="BF814" s="29">
        <v>0</v>
      </c>
    </row>
    <row r="815" spans="3:59" s="28" customFormat="1" ht="20.100000000000001" customHeight="1">
      <c r="C815" s="31">
        <v>70503006</v>
      </c>
      <c r="D815" s="25" t="s">
        <v>949</v>
      </c>
      <c r="E815" s="31">
        <v>1</v>
      </c>
      <c r="F815" s="29">
        <v>60010100</v>
      </c>
      <c r="G815" s="31">
        <v>0</v>
      </c>
      <c r="H815" s="30">
        <v>0</v>
      </c>
      <c r="I815" s="29">
        <v>1</v>
      </c>
      <c r="J815" s="29">
        <v>5</v>
      </c>
      <c r="K815" s="31">
        <v>0</v>
      </c>
      <c r="L815" s="29">
        <v>0</v>
      </c>
      <c r="M815" s="29">
        <v>0</v>
      </c>
      <c r="N815" s="29">
        <v>1</v>
      </c>
      <c r="O815" s="29">
        <v>1</v>
      </c>
      <c r="P815" s="29">
        <v>0.3</v>
      </c>
      <c r="Q815" s="29">
        <v>0</v>
      </c>
      <c r="R815" s="29">
        <v>0</v>
      </c>
      <c r="S815" s="29">
        <v>1</v>
      </c>
      <c r="T815" s="29">
        <v>2</v>
      </c>
      <c r="U815" s="29">
        <v>0</v>
      </c>
      <c r="V815" s="29">
        <v>2</v>
      </c>
      <c r="W815" s="29">
        <v>0</v>
      </c>
      <c r="X815" s="29">
        <v>1</v>
      </c>
      <c r="Y815" s="29">
        <v>0</v>
      </c>
      <c r="Z815" s="29">
        <v>0</v>
      </c>
      <c r="AA815" s="29">
        <v>0</v>
      </c>
      <c r="AB815" s="29">
        <v>0</v>
      </c>
      <c r="AC815" s="29">
        <v>12</v>
      </c>
      <c r="AD815" s="29">
        <v>1</v>
      </c>
      <c r="AE815" s="29">
        <v>3</v>
      </c>
      <c r="AF815" s="32">
        <v>4</v>
      </c>
      <c r="AG815" s="32">
        <v>1</v>
      </c>
      <c r="AH815" s="32">
        <v>1.5</v>
      </c>
      <c r="AI815" s="29">
        <v>0</v>
      </c>
      <c r="AJ815" s="29">
        <v>0</v>
      </c>
      <c r="AK815" s="29">
        <v>0</v>
      </c>
      <c r="AL815" s="29">
        <v>3</v>
      </c>
      <c r="AM815" s="29">
        <v>999999</v>
      </c>
      <c r="AN815" s="29">
        <v>3</v>
      </c>
      <c r="AO815" s="29">
        <v>0</v>
      </c>
      <c r="AP815" s="32">
        <v>0</v>
      </c>
      <c r="AQ815" s="29" t="s">
        <v>420</v>
      </c>
      <c r="AR815" s="27" t="s">
        <v>488</v>
      </c>
      <c r="AS815" s="29" t="s">
        <v>633</v>
      </c>
      <c r="AT815" s="31">
        <v>10000007</v>
      </c>
      <c r="AU815" s="31">
        <v>70302004</v>
      </c>
      <c r="AV815" s="25" t="s">
        <v>415</v>
      </c>
      <c r="AW815" s="29" t="s">
        <v>1074</v>
      </c>
      <c r="AX815" s="30">
        <v>0</v>
      </c>
      <c r="AY815" s="30">
        <v>0</v>
      </c>
      <c r="AZ815" s="33" t="s">
        <v>951</v>
      </c>
      <c r="BA815" s="29">
        <v>1</v>
      </c>
      <c r="BB815" s="29">
        <v>0</v>
      </c>
      <c r="BC815" s="29">
        <v>0</v>
      </c>
      <c r="BD815" s="29">
        <v>0</v>
      </c>
      <c r="BE815" s="29">
        <v>0</v>
      </c>
      <c r="BF815" s="29">
        <v>0</v>
      </c>
    </row>
    <row r="816" spans="3:59" s="28" customFormat="1" ht="20.100000000000001" customHeight="1">
      <c r="C816" s="31">
        <v>70504001</v>
      </c>
      <c r="D816" s="25" t="s">
        <v>1003</v>
      </c>
      <c r="E816" s="29">
        <v>1</v>
      </c>
      <c r="F816" s="29">
        <v>60010300</v>
      </c>
      <c r="G816" s="31">
        <v>0</v>
      </c>
      <c r="H816" s="30">
        <v>0</v>
      </c>
      <c r="I816" s="29">
        <v>1</v>
      </c>
      <c r="J816" s="29">
        <v>3</v>
      </c>
      <c r="K816" s="31">
        <v>0</v>
      </c>
      <c r="L816" s="29">
        <v>0</v>
      </c>
      <c r="M816" s="29">
        <v>0</v>
      </c>
      <c r="N816" s="29">
        <v>1</v>
      </c>
      <c r="O816" s="29">
        <v>2</v>
      </c>
      <c r="P816" s="29">
        <v>0.8</v>
      </c>
      <c r="Q816" s="29">
        <v>1</v>
      </c>
      <c r="R816" s="29">
        <v>0</v>
      </c>
      <c r="S816" s="29">
        <v>1</v>
      </c>
      <c r="T816" s="29">
        <v>2</v>
      </c>
      <c r="U816" s="29">
        <v>0</v>
      </c>
      <c r="V816" s="29">
        <v>0</v>
      </c>
      <c r="W816" s="29">
        <v>0</v>
      </c>
      <c r="X816" s="29">
        <v>0</v>
      </c>
      <c r="Y816" s="29">
        <v>0</v>
      </c>
      <c r="Z816" s="29">
        <v>0</v>
      </c>
      <c r="AA816" s="29">
        <v>0</v>
      </c>
      <c r="AB816" s="29">
        <v>0</v>
      </c>
      <c r="AC816" s="29">
        <v>99999</v>
      </c>
      <c r="AD816" s="29">
        <v>0</v>
      </c>
      <c r="AE816" s="29">
        <v>0</v>
      </c>
      <c r="AF816" s="32">
        <v>2</v>
      </c>
      <c r="AG816" s="32">
        <v>2</v>
      </c>
      <c r="AH816" s="32">
        <v>1.5</v>
      </c>
      <c r="AI816" s="29">
        <v>0</v>
      </c>
      <c r="AJ816" s="29">
        <v>0</v>
      </c>
      <c r="AK816" s="29">
        <v>0</v>
      </c>
      <c r="AL816" s="29">
        <v>1</v>
      </c>
      <c r="AM816" s="29">
        <v>3000</v>
      </c>
      <c r="AN816" s="29">
        <v>0.5</v>
      </c>
      <c r="AO816" s="29">
        <v>0</v>
      </c>
      <c r="AP816" s="32">
        <v>0</v>
      </c>
      <c r="AQ816" s="29" t="s">
        <v>420</v>
      </c>
      <c r="AR816" s="27" t="s">
        <v>447</v>
      </c>
      <c r="AS816" s="29" t="s">
        <v>678</v>
      </c>
      <c r="AT816" s="31">
        <v>0</v>
      </c>
      <c r="AU816" s="31">
        <v>0</v>
      </c>
      <c r="AV816" s="25" t="s">
        <v>417</v>
      </c>
      <c r="AW816" s="29" t="s">
        <v>1075</v>
      </c>
      <c r="AX816" s="30">
        <v>0</v>
      </c>
      <c r="AY816" s="30">
        <v>0</v>
      </c>
      <c r="AZ816" s="33" t="s">
        <v>1005</v>
      </c>
      <c r="BA816" s="29">
        <v>1</v>
      </c>
      <c r="BB816" s="29">
        <v>0</v>
      </c>
      <c r="BC816" s="29">
        <v>0</v>
      </c>
      <c r="BD816" s="29">
        <v>0</v>
      </c>
      <c r="BE816" s="29">
        <v>0</v>
      </c>
      <c r="BF816" s="29">
        <v>0</v>
      </c>
    </row>
    <row r="817" spans="2:59" s="28" customFormat="1" ht="19.5" customHeight="1">
      <c r="C817" s="31">
        <v>70504002</v>
      </c>
      <c r="D817" s="25" t="s">
        <v>1006</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3</v>
      </c>
      <c r="W817" s="29">
        <v>0</v>
      </c>
      <c r="X817" s="29">
        <v>1</v>
      </c>
      <c r="Y817" s="29">
        <v>0</v>
      </c>
      <c r="Z817" s="29">
        <v>0</v>
      </c>
      <c r="AA817" s="29">
        <v>0</v>
      </c>
      <c r="AB817" s="29">
        <v>0</v>
      </c>
      <c r="AC817" s="29">
        <v>12</v>
      </c>
      <c r="AD817" s="29">
        <v>1</v>
      </c>
      <c r="AE817" s="29" t="s">
        <v>815</v>
      </c>
      <c r="AF817" s="32">
        <v>0</v>
      </c>
      <c r="AG817" s="32">
        <v>1</v>
      </c>
      <c r="AH817" s="32">
        <v>3</v>
      </c>
      <c r="AI817" s="29">
        <v>0</v>
      </c>
      <c r="AJ817" s="29">
        <v>0</v>
      </c>
      <c r="AK817" s="29">
        <v>0</v>
      </c>
      <c r="AL817" s="29">
        <v>3</v>
      </c>
      <c r="AM817" s="29">
        <v>5000</v>
      </c>
      <c r="AN817" s="29">
        <v>2.5</v>
      </c>
      <c r="AO817" s="29">
        <v>0</v>
      </c>
      <c r="AP817" s="32">
        <v>0</v>
      </c>
      <c r="AQ817" s="29">
        <v>70204001</v>
      </c>
      <c r="AR817" s="27" t="s">
        <v>488</v>
      </c>
      <c r="AS817" s="29" t="s">
        <v>633</v>
      </c>
      <c r="AT817" s="31">
        <v>10000007</v>
      </c>
      <c r="AU817" s="31">
        <v>70204001</v>
      </c>
      <c r="AV817" s="25" t="s">
        <v>415</v>
      </c>
      <c r="AW817" s="29">
        <v>0</v>
      </c>
      <c r="AX817" s="30">
        <v>0</v>
      </c>
      <c r="AY817" s="30">
        <v>0</v>
      </c>
      <c r="AZ817" s="33" t="s">
        <v>1007</v>
      </c>
      <c r="BA817" s="29">
        <v>1</v>
      </c>
      <c r="BB817" s="29">
        <v>0</v>
      </c>
      <c r="BC817" s="29">
        <v>0</v>
      </c>
      <c r="BD817" s="29">
        <v>0</v>
      </c>
      <c r="BE817" s="29">
        <v>0</v>
      </c>
      <c r="BF817" s="29">
        <v>0</v>
      </c>
    </row>
    <row r="818" spans="2:59" s="28" customFormat="1" ht="20.100000000000001" customHeight="1">
      <c r="C818" s="31">
        <v>70504003</v>
      </c>
      <c r="D818" s="25" t="s">
        <v>1008</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2.5</v>
      </c>
      <c r="W818" s="29">
        <v>0</v>
      </c>
      <c r="X818" s="29">
        <v>1</v>
      </c>
      <c r="Y818" s="29">
        <v>0</v>
      </c>
      <c r="Z818" s="29">
        <v>0</v>
      </c>
      <c r="AA818" s="29">
        <v>0</v>
      </c>
      <c r="AB818" s="29">
        <v>0</v>
      </c>
      <c r="AC818" s="29">
        <v>12</v>
      </c>
      <c r="AD818" s="29">
        <v>1</v>
      </c>
      <c r="AE818" s="29">
        <v>3</v>
      </c>
      <c r="AF818" s="32">
        <v>4</v>
      </c>
      <c r="AG818" s="32">
        <v>1</v>
      </c>
      <c r="AH818" s="32">
        <v>1.5</v>
      </c>
      <c r="AI818" s="29">
        <v>0</v>
      </c>
      <c r="AJ818" s="29">
        <v>0</v>
      </c>
      <c r="AK818" s="29">
        <v>0</v>
      </c>
      <c r="AL818" s="29">
        <v>3</v>
      </c>
      <c r="AM818" s="29">
        <v>5000</v>
      </c>
      <c r="AN818" s="29">
        <v>3</v>
      </c>
      <c r="AO818" s="29">
        <v>0</v>
      </c>
      <c r="AP818" s="32">
        <v>0</v>
      </c>
      <c r="AQ818" s="29" t="s">
        <v>966</v>
      </c>
      <c r="AR818" s="27" t="s">
        <v>712</v>
      </c>
      <c r="AS818" s="29" t="s">
        <v>633</v>
      </c>
      <c r="AT818" s="31">
        <v>10000007</v>
      </c>
      <c r="AU818" s="31">
        <v>70204002</v>
      </c>
      <c r="AV818" s="25" t="s">
        <v>415</v>
      </c>
      <c r="AW818" s="29" t="s">
        <v>1076</v>
      </c>
      <c r="AX818" s="30">
        <v>0</v>
      </c>
      <c r="AY818" s="30">
        <v>0</v>
      </c>
      <c r="AZ818" s="33" t="s">
        <v>1010</v>
      </c>
      <c r="BA818" s="29">
        <v>1</v>
      </c>
      <c r="BB818" s="29">
        <v>0</v>
      </c>
      <c r="BC818" s="29">
        <v>0</v>
      </c>
      <c r="BD818" s="29">
        <v>0</v>
      </c>
      <c r="BE818" s="29">
        <v>0</v>
      </c>
      <c r="BF818" s="29">
        <v>0</v>
      </c>
    </row>
    <row r="819" spans="2:59" s="28" customFormat="1" ht="20.100000000000001" customHeight="1">
      <c r="C819" s="31">
        <v>70504004</v>
      </c>
      <c r="D819" s="25" t="s">
        <v>1011</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12</v>
      </c>
      <c r="AD819" s="29">
        <v>1</v>
      </c>
      <c r="AE819" s="29">
        <v>3</v>
      </c>
      <c r="AF819" s="32">
        <v>6</v>
      </c>
      <c r="AG819" s="32">
        <v>1</v>
      </c>
      <c r="AH819" s="32">
        <v>1.5</v>
      </c>
      <c r="AI819" s="29">
        <v>0</v>
      </c>
      <c r="AJ819" s="29">
        <v>0</v>
      </c>
      <c r="AK819" s="29">
        <v>0</v>
      </c>
      <c r="AL819" s="29">
        <v>3</v>
      </c>
      <c r="AM819" s="29">
        <v>5000</v>
      </c>
      <c r="AN819" s="29">
        <v>3</v>
      </c>
      <c r="AO819" s="29">
        <v>0</v>
      </c>
      <c r="AP819" s="32">
        <v>0</v>
      </c>
      <c r="AQ819" s="29" t="s">
        <v>970</v>
      </c>
      <c r="AR819" s="27" t="s">
        <v>680</v>
      </c>
      <c r="AS819" s="29" t="s">
        <v>633</v>
      </c>
      <c r="AT819" s="31">
        <v>10000007</v>
      </c>
      <c r="AU819" s="31">
        <v>70204003</v>
      </c>
      <c r="AV819" s="25" t="s">
        <v>415</v>
      </c>
      <c r="AW819" s="29" t="s">
        <v>1077</v>
      </c>
      <c r="AX819" s="30">
        <v>0</v>
      </c>
      <c r="AY819" s="30">
        <v>0</v>
      </c>
      <c r="AZ819" s="33" t="s">
        <v>1012</v>
      </c>
      <c r="BA819" s="29">
        <v>1</v>
      </c>
      <c r="BB819" s="29">
        <v>0</v>
      </c>
      <c r="BC819" s="29">
        <v>0</v>
      </c>
      <c r="BD819" s="29">
        <v>0</v>
      </c>
      <c r="BE819" s="29">
        <v>0</v>
      </c>
      <c r="BF819" s="29">
        <v>0</v>
      </c>
    </row>
    <row r="820" spans="2:59" s="28" customFormat="1" ht="19.5" customHeight="1">
      <c r="C820" s="31">
        <v>70504005</v>
      </c>
      <c r="D820" s="25" t="s">
        <v>1062</v>
      </c>
      <c r="E820" s="31">
        <v>1</v>
      </c>
      <c r="F820" s="29">
        <v>60010100</v>
      </c>
      <c r="G820" s="31">
        <v>0</v>
      </c>
      <c r="H820" s="30">
        <v>0</v>
      </c>
      <c r="I820" s="29">
        <v>1</v>
      </c>
      <c r="J820" s="29">
        <v>5</v>
      </c>
      <c r="K820" s="31">
        <v>0</v>
      </c>
      <c r="L820" s="29">
        <v>0</v>
      </c>
      <c r="M820" s="29">
        <v>0</v>
      </c>
      <c r="N820" s="29">
        <v>1</v>
      </c>
      <c r="O820" s="29">
        <v>1</v>
      </c>
      <c r="P820" s="29">
        <v>0.3</v>
      </c>
      <c r="Q820" s="29">
        <v>0</v>
      </c>
      <c r="R820" s="29">
        <v>0</v>
      </c>
      <c r="S820" s="29">
        <v>1</v>
      </c>
      <c r="T820" s="29">
        <v>2</v>
      </c>
      <c r="U820" s="29">
        <v>0</v>
      </c>
      <c r="V820" s="29">
        <v>3</v>
      </c>
      <c r="W820" s="29">
        <v>0</v>
      </c>
      <c r="X820" s="29">
        <v>1</v>
      </c>
      <c r="Y820" s="29">
        <v>0</v>
      </c>
      <c r="Z820" s="29">
        <v>0</v>
      </c>
      <c r="AA820" s="29">
        <v>0</v>
      </c>
      <c r="AB820" s="29">
        <v>0</v>
      </c>
      <c r="AC820" s="29">
        <v>15</v>
      </c>
      <c r="AD820" s="29">
        <v>1</v>
      </c>
      <c r="AE820" s="29" t="s">
        <v>815</v>
      </c>
      <c r="AF820" s="32">
        <v>0</v>
      </c>
      <c r="AG820" s="32">
        <v>1</v>
      </c>
      <c r="AH820" s="32">
        <v>3</v>
      </c>
      <c r="AI820" s="29">
        <v>0</v>
      </c>
      <c r="AJ820" s="29">
        <v>0</v>
      </c>
      <c r="AK820" s="29">
        <v>0</v>
      </c>
      <c r="AL820" s="29">
        <v>2.5</v>
      </c>
      <c r="AM820" s="29">
        <v>5000</v>
      </c>
      <c r="AN820" s="29">
        <v>2</v>
      </c>
      <c r="AO820" s="29">
        <v>0</v>
      </c>
      <c r="AP820" s="32">
        <v>0</v>
      </c>
      <c r="AQ820" s="29">
        <v>70204001</v>
      </c>
      <c r="AR820" s="27" t="s">
        <v>712</v>
      </c>
      <c r="AS820" s="29" t="s">
        <v>633</v>
      </c>
      <c r="AT820" s="31">
        <v>10000007</v>
      </c>
      <c r="AU820" s="31">
        <v>70405001</v>
      </c>
      <c r="AV820" s="25" t="s">
        <v>415</v>
      </c>
      <c r="AW820" s="29">
        <v>0</v>
      </c>
      <c r="AX820" s="30">
        <v>0</v>
      </c>
      <c r="AY820" s="30">
        <v>0</v>
      </c>
      <c r="AZ820" s="33" t="s">
        <v>1063</v>
      </c>
      <c r="BA820" s="29">
        <v>1</v>
      </c>
      <c r="BB820" s="29">
        <v>0</v>
      </c>
      <c r="BC820" s="29">
        <v>0</v>
      </c>
      <c r="BD820" s="29">
        <v>0</v>
      </c>
      <c r="BE820" s="29">
        <v>0</v>
      </c>
      <c r="BF820" s="29">
        <v>0</v>
      </c>
    </row>
    <row r="821" spans="2:59" s="28" customFormat="1" ht="20.100000000000001" customHeight="1">
      <c r="C821" s="31">
        <v>70505001</v>
      </c>
      <c r="D821" s="25" t="s">
        <v>1020</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2.5</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5000</v>
      </c>
      <c r="AN821" s="29">
        <v>3</v>
      </c>
      <c r="AO821" s="29">
        <v>0</v>
      </c>
      <c r="AP821" s="32">
        <v>0</v>
      </c>
      <c r="AQ821" s="29" t="s">
        <v>966</v>
      </c>
      <c r="AR821" s="27" t="s">
        <v>712</v>
      </c>
      <c r="AS821" s="29" t="s">
        <v>633</v>
      </c>
      <c r="AT821" s="31">
        <v>10000007</v>
      </c>
      <c r="AU821" s="31">
        <v>70204002</v>
      </c>
      <c r="AV821" s="25" t="s">
        <v>415</v>
      </c>
      <c r="AW821" s="29" t="s">
        <v>1078</v>
      </c>
      <c r="AX821" s="30">
        <v>0</v>
      </c>
      <c r="AY821" s="30">
        <v>0</v>
      </c>
      <c r="AZ821" s="33" t="s">
        <v>968</v>
      </c>
      <c r="BA821" s="29">
        <v>1</v>
      </c>
      <c r="BB821" s="29">
        <v>0</v>
      </c>
      <c r="BC821" s="29">
        <v>0</v>
      </c>
      <c r="BD821" s="29">
        <v>0</v>
      </c>
      <c r="BE821" s="29">
        <v>0</v>
      </c>
      <c r="BF821" s="29">
        <v>0</v>
      </c>
    </row>
    <row r="822" spans="2:59" s="28" customFormat="1" ht="20.100000000000001" customHeight="1">
      <c r="C822" s="31">
        <v>70505002</v>
      </c>
      <c r="D822" s="25" t="s">
        <v>760</v>
      </c>
      <c r="E822" s="31">
        <v>1</v>
      </c>
      <c r="F822" s="29">
        <v>60010100</v>
      </c>
      <c r="G822" s="31">
        <v>0</v>
      </c>
      <c r="H822" s="30">
        <v>0</v>
      </c>
      <c r="I822" s="29">
        <v>1</v>
      </c>
      <c r="J822" s="29">
        <v>0</v>
      </c>
      <c r="K822" s="31">
        <v>0</v>
      </c>
      <c r="L822" s="29">
        <v>0</v>
      </c>
      <c r="M822" s="29">
        <v>0</v>
      </c>
      <c r="N822" s="29">
        <v>1</v>
      </c>
      <c r="O822" s="29">
        <v>1</v>
      </c>
      <c r="P822" s="29">
        <v>1</v>
      </c>
      <c r="Q822" s="29">
        <v>0</v>
      </c>
      <c r="R822" s="29">
        <v>0</v>
      </c>
      <c r="S822" s="29">
        <v>1</v>
      </c>
      <c r="T822" s="29">
        <v>2</v>
      </c>
      <c r="U822" s="29">
        <v>0</v>
      </c>
      <c r="V822" s="29">
        <v>2</v>
      </c>
      <c r="W822" s="29">
        <v>0</v>
      </c>
      <c r="X822" s="29">
        <v>1</v>
      </c>
      <c r="Y822" s="29">
        <v>0</v>
      </c>
      <c r="Z822" s="29">
        <v>0</v>
      </c>
      <c r="AA822" s="29">
        <v>0</v>
      </c>
      <c r="AB822" s="29">
        <v>0</v>
      </c>
      <c r="AC822" s="29">
        <v>12</v>
      </c>
      <c r="AD822" s="29">
        <v>2</v>
      </c>
      <c r="AE822" s="29" t="s">
        <v>729</v>
      </c>
      <c r="AF822" s="32">
        <v>0</v>
      </c>
      <c r="AG822" s="32">
        <v>2</v>
      </c>
      <c r="AH822" s="32">
        <v>1.5</v>
      </c>
      <c r="AI822" s="29">
        <v>0</v>
      </c>
      <c r="AJ822" s="29">
        <v>0</v>
      </c>
      <c r="AK822" s="29">
        <v>0</v>
      </c>
      <c r="AL822" s="29">
        <v>1.5</v>
      </c>
      <c r="AM822" s="29">
        <v>10000</v>
      </c>
      <c r="AN822" s="29">
        <v>1</v>
      </c>
      <c r="AO822" s="29">
        <v>5</v>
      </c>
      <c r="AP822" s="32">
        <v>0</v>
      </c>
      <c r="AQ822" s="29" t="s">
        <v>420</v>
      </c>
      <c r="AR822" s="27" t="s">
        <v>680</v>
      </c>
      <c r="AS822" s="29" t="s">
        <v>633</v>
      </c>
      <c r="AT822" s="31">
        <v>10000007</v>
      </c>
      <c r="AU822" s="31">
        <v>70302003</v>
      </c>
      <c r="AV822" s="27" t="s">
        <v>709</v>
      </c>
      <c r="AW822" s="29">
        <v>0</v>
      </c>
      <c r="AX822" s="30">
        <v>0</v>
      </c>
      <c r="AY822" s="30">
        <v>0</v>
      </c>
      <c r="AZ822" s="33" t="s">
        <v>1022</v>
      </c>
      <c r="BA822" s="29">
        <v>1</v>
      </c>
      <c r="BB822" s="29">
        <v>0</v>
      </c>
      <c r="BC822" s="29">
        <v>0</v>
      </c>
      <c r="BD822" s="29">
        <v>0</v>
      </c>
      <c r="BE822" s="29">
        <v>0</v>
      </c>
      <c r="BF822" s="29">
        <v>0</v>
      </c>
    </row>
    <row r="823" spans="2:59" ht="20.100000000000001" customHeight="1">
      <c r="C823" s="31">
        <v>70505003</v>
      </c>
      <c r="D823" s="27" t="s">
        <v>865</v>
      </c>
      <c r="E823" s="31">
        <v>1</v>
      </c>
      <c r="F823" s="31">
        <v>60010500</v>
      </c>
      <c r="G823" s="31">
        <v>0</v>
      </c>
      <c r="H823" s="30">
        <v>0</v>
      </c>
      <c r="I823" s="29">
        <v>1</v>
      </c>
      <c r="J823" s="31">
        <v>0</v>
      </c>
      <c r="K823" s="31">
        <v>0</v>
      </c>
      <c r="L823" s="31">
        <v>0</v>
      </c>
      <c r="M823" s="31">
        <v>0</v>
      </c>
      <c r="N823" s="31">
        <v>1</v>
      </c>
      <c r="O823" s="31">
        <v>2</v>
      </c>
      <c r="P823" s="31">
        <v>0.3</v>
      </c>
      <c r="Q823" s="31">
        <v>0</v>
      </c>
      <c r="R823" s="30">
        <v>0</v>
      </c>
      <c r="S823" s="29">
        <v>1</v>
      </c>
      <c r="T823" s="31">
        <v>2</v>
      </c>
      <c r="U823" s="31">
        <v>0</v>
      </c>
      <c r="V823" s="31">
        <v>0</v>
      </c>
      <c r="W823" s="31">
        <v>0</v>
      </c>
      <c r="X823" s="31">
        <v>0</v>
      </c>
      <c r="Y823" s="31">
        <v>0</v>
      </c>
      <c r="Z823" s="31">
        <v>0</v>
      </c>
      <c r="AA823" s="29">
        <v>0</v>
      </c>
      <c r="AB823" s="31">
        <v>0</v>
      </c>
      <c r="AC823" s="29">
        <v>12</v>
      </c>
      <c r="AD823" s="31">
        <v>0</v>
      </c>
      <c r="AE823" s="31">
        <v>0</v>
      </c>
      <c r="AF823" s="32">
        <v>7</v>
      </c>
      <c r="AG823" s="32">
        <v>0</v>
      </c>
      <c r="AH823" s="32">
        <v>0</v>
      </c>
      <c r="AI823" s="31">
        <v>0</v>
      </c>
      <c r="AJ823" s="31">
        <v>0</v>
      </c>
      <c r="AK823" s="31">
        <v>0</v>
      </c>
      <c r="AL823" s="31">
        <v>0</v>
      </c>
      <c r="AM823" s="31">
        <v>1000</v>
      </c>
      <c r="AN823" s="31">
        <v>0</v>
      </c>
      <c r="AO823" s="31">
        <v>0</v>
      </c>
      <c r="AP823" s="32">
        <v>0</v>
      </c>
      <c r="AQ823" s="31">
        <v>90204004</v>
      </c>
      <c r="AR823" s="27" t="s">
        <v>447</v>
      </c>
      <c r="AS823" s="31" t="s">
        <v>448</v>
      </c>
      <c r="AT823" s="31">
        <v>0</v>
      </c>
      <c r="AU823" s="31">
        <v>0</v>
      </c>
      <c r="AV823" s="27" t="s">
        <v>415</v>
      </c>
      <c r="AW823" s="27" t="s">
        <v>420</v>
      </c>
      <c r="AX823" s="30">
        <v>0</v>
      </c>
      <c r="AY823" s="30">
        <v>0</v>
      </c>
      <c r="AZ823" s="37" t="s">
        <v>973</v>
      </c>
      <c r="BA823" s="31">
        <v>1</v>
      </c>
      <c r="BB823" s="31">
        <v>0</v>
      </c>
      <c r="BC823" s="31">
        <v>0</v>
      </c>
      <c r="BD823" s="31">
        <v>0</v>
      </c>
      <c r="BE823" s="31">
        <v>0</v>
      </c>
      <c r="BF823" s="31">
        <v>0</v>
      </c>
    </row>
    <row r="824" spans="2:59" ht="19.5" customHeight="1">
      <c r="C824" s="31">
        <v>70505004</v>
      </c>
      <c r="D824" s="27" t="s">
        <v>1016</v>
      </c>
      <c r="E824" s="31">
        <v>1</v>
      </c>
      <c r="F824" s="31">
        <v>60010500</v>
      </c>
      <c r="G824" s="31">
        <v>0</v>
      </c>
      <c r="H824" s="30">
        <v>0</v>
      </c>
      <c r="I824" s="29">
        <v>1</v>
      </c>
      <c r="J824" s="31">
        <v>0</v>
      </c>
      <c r="K824" s="31">
        <v>0</v>
      </c>
      <c r="L824" s="31">
        <v>0</v>
      </c>
      <c r="M824" s="31">
        <v>0</v>
      </c>
      <c r="N824" s="31">
        <v>1</v>
      </c>
      <c r="O824" s="31">
        <v>2</v>
      </c>
      <c r="P824" s="31">
        <v>0.3</v>
      </c>
      <c r="Q824" s="31">
        <v>0</v>
      </c>
      <c r="R824" s="30">
        <v>0</v>
      </c>
      <c r="S824" s="29">
        <v>1</v>
      </c>
      <c r="T824" s="31">
        <v>2</v>
      </c>
      <c r="U824" s="31">
        <v>0</v>
      </c>
      <c r="V824" s="31">
        <v>0</v>
      </c>
      <c r="W824" s="31">
        <v>0</v>
      </c>
      <c r="X824" s="31">
        <v>0</v>
      </c>
      <c r="Y824" s="31">
        <v>0</v>
      </c>
      <c r="Z824" s="31">
        <v>0</v>
      </c>
      <c r="AA824" s="29">
        <v>0</v>
      </c>
      <c r="AB824" s="31">
        <v>0</v>
      </c>
      <c r="AC824" s="29">
        <v>15</v>
      </c>
      <c r="AD824" s="31">
        <v>0</v>
      </c>
      <c r="AE824" s="31">
        <v>0</v>
      </c>
      <c r="AF824" s="32">
        <v>2</v>
      </c>
      <c r="AG824" s="32">
        <v>0</v>
      </c>
      <c r="AH824" s="32">
        <v>0</v>
      </c>
      <c r="AI824" s="31">
        <v>0</v>
      </c>
      <c r="AJ824" s="31">
        <v>0</v>
      </c>
      <c r="AK824" s="31">
        <v>0</v>
      </c>
      <c r="AL824" s="31">
        <v>0</v>
      </c>
      <c r="AM824" s="31">
        <v>1000</v>
      </c>
      <c r="AN824" s="31">
        <v>0</v>
      </c>
      <c r="AO824" s="31">
        <v>0</v>
      </c>
      <c r="AP824" s="32" t="s">
        <v>941</v>
      </c>
      <c r="AQ824" s="31" t="s">
        <v>420</v>
      </c>
      <c r="AR824" s="27" t="s">
        <v>447</v>
      </c>
      <c r="AS824" s="31" t="s">
        <v>448</v>
      </c>
      <c r="AT824" s="31">
        <v>0</v>
      </c>
      <c r="AU824" s="31">
        <v>0</v>
      </c>
      <c r="AV824" s="27" t="s">
        <v>415</v>
      </c>
      <c r="AW824" s="27" t="s">
        <v>420</v>
      </c>
      <c r="AX824" s="30">
        <v>0</v>
      </c>
      <c r="AY824" s="30">
        <v>0</v>
      </c>
      <c r="AZ824" s="37" t="s">
        <v>1023</v>
      </c>
      <c r="BA824" s="31">
        <v>1</v>
      </c>
      <c r="BB824" s="31">
        <v>0</v>
      </c>
      <c r="BC824" s="31">
        <v>0</v>
      </c>
      <c r="BD824" s="31">
        <v>0</v>
      </c>
      <c r="BE824" s="31">
        <v>0</v>
      </c>
      <c r="BF824" s="31">
        <v>0</v>
      </c>
    </row>
    <row r="825" spans="2:59" s="28" customFormat="1" ht="19.5" customHeight="1">
      <c r="C825" s="31">
        <v>70505005</v>
      </c>
      <c r="D825" s="25" t="s">
        <v>1024</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15</v>
      </c>
      <c r="AD825" s="29">
        <v>1</v>
      </c>
      <c r="AE825" s="29" t="s">
        <v>815</v>
      </c>
      <c r="AF825" s="32">
        <v>0</v>
      </c>
      <c r="AG825" s="32">
        <v>1</v>
      </c>
      <c r="AH825" s="32">
        <v>3</v>
      </c>
      <c r="AI825" s="29">
        <v>0</v>
      </c>
      <c r="AJ825" s="29">
        <v>0</v>
      </c>
      <c r="AK825" s="29">
        <v>0</v>
      </c>
      <c r="AL825" s="29">
        <v>3</v>
      </c>
      <c r="AM825" s="29">
        <v>5000</v>
      </c>
      <c r="AN825" s="29">
        <v>2.5</v>
      </c>
      <c r="AO825" s="29">
        <v>0</v>
      </c>
      <c r="AP825" s="32">
        <v>0</v>
      </c>
      <c r="AQ825" s="29" t="s">
        <v>961</v>
      </c>
      <c r="AR825" s="27" t="s">
        <v>488</v>
      </c>
      <c r="AS825" s="29" t="s">
        <v>633</v>
      </c>
      <c r="AT825" s="31">
        <v>10000007</v>
      </c>
      <c r="AU825" s="31">
        <v>70305005</v>
      </c>
      <c r="AV825" s="25" t="s">
        <v>415</v>
      </c>
      <c r="AW825" s="29">
        <v>0</v>
      </c>
      <c r="AX825" s="30">
        <v>0</v>
      </c>
      <c r="AY825" s="30">
        <v>0</v>
      </c>
      <c r="AZ825" s="33" t="s">
        <v>1025</v>
      </c>
      <c r="BA825" s="29">
        <v>1</v>
      </c>
      <c r="BB825" s="29">
        <v>0</v>
      </c>
      <c r="BC825" s="29">
        <v>0</v>
      </c>
      <c r="BD825" s="29">
        <v>0</v>
      </c>
      <c r="BE825" s="29">
        <v>0</v>
      </c>
      <c r="BF825" s="29">
        <v>0</v>
      </c>
    </row>
    <row r="826" spans="2:59" s="28" customFormat="1" ht="19.5" customHeight="1">
      <c r="C826" s="31">
        <v>70505006</v>
      </c>
      <c r="D826" s="25" t="s">
        <v>1029</v>
      </c>
      <c r="E826" s="31">
        <v>1</v>
      </c>
      <c r="F826" s="29">
        <v>60010100</v>
      </c>
      <c r="G826" s="31">
        <v>0</v>
      </c>
      <c r="H826" s="30">
        <v>0</v>
      </c>
      <c r="I826" s="29">
        <v>1</v>
      </c>
      <c r="J826" s="29">
        <v>5</v>
      </c>
      <c r="K826" s="31">
        <v>0</v>
      </c>
      <c r="L826" s="29">
        <v>0</v>
      </c>
      <c r="M826" s="29">
        <v>0</v>
      </c>
      <c r="N826" s="29">
        <v>1</v>
      </c>
      <c r="O826" s="29">
        <v>1</v>
      </c>
      <c r="P826" s="29">
        <v>1</v>
      </c>
      <c r="Q826" s="29">
        <v>0</v>
      </c>
      <c r="R826" s="29">
        <v>0</v>
      </c>
      <c r="S826" s="29">
        <v>1</v>
      </c>
      <c r="T826" s="29">
        <v>2</v>
      </c>
      <c r="U826" s="29">
        <v>0</v>
      </c>
      <c r="V826" s="29">
        <v>3</v>
      </c>
      <c r="W826" s="29">
        <v>0</v>
      </c>
      <c r="X826" s="29">
        <v>1</v>
      </c>
      <c r="Y826" s="29">
        <v>0</v>
      </c>
      <c r="Z826" s="29">
        <v>0</v>
      </c>
      <c r="AA826" s="29">
        <v>0</v>
      </c>
      <c r="AB826" s="29">
        <v>0</v>
      </c>
      <c r="AC826" s="29">
        <v>7</v>
      </c>
      <c r="AD826" s="29">
        <v>1</v>
      </c>
      <c r="AE826" s="29" t="s">
        <v>815</v>
      </c>
      <c r="AF826" s="32">
        <v>0</v>
      </c>
      <c r="AG826" s="32">
        <v>1</v>
      </c>
      <c r="AH826" s="32">
        <v>3</v>
      </c>
      <c r="AI826" s="29">
        <v>0</v>
      </c>
      <c r="AJ826" s="29">
        <v>0</v>
      </c>
      <c r="AK826" s="29">
        <v>0</v>
      </c>
      <c r="AL826" s="29">
        <v>3</v>
      </c>
      <c r="AM826" s="29">
        <v>5000</v>
      </c>
      <c r="AN826" s="29">
        <v>2.5</v>
      </c>
      <c r="AO826" s="29">
        <v>0</v>
      </c>
      <c r="AP826" s="32">
        <v>0</v>
      </c>
      <c r="AQ826" s="29" t="s">
        <v>420</v>
      </c>
      <c r="AR826" s="27" t="s">
        <v>447</v>
      </c>
      <c r="AS826" s="29" t="s">
        <v>633</v>
      </c>
      <c r="AT826" s="31">
        <v>10000007</v>
      </c>
      <c r="AU826" s="31">
        <v>70305007</v>
      </c>
      <c r="AV826" s="25" t="s">
        <v>415</v>
      </c>
      <c r="AW826" s="29">
        <v>0</v>
      </c>
      <c r="AX826" s="30">
        <v>0</v>
      </c>
      <c r="AY826" s="30">
        <v>0</v>
      </c>
      <c r="AZ826" s="33" t="s">
        <v>911</v>
      </c>
      <c r="BA826" s="29">
        <v>1</v>
      </c>
      <c r="BB826" s="29">
        <v>0</v>
      </c>
      <c r="BC826" s="29">
        <v>0</v>
      </c>
      <c r="BD826" s="29">
        <v>0</v>
      </c>
      <c r="BE826" s="29">
        <v>0</v>
      </c>
      <c r="BF826" s="29">
        <v>0</v>
      </c>
    </row>
    <row r="827" spans="2:59" s="28" customFormat="1" ht="19.5" customHeight="1">
      <c r="C827" s="31">
        <v>70505007</v>
      </c>
      <c r="D827" s="25" t="s">
        <v>1040</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1</v>
      </c>
      <c r="W827" s="29">
        <v>0</v>
      </c>
      <c r="X827" s="29">
        <v>1</v>
      </c>
      <c r="Y827" s="29">
        <v>0</v>
      </c>
      <c r="Z827" s="29">
        <v>0</v>
      </c>
      <c r="AA827" s="29">
        <v>0</v>
      </c>
      <c r="AB827" s="29">
        <v>0</v>
      </c>
      <c r="AC827" s="29">
        <v>30</v>
      </c>
      <c r="AD827" s="29">
        <v>1</v>
      </c>
      <c r="AE827" s="29" t="s">
        <v>692</v>
      </c>
      <c r="AF827" s="32">
        <v>0</v>
      </c>
      <c r="AG827" s="32">
        <v>0</v>
      </c>
      <c r="AH827" s="32">
        <v>0</v>
      </c>
      <c r="AI827" s="29">
        <v>0</v>
      </c>
      <c r="AJ827" s="29">
        <v>0</v>
      </c>
      <c r="AK827" s="29">
        <v>0</v>
      </c>
      <c r="AL827" s="29">
        <v>0.5</v>
      </c>
      <c r="AM827" s="29">
        <v>999999</v>
      </c>
      <c r="AN827" s="29">
        <v>0.5</v>
      </c>
      <c r="AO827" s="29">
        <v>0</v>
      </c>
      <c r="AP827" s="32">
        <v>0</v>
      </c>
      <c r="AQ827" s="66" t="s">
        <v>950</v>
      </c>
      <c r="AR827" s="27" t="s">
        <v>488</v>
      </c>
      <c r="AS827" s="29" t="s">
        <v>633</v>
      </c>
      <c r="AT827" s="31">
        <v>10000007</v>
      </c>
      <c r="AU827" s="31">
        <v>70202004</v>
      </c>
      <c r="AV827" s="27" t="s">
        <v>480</v>
      </c>
      <c r="AW827" s="27" t="s">
        <v>453</v>
      </c>
      <c r="AX827" s="30">
        <v>0</v>
      </c>
      <c r="AY827" s="30">
        <v>0</v>
      </c>
      <c r="AZ827" s="33" t="s">
        <v>986</v>
      </c>
      <c r="BA827" s="29">
        <v>1</v>
      </c>
      <c r="BB827" s="29">
        <v>0</v>
      </c>
      <c r="BC827" s="29">
        <v>0</v>
      </c>
      <c r="BD827" s="29">
        <v>0</v>
      </c>
      <c r="BE827" s="29">
        <v>0</v>
      </c>
      <c r="BF827" s="29">
        <v>0</v>
      </c>
    </row>
    <row r="828" spans="2:59" s="28" customFormat="1" ht="19.5" customHeight="1">
      <c r="C828" s="31">
        <v>70505008</v>
      </c>
      <c r="D828" s="25" t="s">
        <v>1006</v>
      </c>
      <c r="E828" s="31">
        <v>1</v>
      </c>
      <c r="F828" s="29">
        <v>60010100</v>
      </c>
      <c r="G828" s="31">
        <v>0</v>
      </c>
      <c r="H828" s="30">
        <v>0</v>
      </c>
      <c r="I828" s="29">
        <v>1</v>
      </c>
      <c r="J828" s="29">
        <v>5</v>
      </c>
      <c r="K828" s="31">
        <v>0</v>
      </c>
      <c r="L828" s="29">
        <v>0</v>
      </c>
      <c r="M828" s="29">
        <v>0</v>
      </c>
      <c r="N828" s="29">
        <v>1</v>
      </c>
      <c r="O828" s="29">
        <v>1</v>
      </c>
      <c r="P828" s="29">
        <v>0.3</v>
      </c>
      <c r="Q828" s="29">
        <v>0</v>
      </c>
      <c r="R828" s="29">
        <v>0</v>
      </c>
      <c r="S828" s="29">
        <v>1</v>
      </c>
      <c r="T828" s="29">
        <v>2</v>
      </c>
      <c r="U828" s="29">
        <v>0</v>
      </c>
      <c r="V828" s="29">
        <v>3</v>
      </c>
      <c r="W828" s="29">
        <v>0</v>
      </c>
      <c r="X828" s="29">
        <v>1</v>
      </c>
      <c r="Y828" s="29">
        <v>0</v>
      </c>
      <c r="Z828" s="29">
        <v>0</v>
      </c>
      <c r="AA828" s="29">
        <v>0</v>
      </c>
      <c r="AB828" s="29">
        <v>0</v>
      </c>
      <c r="AC828" s="29">
        <v>15</v>
      </c>
      <c r="AD828" s="29">
        <v>1</v>
      </c>
      <c r="AE828" s="29" t="s">
        <v>815</v>
      </c>
      <c r="AF828" s="32">
        <v>0</v>
      </c>
      <c r="AG828" s="32">
        <v>1</v>
      </c>
      <c r="AH828" s="32">
        <v>3</v>
      </c>
      <c r="AI828" s="29">
        <v>0</v>
      </c>
      <c r="AJ828" s="29">
        <v>0</v>
      </c>
      <c r="AK828" s="29">
        <v>0</v>
      </c>
      <c r="AL828" s="29">
        <v>3</v>
      </c>
      <c r="AM828" s="29">
        <v>5000</v>
      </c>
      <c r="AN828" s="29">
        <v>2.5</v>
      </c>
      <c r="AO828" s="29">
        <v>0</v>
      </c>
      <c r="AP828" s="32">
        <v>0</v>
      </c>
      <c r="AQ828" s="29" t="s">
        <v>961</v>
      </c>
      <c r="AR828" s="27" t="s">
        <v>712</v>
      </c>
      <c r="AS828" s="29" t="s">
        <v>633</v>
      </c>
      <c r="AT828" s="31">
        <v>10000007</v>
      </c>
      <c r="AU828" s="31">
        <v>70403003</v>
      </c>
      <c r="AV828" s="25" t="s">
        <v>415</v>
      </c>
      <c r="AW828" s="29">
        <v>0</v>
      </c>
      <c r="AX828" s="30">
        <v>0</v>
      </c>
      <c r="AY828" s="30">
        <v>0</v>
      </c>
      <c r="AZ828" s="33" t="s">
        <v>1025</v>
      </c>
      <c r="BA828" s="29">
        <v>1</v>
      </c>
      <c r="BB828" s="29">
        <v>0</v>
      </c>
      <c r="BC828" s="29">
        <v>0</v>
      </c>
      <c r="BD828" s="29">
        <v>0</v>
      </c>
      <c r="BE828" s="29">
        <v>0</v>
      </c>
      <c r="BF828" s="29">
        <v>0</v>
      </c>
    </row>
    <row r="829" spans="2:59" s="28" customFormat="1" ht="19.5" customHeight="1">
      <c r="C829" s="31">
        <v>71000001</v>
      </c>
      <c r="D829" s="27" t="s">
        <v>1079</v>
      </c>
      <c r="E829" s="31">
        <v>1</v>
      </c>
      <c r="F829" s="31">
        <v>60010100</v>
      </c>
      <c r="G829" s="31">
        <v>0</v>
      </c>
      <c r="H829" s="30">
        <v>0</v>
      </c>
      <c r="I829" s="31">
        <v>0</v>
      </c>
      <c r="J829" s="31">
        <v>0</v>
      </c>
      <c r="K829" s="31">
        <v>0</v>
      </c>
      <c r="L829" s="31">
        <v>0</v>
      </c>
      <c r="M829" s="31">
        <v>0</v>
      </c>
      <c r="N829" s="31">
        <v>1</v>
      </c>
      <c r="O829" s="31">
        <v>0</v>
      </c>
      <c r="P829" s="31">
        <v>0</v>
      </c>
      <c r="Q829" s="31">
        <v>0</v>
      </c>
      <c r="R829" s="30">
        <v>0</v>
      </c>
      <c r="S829" s="29">
        <v>1</v>
      </c>
      <c r="T829" s="31">
        <v>2</v>
      </c>
      <c r="U829" s="31">
        <v>0</v>
      </c>
      <c r="V829" s="31">
        <v>0</v>
      </c>
      <c r="W829" s="31">
        <v>0</v>
      </c>
      <c r="X829" s="31">
        <v>1</v>
      </c>
      <c r="Y829" s="31">
        <v>0</v>
      </c>
      <c r="Z829" s="31">
        <v>0</v>
      </c>
      <c r="AA829" s="29">
        <v>0</v>
      </c>
      <c r="AB829" s="31">
        <v>0</v>
      </c>
      <c r="AC829" s="31">
        <v>5</v>
      </c>
      <c r="AD829" s="31">
        <v>1</v>
      </c>
      <c r="AE829" s="31">
        <v>3</v>
      </c>
      <c r="AF829" s="32">
        <v>2</v>
      </c>
      <c r="AG829" s="32">
        <v>0</v>
      </c>
      <c r="AH829" s="32">
        <v>1.6</v>
      </c>
      <c r="AI829" s="31">
        <v>0</v>
      </c>
      <c r="AJ829" s="31">
        <v>0</v>
      </c>
      <c r="AK829" s="31">
        <v>0</v>
      </c>
      <c r="AL829" s="31">
        <v>0.5</v>
      </c>
      <c r="AM829" s="31">
        <v>3000</v>
      </c>
      <c r="AN829" s="31">
        <v>0</v>
      </c>
      <c r="AO829" s="31">
        <v>0</v>
      </c>
      <c r="AP829" s="32">
        <v>0</v>
      </c>
      <c r="AQ829" s="31" t="s">
        <v>1080</v>
      </c>
      <c r="AR829" s="27" t="s">
        <v>712</v>
      </c>
      <c r="AS829" s="31" t="s">
        <v>633</v>
      </c>
      <c r="AT829" s="31" t="s">
        <v>420</v>
      </c>
      <c r="AU829" s="31" t="s">
        <v>420</v>
      </c>
      <c r="AV829" s="27" t="s">
        <v>425</v>
      </c>
      <c r="AW829" s="27">
        <v>0</v>
      </c>
      <c r="AX829" s="30">
        <v>0</v>
      </c>
      <c r="AY829" s="30">
        <v>0</v>
      </c>
      <c r="AZ829" s="37" t="s">
        <v>1081</v>
      </c>
      <c r="BA829" s="31">
        <v>1</v>
      </c>
      <c r="BB829" s="31">
        <v>0</v>
      </c>
      <c r="BC829" s="31">
        <v>0</v>
      </c>
      <c r="BD829" s="31">
        <v>0</v>
      </c>
      <c r="BE829" s="31">
        <v>0</v>
      </c>
      <c r="BF829" s="31">
        <v>0</v>
      </c>
      <c r="BG829" s="34"/>
    </row>
    <row r="830" spans="2:59" s="28" customFormat="1" ht="20.100000000000001" customHeight="1">
      <c r="B830" s="54"/>
      <c r="C830" s="31">
        <v>80000001</v>
      </c>
      <c r="D830" s="25" t="s">
        <v>563</v>
      </c>
      <c r="E830" s="29">
        <v>1</v>
      </c>
      <c r="F830" s="29">
        <v>80000001</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438</v>
      </c>
      <c r="AF830" s="32">
        <v>2</v>
      </c>
      <c r="AG830" s="32">
        <v>2</v>
      </c>
      <c r="AH830" s="32">
        <v>1.5</v>
      </c>
      <c r="AI830" s="29">
        <v>0</v>
      </c>
      <c r="AJ830" s="29">
        <v>0</v>
      </c>
      <c r="AK830" s="29">
        <v>0</v>
      </c>
      <c r="AL830" s="29">
        <v>1</v>
      </c>
      <c r="AM830" s="29">
        <v>3000</v>
      </c>
      <c r="AN830" s="29">
        <v>0.5</v>
      </c>
      <c r="AO830" s="29">
        <v>0</v>
      </c>
      <c r="AP830" s="32">
        <v>0</v>
      </c>
      <c r="AQ830" s="29" t="s">
        <v>420</v>
      </c>
      <c r="AR830" s="25" t="s">
        <v>488</v>
      </c>
      <c r="AS830" s="29">
        <v>0</v>
      </c>
      <c r="AT830" s="31">
        <v>0</v>
      </c>
      <c r="AU830" s="31">
        <v>0</v>
      </c>
      <c r="AV830" s="25" t="s">
        <v>425</v>
      </c>
      <c r="AW830" s="29" t="s">
        <v>489</v>
      </c>
      <c r="AX830" s="30">
        <v>0</v>
      </c>
      <c r="AY830" s="30">
        <v>0</v>
      </c>
      <c r="AZ830" s="33" t="s">
        <v>571</v>
      </c>
      <c r="BA830" s="29">
        <v>1</v>
      </c>
      <c r="BB830" s="29">
        <v>0</v>
      </c>
      <c r="BC830" s="29">
        <v>0</v>
      </c>
      <c r="BD830" s="29">
        <v>0</v>
      </c>
      <c r="BE830" s="29">
        <v>0</v>
      </c>
      <c r="BF830" s="29">
        <v>0</v>
      </c>
    </row>
    <row r="831" spans="2:59" s="28" customFormat="1" ht="20.100000000000001" customHeight="1">
      <c r="B831" s="54"/>
      <c r="C831" s="31">
        <v>80000002</v>
      </c>
      <c r="D831" s="25" t="s">
        <v>564</v>
      </c>
      <c r="E831" s="29">
        <v>1</v>
      </c>
      <c r="F831" s="29">
        <v>80000001</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438</v>
      </c>
      <c r="AF831" s="32">
        <v>2</v>
      </c>
      <c r="AG831" s="32">
        <v>2</v>
      </c>
      <c r="AH831" s="32">
        <v>1.5</v>
      </c>
      <c r="AI831" s="29">
        <v>0</v>
      </c>
      <c r="AJ831" s="29">
        <v>0</v>
      </c>
      <c r="AK831" s="29">
        <v>0</v>
      </c>
      <c r="AL831" s="29">
        <v>1</v>
      </c>
      <c r="AM831" s="29">
        <v>3000</v>
      </c>
      <c r="AN831" s="29">
        <v>0.5</v>
      </c>
      <c r="AO831" s="29">
        <v>0</v>
      </c>
      <c r="AP831" s="32">
        <v>0</v>
      </c>
      <c r="AQ831" s="29" t="s">
        <v>420</v>
      </c>
      <c r="AR831" s="25" t="s">
        <v>488</v>
      </c>
      <c r="AS831" s="29">
        <v>0</v>
      </c>
      <c r="AT831" s="31">
        <v>0</v>
      </c>
      <c r="AU831" s="31">
        <v>0</v>
      </c>
      <c r="AV831" s="25" t="s">
        <v>425</v>
      </c>
      <c r="AW831" s="29" t="s">
        <v>489</v>
      </c>
      <c r="AX831" s="30">
        <v>0</v>
      </c>
      <c r="AY831" s="30">
        <v>0</v>
      </c>
      <c r="AZ831" s="33" t="s">
        <v>572</v>
      </c>
      <c r="BA831" s="29">
        <v>1</v>
      </c>
      <c r="BB831" s="29">
        <v>0</v>
      </c>
      <c r="BC831" s="29">
        <v>0</v>
      </c>
      <c r="BD831" s="29">
        <v>0</v>
      </c>
      <c r="BE831" s="29">
        <v>0</v>
      </c>
      <c r="BF831" s="29">
        <v>0</v>
      </c>
    </row>
    <row r="832" spans="2:59" s="28" customFormat="1" ht="20.100000000000001" customHeight="1">
      <c r="B832" s="54"/>
      <c r="C832" s="31">
        <v>80000003</v>
      </c>
      <c r="D832" s="25" t="s">
        <v>565</v>
      </c>
      <c r="E832" s="29">
        <v>1</v>
      </c>
      <c r="F832" s="29">
        <v>80000001</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438</v>
      </c>
      <c r="AF832" s="32">
        <v>2</v>
      </c>
      <c r="AG832" s="32">
        <v>2</v>
      </c>
      <c r="AH832" s="32">
        <v>1.5</v>
      </c>
      <c r="AI832" s="29">
        <v>0</v>
      </c>
      <c r="AJ832" s="29">
        <v>0</v>
      </c>
      <c r="AK832" s="29">
        <v>0</v>
      </c>
      <c r="AL832" s="29">
        <v>1</v>
      </c>
      <c r="AM832" s="29">
        <v>3000</v>
      </c>
      <c r="AN832" s="29">
        <v>0.5</v>
      </c>
      <c r="AO832" s="29">
        <v>0</v>
      </c>
      <c r="AP832" s="32">
        <v>0</v>
      </c>
      <c r="AQ832" s="29" t="s">
        <v>420</v>
      </c>
      <c r="AR832" s="25" t="s">
        <v>488</v>
      </c>
      <c r="AS832" s="29">
        <v>0</v>
      </c>
      <c r="AT832" s="31">
        <v>0</v>
      </c>
      <c r="AU832" s="31">
        <v>0</v>
      </c>
      <c r="AV832" s="25" t="s">
        <v>425</v>
      </c>
      <c r="AW832" s="29" t="s">
        <v>489</v>
      </c>
      <c r="AX832" s="30">
        <v>0</v>
      </c>
      <c r="AY832" s="30">
        <v>0</v>
      </c>
      <c r="AZ832" s="33" t="s">
        <v>573</v>
      </c>
      <c r="BA832" s="29">
        <v>1</v>
      </c>
      <c r="BB832" s="29">
        <v>0</v>
      </c>
      <c r="BC832" s="29">
        <v>0</v>
      </c>
      <c r="BD832" s="29">
        <v>0</v>
      </c>
      <c r="BE832" s="29">
        <v>0</v>
      </c>
      <c r="BF832" s="29">
        <v>0</v>
      </c>
    </row>
    <row r="833" spans="2:58" s="28" customFormat="1" ht="20.100000000000001" customHeight="1">
      <c r="B833" s="54"/>
      <c r="C833" s="31">
        <v>80000004</v>
      </c>
      <c r="D833" s="25" t="s">
        <v>566</v>
      </c>
      <c r="E833" s="29">
        <v>1</v>
      </c>
      <c r="F833" s="29">
        <v>80000001</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438</v>
      </c>
      <c r="AF833" s="32">
        <v>2</v>
      </c>
      <c r="AG833" s="32">
        <v>2</v>
      </c>
      <c r="AH833" s="32">
        <v>1.5</v>
      </c>
      <c r="AI833" s="29">
        <v>0</v>
      </c>
      <c r="AJ833" s="29">
        <v>0</v>
      </c>
      <c r="AK833" s="29">
        <v>0</v>
      </c>
      <c r="AL833" s="29">
        <v>1</v>
      </c>
      <c r="AM833" s="29">
        <v>3000</v>
      </c>
      <c r="AN833" s="29">
        <v>0.5</v>
      </c>
      <c r="AO833" s="29">
        <v>0</v>
      </c>
      <c r="AP833" s="32">
        <v>0</v>
      </c>
      <c r="AQ833" s="29" t="s">
        <v>420</v>
      </c>
      <c r="AR833" s="25" t="s">
        <v>488</v>
      </c>
      <c r="AS833" s="29">
        <v>0</v>
      </c>
      <c r="AT833" s="31">
        <v>0</v>
      </c>
      <c r="AU833" s="31">
        <v>0</v>
      </c>
      <c r="AV833" s="25" t="s">
        <v>425</v>
      </c>
      <c r="AW833" s="29" t="s">
        <v>489</v>
      </c>
      <c r="AX833" s="30">
        <v>0</v>
      </c>
      <c r="AY833" s="30">
        <v>0</v>
      </c>
      <c r="AZ833" s="33" t="s">
        <v>574</v>
      </c>
      <c r="BA833" s="29">
        <v>1</v>
      </c>
      <c r="BB833" s="29">
        <v>0</v>
      </c>
      <c r="BC833" s="29">
        <v>0</v>
      </c>
      <c r="BD833" s="29">
        <v>0</v>
      </c>
      <c r="BE833" s="29">
        <v>0</v>
      </c>
      <c r="BF833" s="29">
        <v>0</v>
      </c>
    </row>
    <row r="834" spans="2:58" s="28" customFormat="1" ht="20.100000000000001" customHeight="1">
      <c r="B834" s="54"/>
      <c r="C834" s="31">
        <v>80000005</v>
      </c>
      <c r="D834" s="25" t="s">
        <v>567</v>
      </c>
      <c r="E834" s="29">
        <v>1</v>
      </c>
      <c r="F834" s="29">
        <v>80000001</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438</v>
      </c>
      <c r="AF834" s="32">
        <v>2</v>
      </c>
      <c r="AG834" s="32">
        <v>2</v>
      </c>
      <c r="AH834" s="32">
        <v>1.5</v>
      </c>
      <c r="AI834" s="29">
        <v>0</v>
      </c>
      <c r="AJ834" s="29">
        <v>0</v>
      </c>
      <c r="AK834" s="29">
        <v>0</v>
      </c>
      <c r="AL834" s="29">
        <v>1</v>
      </c>
      <c r="AM834" s="29">
        <v>3000</v>
      </c>
      <c r="AN834" s="29">
        <v>0.5</v>
      </c>
      <c r="AO834" s="29">
        <v>0</v>
      </c>
      <c r="AP834" s="32">
        <v>0</v>
      </c>
      <c r="AQ834" s="29" t="s">
        <v>420</v>
      </c>
      <c r="AR834" s="25" t="s">
        <v>488</v>
      </c>
      <c r="AS834" s="29">
        <v>0</v>
      </c>
      <c r="AT834" s="31">
        <v>0</v>
      </c>
      <c r="AU834" s="31">
        <v>0</v>
      </c>
      <c r="AV834" s="25" t="s">
        <v>425</v>
      </c>
      <c r="AW834" s="29" t="s">
        <v>489</v>
      </c>
      <c r="AX834" s="30">
        <v>0</v>
      </c>
      <c r="AY834" s="30">
        <v>0</v>
      </c>
      <c r="AZ834" s="33" t="s">
        <v>575</v>
      </c>
      <c r="BA834" s="29">
        <v>1</v>
      </c>
      <c r="BB834" s="29">
        <v>0</v>
      </c>
      <c r="BC834" s="29">
        <v>0</v>
      </c>
      <c r="BD834" s="29">
        <v>0</v>
      </c>
      <c r="BE834" s="29">
        <v>0</v>
      </c>
      <c r="BF834" s="29">
        <v>0</v>
      </c>
    </row>
    <row r="835" spans="2:58" s="28" customFormat="1" ht="20.100000000000001" customHeight="1">
      <c r="B835" s="54"/>
      <c r="C835" s="31">
        <v>80000006</v>
      </c>
      <c r="D835" s="25" t="s">
        <v>568</v>
      </c>
      <c r="E835" s="29">
        <v>1</v>
      </c>
      <c r="F835" s="29">
        <v>80000001</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438</v>
      </c>
      <c r="AF835" s="32">
        <v>2</v>
      </c>
      <c r="AG835" s="32">
        <v>2</v>
      </c>
      <c r="AH835" s="32">
        <v>1.5</v>
      </c>
      <c r="AI835" s="29">
        <v>0</v>
      </c>
      <c r="AJ835" s="29">
        <v>0</v>
      </c>
      <c r="AK835" s="29">
        <v>0</v>
      </c>
      <c r="AL835" s="29">
        <v>1</v>
      </c>
      <c r="AM835" s="29">
        <v>3000</v>
      </c>
      <c r="AN835" s="29">
        <v>0.5</v>
      </c>
      <c r="AO835" s="29">
        <v>0</v>
      </c>
      <c r="AP835" s="32">
        <v>0</v>
      </c>
      <c r="AQ835" s="29" t="s">
        <v>420</v>
      </c>
      <c r="AR835" s="25" t="s">
        <v>488</v>
      </c>
      <c r="AS835" s="29">
        <v>0</v>
      </c>
      <c r="AT835" s="31">
        <v>0</v>
      </c>
      <c r="AU835" s="31">
        <v>0</v>
      </c>
      <c r="AV835" s="25" t="s">
        <v>425</v>
      </c>
      <c r="AW835" s="29" t="s">
        <v>489</v>
      </c>
      <c r="AX835" s="30">
        <v>0</v>
      </c>
      <c r="AY835" s="30">
        <v>0</v>
      </c>
      <c r="AZ835" s="33" t="s">
        <v>576</v>
      </c>
      <c r="BA835" s="29">
        <v>1</v>
      </c>
      <c r="BB835" s="29">
        <v>0</v>
      </c>
      <c r="BC835" s="29">
        <v>0</v>
      </c>
      <c r="BD835" s="29">
        <v>0</v>
      </c>
      <c r="BE835" s="29">
        <v>0</v>
      </c>
      <c r="BF835" s="29">
        <v>0</v>
      </c>
    </row>
    <row r="836" spans="2:58" s="28" customFormat="1" ht="20.100000000000001" customHeight="1">
      <c r="B836" s="54"/>
      <c r="C836" s="31">
        <v>80000007</v>
      </c>
      <c r="D836" s="25" t="s">
        <v>569</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577</v>
      </c>
      <c r="BA836" s="29">
        <v>1</v>
      </c>
      <c r="BB836" s="29">
        <v>0</v>
      </c>
      <c r="BC836" s="29">
        <v>0</v>
      </c>
      <c r="BD836" s="29">
        <v>0</v>
      </c>
      <c r="BE836" s="29">
        <v>0</v>
      </c>
      <c r="BF836" s="29">
        <v>0</v>
      </c>
    </row>
    <row r="837" spans="2:58" s="28" customFormat="1" ht="20.100000000000001" customHeight="1">
      <c r="B837" s="54"/>
      <c r="C837" s="31">
        <v>80000008</v>
      </c>
      <c r="D837" s="25" t="s">
        <v>570</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578</v>
      </c>
      <c r="BA837" s="29">
        <v>1</v>
      </c>
      <c r="BB837" s="29">
        <v>0</v>
      </c>
      <c r="BC837" s="29">
        <v>0</v>
      </c>
      <c r="BD837" s="29">
        <v>0</v>
      </c>
      <c r="BE837" s="29">
        <v>0</v>
      </c>
      <c r="BF837" s="29">
        <v>0</v>
      </c>
    </row>
    <row r="838" spans="2:58" s="28" customFormat="1" ht="20.100000000000001" customHeight="1">
      <c r="C838" s="31">
        <v>80001001</v>
      </c>
      <c r="D838" s="25" t="s">
        <v>490</v>
      </c>
      <c r="E838" s="29">
        <v>1</v>
      </c>
      <c r="F838" s="29">
        <v>80001001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0</v>
      </c>
      <c r="W838" s="29">
        <v>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1232</v>
      </c>
      <c r="AX838" s="30">
        <v>0</v>
      </c>
      <c r="AY838" s="30">
        <v>0</v>
      </c>
      <c r="AZ838" s="33" t="s">
        <v>509</v>
      </c>
      <c r="BA838" s="29">
        <v>1</v>
      </c>
      <c r="BB838" s="29">
        <v>0</v>
      </c>
      <c r="BC838" s="29">
        <v>0</v>
      </c>
      <c r="BD838" s="29">
        <v>0</v>
      </c>
      <c r="BE838" s="29">
        <v>0</v>
      </c>
      <c r="BF838" s="29">
        <v>0</v>
      </c>
    </row>
    <row r="839" spans="2:58" s="28" customFormat="1" ht="20.100000000000001" customHeight="1">
      <c r="C839" s="31">
        <v>80001002</v>
      </c>
      <c r="D839" s="25" t="s">
        <v>491</v>
      </c>
      <c r="E839" s="29">
        <v>1</v>
      </c>
      <c r="F839" s="29">
        <v>80001002</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0</v>
      </c>
      <c r="W839" s="29">
        <v>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1233</v>
      </c>
      <c r="AX839" s="30">
        <v>0</v>
      </c>
      <c r="AY839" s="30">
        <v>0</v>
      </c>
      <c r="AZ839" s="33" t="s">
        <v>510</v>
      </c>
      <c r="BA839" s="29"/>
      <c r="BB839" s="29"/>
      <c r="BC839" s="29"/>
      <c r="BD839" s="29"/>
      <c r="BE839" s="29"/>
      <c r="BF839" s="29"/>
    </row>
    <row r="840" spans="2:58" s="28" customFormat="1" ht="20.100000000000001" customHeight="1">
      <c r="C840" s="31">
        <v>80001003</v>
      </c>
      <c r="D840" s="25" t="s">
        <v>492</v>
      </c>
      <c r="E840" s="29">
        <v>1</v>
      </c>
      <c r="F840" s="29">
        <v>80001003</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0</v>
      </c>
      <c r="W840" s="29">
        <v>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1234</v>
      </c>
      <c r="AX840" s="30">
        <v>0</v>
      </c>
      <c r="AY840" s="30">
        <v>0</v>
      </c>
      <c r="AZ840" s="33" t="s">
        <v>511</v>
      </c>
      <c r="BA840" s="29"/>
      <c r="BB840" s="29"/>
      <c r="BC840" s="29"/>
      <c r="BD840" s="29"/>
      <c r="BE840" s="29"/>
      <c r="BF840" s="29"/>
    </row>
    <row r="841" spans="2:58" s="28" customFormat="1" ht="20.100000000000001" customHeight="1">
      <c r="C841" s="31">
        <v>80001004</v>
      </c>
      <c r="D841" s="25" t="s">
        <v>493</v>
      </c>
      <c r="E841" s="29">
        <v>1</v>
      </c>
      <c r="F841" s="29">
        <v>80001004</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0</v>
      </c>
      <c r="W841" s="29">
        <v>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1235</v>
      </c>
      <c r="AX841" s="30">
        <v>0</v>
      </c>
      <c r="AY841" s="30">
        <v>0</v>
      </c>
      <c r="AZ841" s="33" t="s">
        <v>512</v>
      </c>
      <c r="BA841" s="29"/>
      <c r="BB841" s="29"/>
      <c r="BC841" s="29"/>
      <c r="BD841" s="29"/>
      <c r="BE841" s="29"/>
      <c r="BF841" s="29"/>
    </row>
    <row r="842" spans="2:58" s="28" customFormat="1" ht="20.100000000000001" customHeight="1">
      <c r="C842" s="31">
        <v>80001005</v>
      </c>
      <c r="D842" s="25" t="s">
        <v>494</v>
      </c>
      <c r="E842" s="29">
        <v>1</v>
      </c>
      <c r="F842" s="29">
        <v>80001005</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0</v>
      </c>
      <c r="W842" s="29">
        <v>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1236</v>
      </c>
      <c r="AX842" s="30">
        <v>0</v>
      </c>
      <c r="AY842" s="30">
        <v>0</v>
      </c>
      <c r="AZ842" s="33" t="s">
        <v>513</v>
      </c>
      <c r="BA842" s="29"/>
      <c r="BB842" s="29"/>
      <c r="BC842" s="29"/>
      <c r="BD842" s="29"/>
      <c r="BE842" s="29"/>
      <c r="BF842" s="29"/>
    </row>
    <row r="843" spans="2:58" s="87" customFormat="1" ht="20.100000000000001" customHeight="1">
      <c r="C843" s="88">
        <v>80001006</v>
      </c>
      <c r="D843" s="89" t="s">
        <v>495</v>
      </c>
      <c r="E843" s="88">
        <v>1</v>
      </c>
      <c r="F843" s="88">
        <v>80001006</v>
      </c>
      <c r="G843" s="88">
        <v>0</v>
      </c>
      <c r="H843" s="88">
        <v>0</v>
      </c>
      <c r="I843" s="88">
        <v>1</v>
      </c>
      <c r="J843" s="88">
        <v>0</v>
      </c>
      <c r="K843" s="88">
        <v>0</v>
      </c>
      <c r="L843" s="88">
        <v>0</v>
      </c>
      <c r="M843" s="88">
        <v>0</v>
      </c>
      <c r="N843" s="88">
        <v>1</v>
      </c>
      <c r="O843" s="88">
        <v>1</v>
      </c>
      <c r="P843" s="88">
        <v>0.1</v>
      </c>
      <c r="Q843" s="88">
        <v>0</v>
      </c>
      <c r="R843" s="88">
        <v>0</v>
      </c>
      <c r="S843" s="88">
        <v>1</v>
      </c>
      <c r="T843" s="88">
        <v>2</v>
      </c>
      <c r="U843" s="88">
        <v>0</v>
      </c>
      <c r="V843" s="29">
        <v>1</v>
      </c>
      <c r="W843" s="29">
        <v>0</v>
      </c>
      <c r="X843" s="88">
        <v>0</v>
      </c>
      <c r="Y843" s="88">
        <v>0</v>
      </c>
      <c r="Z843" s="88">
        <v>0</v>
      </c>
      <c r="AA843" s="88">
        <v>0</v>
      </c>
      <c r="AB843" s="88">
        <v>0</v>
      </c>
      <c r="AC843" s="88">
        <v>9</v>
      </c>
      <c r="AD843" s="88">
        <v>2</v>
      </c>
      <c r="AE843" s="88" t="s">
        <v>438</v>
      </c>
      <c r="AF843" s="88">
        <v>2</v>
      </c>
      <c r="AG843" s="88">
        <v>2</v>
      </c>
      <c r="AH843" s="88">
        <v>1.5</v>
      </c>
      <c r="AI843" s="88">
        <v>0</v>
      </c>
      <c r="AJ843" s="88">
        <v>0</v>
      </c>
      <c r="AK843" s="88">
        <v>0</v>
      </c>
      <c r="AL843" s="88">
        <v>1</v>
      </c>
      <c r="AM843" s="88">
        <v>3000</v>
      </c>
      <c r="AN843" s="88">
        <v>0.5</v>
      </c>
      <c r="AO843" s="88">
        <v>0</v>
      </c>
      <c r="AP843" s="88">
        <v>0</v>
      </c>
      <c r="AQ843" s="88" t="s">
        <v>420</v>
      </c>
      <c r="AR843" s="89" t="s">
        <v>488</v>
      </c>
      <c r="AS843" s="88">
        <v>0</v>
      </c>
      <c r="AT843" s="88">
        <v>0</v>
      </c>
      <c r="AU843" s="88">
        <v>0</v>
      </c>
      <c r="AV843" s="89" t="s">
        <v>425</v>
      </c>
      <c r="AW843" s="88"/>
      <c r="AX843" s="88">
        <v>0</v>
      </c>
      <c r="AY843" s="88">
        <v>0</v>
      </c>
      <c r="AZ843" s="90" t="s">
        <v>514</v>
      </c>
      <c r="BA843" s="88"/>
      <c r="BB843" s="88"/>
      <c r="BC843" s="88"/>
      <c r="BD843" s="88"/>
      <c r="BE843" s="88"/>
      <c r="BF843" s="88"/>
    </row>
    <row r="844" spans="2:58" s="28" customFormat="1" ht="20.100000000000001" customHeight="1">
      <c r="C844" s="31">
        <v>80001007</v>
      </c>
      <c r="D844" s="25" t="s">
        <v>496</v>
      </c>
      <c r="E844" s="29">
        <v>1</v>
      </c>
      <c r="F844" s="29">
        <v>80001007</v>
      </c>
      <c r="G844" s="31">
        <v>0</v>
      </c>
      <c r="H844" s="30">
        <v>0</v>
      </c>
      <c r="I844" s="29">
        <v>1</v>
      </c>
      <c r="J844" s="29">
        <v>0</v>
      </c>
      <c r="K844" s="31">
        <v>0</v>
      </c>
      <c r="L844" s="29">
        <v>0</v>
      </c>
      <c r="M844" s="29">
        <v>0</v>
      </c>
      <c r="N844" s="29">
        <v>1</v>
      </c>
      <c r="O844" s="29">
        <v>3</v>
      </c>
      <c r="P844" s="29">
        <v>0.1</v>
      </c>
      <c r="Q844" s="29">
        <v>0</v>
      </c>
      <c r="R844" s="29">
        <v>0</v>
      </c>
      <c r="S844" s="29">
        <v>1</v>
      </c>
      <c r="T844" s="29">
        <v>2</v>
      </c>
      <c r="U844" s="29">
        <v>0</v>
      </c>
      <c r="V844" s="29">
        <v>1</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c r="AX844" s="30">
        <v>0</v>
      </c>
      <c r="AY844" s="30">
        <v>0</v>
      </c>
      <c r="AZ844" s="33" t="s">
        <v>515</v>
      </c>
      <c r="BA844" s="29"/>
      <c r="BB844" s="29"/>
      <c r="BC844" s="29"/>
      <c r="BD844" s="29"/>
      <c r="BE844" s="29"/>
      <c r="BF844" s="29"/>
    </row>
    <row r="845" spans="2:58" s="28" customFormat="1" ht="20.100000000000001" customHeight="1">
      <c r="C845" s="31">
        <v>80001008</v>
      </c>
      <c r="D845" s="25" t="s">
        <v>497</v>
      </c>
      <c r="E845" s="29">
        <v>1</v>
      </c>
      <c r="F845" s="29">
        <v>80001008</v>
      </c>
      <c r="G845" s="31">
        <v>0</v>
      </c>
      <c r="H845" s="30">
        <v>0</v>
      </c>
      <c r="I845" s="29">
        <v>1</v>
      </c>
      <c r="J845" s="29">
        <v>0</v>
      </c>
      <c r="K845" s="31">
        <v>0</v>
      </c>
      <c r="L845" s="29">
        <v>0</v>
      </c>
      <c r="M845" s="29">
        <v>0</v>
      </c>
      <c r="N845" s="29">
        <v>1</v>
      </c>
      <c r="O845" s="29">
        <v>3</v>
      </c>
      <c r="P845" s="29">
        <v>0.2</v>
      </c>
      <c r="Q845" s="29">
        <v>0</v>
      </c>
      <c r="R845" s="29">
        <v>0</v>
      </c>
      <c r="S845" s="29">
        <v>1</v>
      </c>
      <c r="T845" s="29">
        <v>2</v>
      </c>
      <c r="U845" s="29">
        <v>0</v>
      </c>
      <c r="V845" s="29">
        <v>0.5</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c r="AX845" s="30">
        <v>0</v>
      </c>
      <c r="AY845" s="30">
        <v>0</v>
      </c>
      <c r="AZ845" s="33" t="s">
        <v>516</v>
      </c>
      <c r="BA845" s="29"/>
      <c r="BB845" s="29"/>
      <c r="BC845" s="29"/>
      <c r="BD845" s="29"/>
      <c r="BE845" s="29"/>
      <c r="BF845" s="29"/>
    </row>
    <row r="846" spans="2:58" s="28" customFormat="1" ht="20.100000000000001" customHeight="1">
      <c r="C846" s="31">
        <v>80001009</v>
      </c>
      <c r="D846" s="25" t="s">
        <v>498</v>
      </c>
      <c r="E846" s="29">
        <v>1</v>
      </c>
      <c r="F846" s="29">
        <v>80001009</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1241</v>
      </c>
      <c r="AX846" s="30">
        <v>0</v>
      </c>
      <c r="AY846" s="30">
        <v>0</v>
      </c>
      <c r="AZ846" s="33" t="s">
        <v>1242</v>
      </c>
      <c r="BA846" s="29"/>
      <c r="BB846" s="29"/>
      <c r="BC846" s="29"/>
      <c r="BD846" s="29"/>
      <c r="BE846" s="29"/>
      <c r="BF846" s="29"/>
    </row>
    <row r="847" spans="2:58" s="28" customFormat="1" ht="20.100000000000001" customHeight="1">
      <c r="C847" s="31">
        <v>80001010</v>
      </c>
      <c r="D847" s="25" t="s">
        <v>499</v>
      </c>
      <c r="E847" s="29">
        <v>1</v>
      </c>
      <c r="F847" s="29">
        <v>80001010</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1237</v>
      </c>
      <c r="AX847" s="30">
        <v>0</v>
      </c>
      <c r="AY847" s="30">
        <v>0</v>
      </c>
      <c r="AZ847" s="33" t="s">
        <v>517</v>
      </c>
      <c r="BA847" s="29"/>
      <c r="BB847" s="29"/>
      <c r="BC847" s="29"/>
      <c r="BD847" s="29"/>
      <c r="BE847" s="29"/>
      <c r="BF847" s="29"/>
    </row>
    <row r="848" spans="2:58" s="28" customFormat="1" ht="20.100000000000001" customHeight="1">
      <c r="C848" s="31">
        <v>80001011</v>
      </c>
      <c r="D848" s="25" t="s">
        <v>500</v>
      </c>
      <c r="E848" s="29">
        <v>1</v>
      </c>
      <c r="F848" s="29">
        <v>80001011</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1238</v>
      </c>
      <c r="AX848" s="30">
        <v>0</v>
      </c>
      <c r="AY848" s="30">
        <v>0</v>
      </c>
      <c r="AZ848" s="33" t="s">
        <v>518</v>
      </c>
      <c r="BA848" s="29"/>
      <c r="BB848" s="29"/>
      <c r="BC848" s="29"/>
      <c r="BD848" s="29"/>
      <c r="BE848" s="29"/>
      <c r="BF848" s="29"/>
    </row>
    <row r="849" spans="2:58" s="28" customFormat="1" ht="20.100000000000001" customHeight="1">
      <c r="C849" s="31">
        <v>80001012</v>
      </c>
      <c r="D849" s="25" t="s">
        <v>501</v>
      </c>
      <c r="E849" s="29">
        <v>1</v>
      </c>
      <c r="F849" s="29">
        <v>80001012</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0</v>
      </c>
      <c r="W849" s="29">
        <v>0</v>
      </c>
      <c r="X849" s="29">
        <v>0</v>
      </c>
      <c r="Y849" s="29">
        <v>0</v>
      </c>
      <c r="Z849" s="29">
        <v>0</v>
      </c>
      <c r="AA849" s="29">
        <v>0</v>
      </c>
      <c r="AB849" s="29">
        <v>0</v>
      </c>
      <c r="AC849" s="29">
        <v>9</v>
      </c>
      <c r="AD849" s="29">
        <v>2</v>
      </c>
      <c r="AE849" s="29" t="s">
        <v>438</v>
      </c>
      <c r="AF849" s="32">
        <v>2</v>
      </c>
      <c r="AG849" s="32">
        <v>2</v>
      </c>
      <c r="AH849" s="32">
        <v>1.5</v>
      </c>
      <c r="AI849" s="29">
        <v>0</v>
      </c>
      <c r="AJ849" s="29">
        <v>0</v>
      </c>
      <c r="AK849" s="29">
        <v>0</v>
      </c>
      <c r="AL849" s="29">
        <v>1</v>
      </c>
      <c r="AM849" s="29">
        <v>3000</v>
      </c>
      <c r="AN849" s="29">
        <v>0.5</v>
      </c>
      <c r="AO849" s="29">
        <v>0</v>
      </c>
      <c r="AP849" s="32">
        <v>0</v>
      </c>
      <c r="AQ849" s="29" t="s">
        <v>420</v>
      </c>
      <c r="AR849" s="25" t="s">
        <v>488</v>
      </c>
      <c r="AS849" s="29">
        <v>0</v>
      </c>
      <c r="AT849" s="31">
        <v>0</v>
      </c>
      <c r="AU849" s="31">
        <v>0</v>
      </c>
      <c r="AV849" s="25" t="s">
        <v>425</v>
      </c>
      <c r="AW849" s="29" t="s">
        <v>1274</v>
      </c>
      <c r="AX849" s="30">
        <v>0</v>
      </c>
      <c r="AY849" s="30">
        <v>0</v>
      </c>
      <c r="AZ849" s="33" t="s">
        <v>1273</v>
      </c>
      <c r="BA849" s="29"/>
      <c r="BB849" s="29"/>
      <c r="BC849" s="29"/>
      <c r="BD849" s="29"/>
      <c r="BE849" s="29"/>
      <c r="BF849" s="29"/>
    </row>
    <row r="850" spans="2:58" s="28" customFormat="1" ht="20.100000000000001" customHeight="1">
      <c r="C850" s="31">
        <v>80001013</v>
      </c>
      <c r="D850" s="25" t="s">
        <v>502</v>
      </c>
      <c r="E850" s="29">
        <v>1</v>
      </c>
      <c r="F850" s="29">
        <v>80001013</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0</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t="s">
        <v>1240</v>
      </c>
      <c r="AX850" s="30">
        <v>0</v>
      </c>
      <c r="AY850" s="30">
        <v>0</v>
      </c>
      <c r="AZ850" s="33" t="s">
        <v>520</v>
      </c>
      <c r="BA850" s="29"/>
      <c r="BB850" s="29"/>
      <c r="BC850" s="29"/>
      <c r="BD850" s="29"/>
      <c r="BE850" s="29"/>
      <c r="BF850" s="29"/>
    </row>
    <row r="851" spans="2:58" s="28" customFormat="1" ht="20.100000000000001" customHeight="1">
      <c r="C851" s="31">
        <v>80001014</v>
      </c>
      <c r="D851" s="25" t="s">
        <v>503</v>
      </c>
      <c r="E851" s="29">
        <v>1</v>
      </c>
      <c r="F851" s="29">
        <v>80001014</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0</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t="s">
        <v>1279</v>
      </c>
      <c r="AX851" s="30">
        <v>0</v>
      </c>
      <c r="AY851" s="30">
        <v>0</v>
      </c>
      <c r="AZ851" s="33" t="s">
        <v>521</v>
      </c>
      <c r="BA851" s="29"/>
      <c r="BB851" s="29"/>
      <c r="BC851" s="29"/>
      <c r="BD851" s="29"/>
      <c r="BE851" s="29"/>
      <c r="BF851" s="29"/>
    </row>
    <row r="852" spans="2:58" s="87" customFormat="1" ht="20.100000000000001" customHeight="1">
      <c r="C852" s="88">
        <v>80001015</v>
      </c>
      <c r="D852" s="89" t="s">
        <v>504</v>
      </c>
      <c r="E852" s="88">
        <v>1</v>
      </c>
      <c r="F852" s="88">
        <v>80001015</v>
      </c>
      <c r="G852" s="88">
        <v>0</v>
      </c>
      <c r="H852" s="88">
        <v>0</v>
      </c>
      <c r="I852" s="88">
        <v>1</v>
      </c>
      <c r="J852" s="88">
        <v>0</v>
      </c>
      <c r="K852" s="88">
        <v>0</v>
      </c>
      <c r="L852" s="88">
        <v>0</v>
      </c>
      <c r="M852" s="88">
        <v>0</v>
      </c>
      <c r="N852" s="88">
        <v>1</v>
      </c>
      <c r="O852" s="88">
        <v>0</v>
      </c>
      <c r="P852" s="88">
        <v>0</v>
      </c>
      <c r="Q852" s="88">
        <v>0</v>
      </c>
      <c r="R852" s="88">
        <v>0</v>
      </c>
      <c r="S852" s="88">
        <v>1</v>
      </c>
      <c r="T852" s="88">
        <v>2</v>
      </c>
      <c r="U852" s="88">
        <v>0</v>
      </c>
      <c r="V852" s="88">
        <v>0</v>
      </c>
      <c r="W852" s="88">
        <v>0</v>
      </c>
      <c r="X852" s="88">
        <v>0</v>
      </c>
      <c r="Y852" s="88">
        <v>0</v>
      </c>
      <c r="Z852" s="88">
        <v>0</v>
      </c>
      <c r="AA852" s="88">
        <v>0</v>
      </c>
      <c r="AB852" s="88">
        <v>0</v>
      </c>
      <c r="AC852" s="88">
        <v>9</v>
      </c>
      <c r="AD852" s="88">
        <v>2</v>
      </c>
      <c r="AE852" s="88" t="s">
        <v>438</v>
      </c>
      <c r="AF852" s="88">
        <v>2</v>
      </c>
      <c r="AG852" s="88">
        <v>2</v>
      </c>
      <c r="AH852" s="88">
        <v>1.5</v>
      </c>
      <c r="AI852" s="88">
        <v>0</v>
      </c>
      <c r="AJ852" s="88">
        <v>0</v>
      </c>
      <c r="AK852" s="88">
        <v>0</v>
      </c>
      <c r="AL852" s="88">
        <v>1</v>
      </c>
      <c r="AM852" s="88">
        <v>3000</v>
      </c>
      <c r="AN852" s="88">
        <v>0.5</v>
      </c>
      <c r="AO852" s="88">
        <v>0</v>
      </c>
      <c r="AP852" s="88">
        <v>0</v>
      </c>
      <c r="AQ852" s="88" t="s">
        <v>420</v>
      </c>
      <c r="AR852" s="89" t="s">
        <v>488</v>
      </c>
      <c r="AS852" s="88">
        <v>0</v>
      </c>
      <c r="AT852" s="88">
        <v>0</v>
      </c>
      <c r="AU852" s="88">
        <v>0</v>
      </c>
      <c r="AV852" s="89" t="s">
        <v>425</v>
      </c>
      <c r="AW852" s="88"/>
      <c r="AX852" s="88">
        <v>0</v>
      </c>
      <c r="AY852" s="88">
        <v>0</v>
      </c>
      <c r="AZ852" s="90" t="s">
        <v>522</v>
      </c>
      <c r="BA852" s="88"/>
      <c r="BB852" s="88"/>
      <c r="BC852" s="88"/>
      <c r="BD852" s="88"/>
      <c r="BE852" s="88"/>
      <c r="BF852" s="88"/>
    </row>
    <row r="853" spans="2:58" s="28" customFormat="1" ht="20.100000000000001" customHeight="1">
      <c r="C853" s="31">
        <v>80001016</v>
      </c>
      <c r="D853" s="25" t="s">
        <v>505</v>
      </c>
      <c r="E853" s="29">
        <v>1</v>
      </c>
      <c r="F853" s="29">
        <v>80001016</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1243</v>
      </c>
      <c r="AX853" s="30">
        <v>0</v>
      </c>
      <c r="AY853" s="30">
        <v>0</v>
      </c>
      <c r="AZ853" s="33" t="s">
        <v>523</v>
      </c>
      <c r="BA853" s="29"/>
      <c r="BB853" s="29"/>
      <c r="BC853" s="29"/>
      <c r="BD853" s="29"/>
      <c r="BE853" s="29"/>
      <c r="BF853" s="29"/>
    </row>
    <row r="854" spans="2:58" s="28" customFormat="1" ht="20.100000000000001" customHeight="1">
      <c r="C854" s="31">
        <v>80001017</v>
      </c>
      <c r="D854" s="25" t="s">
        <v>506</v>
      </c>
      <c r="E854" s="29">
        <v>1</v>
      </c>
      <c r="F854" s="29">
        <v>80001017</v>
      </c>
      <c r="G854" s="31">
        <v>0</v>
      </c>
      <c r="H854" s="30">
        <v>0</v>
      </c>
      <c r="I854" s="29">
        <v>1</v>
      </c>
      <c r="J854" s="29">
        <v>0</v>
      </c>
      <c r="K854" s="31">
        <v>0</v>
      </c>
      <c r="L854" s="29">
        <v>0</v>
      </c>
      <c r="M854" s="29">
        <v>0</v>
      </c>
      <c r="N854" s="29">
        <v>1</v>
      </c>
      <c r="O854" s="29">
        <v>3</v>
      </c>
      <c r="P854" s="29">
        <v>0.1</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80010171</v>
      </c>
      <c r="AQ854" s="29" t="s">
        <v>420</v>
      </c>
      <c r="AR854" s="25" t="s">
        <v>488</v>
      </c>
      <c r="AS854" s="29">
        <v>0</v>
      </c>
      <c r="AT854" s="31">
        <v>0</v>
      </c>
      <c r="AU854" s="31">
        <v>0</v>
      </c>
      <c r="AV854" s="25" t="s">
        <v>425</v>
      </c>
      <c r="AW854" s="29"/>
      <c r="AX854" s="30">
        <v>0</v>
      </c>
      <c r="AY854" s="30">
        <v>0</v>
      </c>
      <c r="AZ854" s="90" t="s">
        <v>1244</v>
      </c>
      <c r="BA854" s="29"/>
      <c r="BB854" s="29"/>
      <c r="BC854" s="29"/>
      <c r="BD854" s="29"/>
      <c r="BE854" s="29"/>
      <c r="BF854" s="29"/>
    </row>
    <row r="855" spans="2:58" s="28" customFormat="1" ht="20.100000000000001" customHeight="1">
      <c r="C855" s="31">
        <v>80001018</v>
      </c>
      <c r="D855" s="25" t="s">
        <v>507</v>
      </c>
      <c r="E855" s="29">
        <v>1</v>
      </c>
      <c r="F855" s="29">
        <v>80001018</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1245</v>
      </c>
      <c r="AX855" s="30">
        <v>0</v>
      </c>
      <c r="AY855" s="30">
        <v>0</v>
      </c>
      <c r="AZ855" s="33" t="s">
        <v>524</v>
      </c>
      <c r="BA855" s="29"/>
      <c r="BB855" s="29"/>
      <c r="BC855" s="29"/>
      <c r="BD855" s="29"/>
      <c r="BE855" s="29"/>
      <c r="BF855" s="29"/>
    </row>
    <row r="856" spans="2:58" s="28" customFormat="1" ht="20.100000000000001" customHeight="1">
      <c r="C856" s="31">
        <v>80001019</v>
      </c>
      <c r="D856" s="25" t="s">
        <v>157</v>
      </c>
      <c r="E856" s="29">
        <v>1</v>
      </c>
      <c r="F856" s="29">
        <v>80001019</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1246</v>
      </c>
      <c r="AX856" s="30">
        <v>0</v>
      </c>
      <c r="AY856" s="30">
        <v>0</v>
      </c>
      <c r="AZ856" s="33" t="s">
        <v>525</v>
      </c>
      <c r="BA856" s="29"/>
      <c r="BB856" s="29"/>
      <c r="BC856" s="29"/>
      <c r="BD856" s="29"/>
      <c r="BE856" s="29"/>
      <c r="BF856" s="29"/>
    </row>
    <row r="857" spans="2:58" s="28" customFormat="1" ht="20.100000000000001" customHeight="1">
      <c r="C857" s="31">
        <v>80001020</v>
      </c>
      <c r="D857" s="25" t="s">
        <v>508</v>
      </c>
      <c r="E857" s="29">
        <v>1</v>
      </c>
      <c r="F857" s="29">
        <v>80001020</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1247</v>
      </c>
      <c r="AX857" s="30">
        <v>0</v>
      </c>
      <c r="AY857" s="30">
        <v>0</v>
      </c>
      <c r="AZ857" s="33" t="s">
        <v>526</v>
      </c>
      <c r="BA857" s="29"/>
      <c r="BB857" s="29"/>
      <c r="BC857" s="29"/>
      <c r="BD857" s="29"/>
      <c r="BE857" s="29"/>
      <c r="BF857" s="29"/>
    </row>
    <row r="858" spans="2:58" s="28" customFormat="1" ht="20.100000000000001" customHeight="1">
      <c r="B858" s="54"/>
      <c r="C858" s="31">
        <f>C838+1000</f>
        <v>80002001</v>
      </c>
      <c r="D858" s="25" t="s">
        <v>527</v>
      </c>
      <c r="E858" s="29">
        <v>1</v>
      </c>
      <c r="F858" s="29">
        <v>80002001</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0</v>
      </c>
      <c r="W858" s="29">
        <v>0</v>
      </c>
      <c r="X858" s="29">
        <v>0</v>
      </c>
      <c r="Y858" s="29">
        <v>0</v>
      </c>
      <c r="Z858" s="29">
        <v>0</v>
      </c>
      <c r="AA858" s="29">
        <v>0</v>
      </c>
      <c r="AB858" s="29">
        <v>0</v>
      </c>
      <c r="AC858" s="29">
        <v>9</v>
      </c>
      <c r="AD858" s="29">
        <v>2</v>
      </c>
      <c r="AE858" s="29" t="s">
        <v>438</v>
      </c>
      <c r="AF858" s="32">
        <v>2</v>
      </c>
      <c r="AG858" s="32">
        <v>2</v>
      </c>
      <c r="AH858" s="32">
        <v>1.5</v>
      </c>
      <c r="AI858" s="29">
        <v>0</v>
      </c>
      <c r="AJ858" s="29">
        <v>0</v>
      </c>
      <c r="AK858" s="29">
        <v>0</v>
      </c>
      <c r="AL858" s="29">
        <v>1</v>
      </c>
      <c r="AM858" s="29">
        <v>3000</v>
      </c>
      <c r="AN858" s="29">
        <v>0.5</v>
      </c>
      <c r="AO858" s="29">
        <v>0</v>
      </c>
      <c r="AP858" s="32">
        <v>0</v>
      </c>
      <c r="AQ858" s="29" t="s">
        <v>420</v>
      </c>
      <c r="AR858" s="25" t="s">
        <v>488</v>
      </c>
      <c r="AS858" s="29">
        <v>0</v>
      </c>
      <c r="AT858" s="31">
        <v>0</v>
      </c>
      <c r="AU858" s="31">
        <v>0</v>
      </c>
      <c r="AV858" s="25" t="s">
        <v>425</v>
      </c>
      <c r="AW858" s="29" t="s">
        <v>1248</v>
      </c>
      <c r="AX858" s="30">
        <v>0</v>
      </c>
      <c r="AY858" s="30">
        <v>0</v>
      </c>
      <c r="AZ858" s="33" t="s">
        <v>1259</v>
      </c>
      <c r="BA858" s="29">
        <v>1</v>
      </c>
      <c r="BB858" s="29">
        <v>0</v>
      </c>
      <c r="BC858" s="29">
        <v>0</v>
      </c>
      <c r="BD858" s="29">
        <v>0</v>
      </c>
      <c r="BE858" s="29">
        <v>0</v>
      </c>
      <c r="BF858" s="29">
        <v>0</v>
      </c>
    </row>
    <row r="859" spans="2:58" s="28" customFormat="1" ht="20.100000000000001" customHeight="1">
      <c r="B859" s="54"/>
      <c r="C859" s="31">
        <f t="shared" ref="C859:C887" si="79">C839+1000</f>
        <v>80002002</v>
      </c>
      <c r="D859" s="25" t="s">
        <v>528</v>
      </c>
      <c r="E859" s="29">
        <v>1</v>
      </c>
      <c r="F859" s="29">
        <v>80002002</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1249</v>
      </c>
      <c r="AX859" s="30">
        <v>0</v>
      </c>
      <c r="AY859" s="30">
        <v>0</v>
      </c>
      <c r="AZ859" s="33" t="s">
        <v>1260</v>
      </c>
      <c r="BA859" s="29"/>
      <c r="BB859" s="29"/>
      <c r="BC859" s="29"/>
      <c r="BD859" s="29"/>
      <c r="BE859" s="29"/>
      <c r="BF859" s="29"/>
    </row>
    <row r="860" spans="2:58" s="28" customFormat="1" ht="20.100000000000001" customHeight="1">
      <c r="B860" s="54"/>
      <c r="C860" s="31">
        <f t="shared" si="79"/>
        <v>80002003</v>
      </c>
      <c r="D860" s="25" t="s">
        <v>529</v>
      </c>
      <c r="E860" s="29">
        <v>1</v>
      </c>
      <c r="F860" s="29">
        <v>80002003</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0</v>
      </c>
      <c r="AQ860" s="29" t="s">
        <v>420</v>
      </c>
      <c r="AR860" s="25" t="s">
        <v>488</v>
      </c>
      <c r="AS860" s="29">
        <v>0</v>
      </c>
      <c r="AT860" s="31">
        <v>0</v>
      </c>
      <c r="AU860" s="31">
        <v>0</v>
      </c>
      <c r="AV860" s="25" t="s">
        <v>425</v>
      </c>
      <c r="AW860" s="29" t="s">
        <v>1250</v>
      </c>
      <c r="AX860" s="30">
        <v>0</v>
      </c>
      <c r="AY860" s="30">
        <v>0</v>
      </c>
      <c r="AZ860" s="33" t="s">
        <v>1261</v>
      </c>
      <c r="BA860" s="29"/>
      <c r="BB860" s="29"/>
      <c r="BC860" s="29"/>
      <c r="BD860" s="29"/>
      <c r="BE860" s="29"/>
      <c r="BF860" s="29"/>
    </row>
    <row r="861" spans="2:58" s="28" customFormat="1" ht="20.100000000000001" customHeight="1">
      <c r="B861" s="54"/>
      <c r="C861" s="31">
        <f t="shared" si="79"/>
        <v>80002004</v>
      </c>
      <c r="D861" s="25" t="s">
        <v>530</v>
      </c>
      <c r="E861" s="29">
        <v>1</v>
      </c>
      <c r="F861" s="29">
        <v>80002004</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1251</v>
      </c>
      <c r="AX861" s="30">
        <v>0</v>
      </c>
      <c r="AY861" s="30">
        <v>0</v>
      </c>
      <c r="AZ861" s="33" t="s">
        <v>1262</v>
      </c>
      <c r="BA861" s="29"/>
      <c r="BB861" s="29"/>
      <c r="BC861" s="29"/>
      <c r="BD861" s="29"/>
      <c r="BE861" s="29"/>
      <c r="BF861" s="29"/>
    </row>
    <row r="862" spans="2:58" s="28" customFormat="1" ht="20.100000000000001" customHeight="1">
      <c r="B862" s="54"/>
      <c r="C862" s="31">
        <f t="shared" si="79"/>
        <v>80002005</v>
      </c>
      <c r="D862" s="25" t="s">
        <v>531</v>
      </c>
      <c r="E862" s="29">
        <v>1</v>
      </c>
      <c r="F862" s="29">
        <v>80002005</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1252</v>
      </c>
      <c r="AX862" s="30">
        <v>0</v>
      </c>
      <c r="AY862" s="30">
        <v>0</v>
      </c>
      <c r="AZ862" s="33" t="s">
        <v>1263</v>
      </c>
      <c r="BA862" s="29"/>
      <c r="BB862" s="29"/>
      <c r="BC862" s="29"/>
      <c r="BD862" s="29"/>
      <c r="BE862" s="29"/>
      <c r="BF862" s="29"/>
    </row>
    <row r="863" spans="2:58" s="28" customFormat="1" ht="20.100000000000001" customHeight="1">
      <c r="B863" s="54"/>
      <c r="C863" s="31">
        <f t="shared" si="79"/>
        <v>80002006</v>
      </c>
      <c r="D863" s="25" t="s">
        <v>532</v>
      </c>
      <c r="E863" s="29">
        <v>1</v>
      </c>
      <c r="F863" s="29">
        <v>80002006</v>
      </c>
      <c r="G863" s="31">
        <v>0</v>
      </c>
      <c r="H863" s="30">
        <v>0</v>
      </c>
      <c r="I863" s="29">
        <v>1</v>
      </c>
      <c r="J863" s="29">
        <v>0</v>
      </c>
      <c r="K863" s="31">
        <v>0</v>
      </c>
      <c r="L863" s="29">
        <v>0</v>
      </c>
      <c r="M863" s="29">
        <v>0</v>
      </c>
      <c r="N863" s="29">
        <v>1</v>
      </c>
      <c r="O863" s="88">
        <v>1</v>
      </c>
      <c r="P863" s="88">
        <v>0.2</v>
      </c>
      <c r="Q863" s="88">
        <v>0</v>
      </c>
      <c r="R863" s="88">
        <v>0</v>
      </c>
      <c r="S863" s="88">
        <v>1</v>
      </c>
      <c r="T863" s="88">
        <v>2</v>
      </c>
      <c r="U863" s="88">
        <v>0</v>
      </c>
      <c r="V863" s="29">
        <v>1</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88"/>
      <c r="AX863" s="30">
        <v>0</v>
      </c>
      <c r="AY863" s="30">
        <v>0</v>
      </c>
      <c r="AZ863" s="33" t="s">
        <v>514</v>
      </c>
      <c r="BA863" s="29"/>
      <c r="BB863" s="29"/>
      <c r="BC863" s="29"/>
      <c r="BD863" s="29"/>
      <c r="BE863" s="29"/>
      <c r="BF863" s="29"/>
    </row>
    <row r="864" spans="2:58" s="28" customFormat="1" ht="20.100000000000001" customHeight="1">
      <c r="B864" s="54"/>
      <c r="C864" s="31">
        <f t="shared" si="79"/>
        <v>80002007</v>
      </c>
      <c r="D864" s="25" t="s">
        <v>533</v>
      </c>
      <c r="E864" s="29">
        <v>1</v>
      </c>
      <c r="F864" s="29">
        <v>80002007</v>
      </c>
      <c r="G864" s="31">
        <v>0</v>
      </c>
      <c r="H864" s="30">
        <v>0</v>
      </c>
      <c r="I864" s="29">
        <v>1</v>
      </c>
      <c r="J864" s="29">
        <v>0</v>
      </c>
      <c r="K864" s="31">
        <v>0</v>
      </c>
      <c r="L864" s="29">
        <v>0</v>
      </c>
      <c r="M864" s="29">
        <v>0</v>
      </c>
      <c r="N864" s="29">
        <v>1</v>
      </c>
      <c r="O864" s="29">
        <v>3</v>
      </c>
      <c r="P864" s="29">
        <v>0.2</v>
      </c>
      <c r="Q864" s="29">
        <v>0</v>
      </c>
      <c r="R864" s="29">
        <v>0</v>
      </c>
      <c r="S864" s="29">
        <v>1</v>
      </c>
      <c r="T864" s="29">
        <v>2</v>
      </c>
      <c r="U864" s="29">
        <v>0</v>
      </c>
      <c r="V864" s="29">
        <v>1</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c r="AX864" s="30">
        <v>0</v>
      </c>
      <c r="AY864" s="30">
        <v>0</v>
      </c>
      <c r="AZ864" s="33" t="s">
        <v>515</v>
      </c>
      <c r="BA864" s="29"/>
      <c r="BB864" s="29"/>
      <c r="BC864" s="29"/>
      <c r="BD864" s="29"/>
      <c r="BE864" s="29"/>
      <c r="BF864" s="29"/>
    </row>
    <row r="865" spans="2:58" s="28" customFormat="1" ht="20.100000000000001" customHeight="1">
      <c r="B865" s="54"/>
      <c r="C865" s="31">
        <f t="shared" si="79"/>
        <v>80002008</v>
      </c>
      <c r="D865" s="25" t="s">
        <v>534</v>
      </c>
      <c r="E865" s="29">
        <v>1</v>
      </c>
      <c r="F865" s="29">
        <v>80002008</v>
      </c>
      <c r="G865" s="31">
        <v>0</v>
      </c>
      <c r="H865" s="30">
        <v>0</v>
      </c>
      <c r="I865" s="29">
        <v>1</v>
      </c>
      <c r="J865" s="29">
        <v>0</v>
      </c>
      <c r="K865" s="31">
        <v>0</v>
      </c>
      <c r="L865" s="29">
        <v>0</v>
      </c>
      <c r="M865" s="29">
        <v>0</v>
      </c>
      <c r="N865" s="29">
        <v>1</v>
      </c>
      <c r="O865" s="29">
        <v>3</v>
      </c>
      <c r="P865" s="29">
        <v>0.5</v>
      </c>
      <c r="Q865" s="29">
        <v>0</v>
      </c>
      <c r="R865" s="29">
        <v>0</v>
      </c>
      <c r="S865" s="29">
        <v>1</v>
      </c>
      <c r="T865" s="29">
        <v>2</v>
      </c>
      <c r="U865" s="29">
        <v>0</v>
      </c>
      <c r="V865" s="29">
        <v>0.5</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c r="AX865" s="30">
        <v>0</v>
      </c>
      <c r="AY865" s="30">
        <v>0</v>
      </c>
      <c r="AZ865" s="33" t="s">
        <v>1270</v>
      </c>
      <c r="BA865" s="29"/>
      <c r="BB865" s="29"/>
      <c r="BC865" s="29"/>
      <c r="BD865" s="29"/>
      <c r="BE865" s="29"/>
      <c r="BF865" s="29"/>
    </row>
    <row r="866" spans="2:58" s="28" customFormat="1" ht="20.100000000000001" customHeight="1">
      <c r="B866" s="54"/>
      <c r="C866" s="31">
        <f t="shared" si="79"/>
        <v>80002009</v>
      </c>
      <c r="D866" s="25" t="s">
        <v>535</v>
      </c>
      <c r="E866" s="29">
        <v>1</v>
      </c>
      <c r="F866" s="29">
        <v>80002009</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1253</v>
      </c>
      <c r="AX866" s="30">
        <v>0</v>
      </c>
      <c r="AY866" s="30">
        <v>0</v>
      </c>
      <c r="AZ866" s="33" t="s">
        <v>1264</v>
      </c>
      <c r="BA866" s="29"/>
      <c r="BB866" s="29"/>
      <c r="BC866" s="29"/>
      <c r="BD866" s="29"/>
      <c r="BE866" s="29"/>
      <c r="BF866" s="29"/>
    </row>
    <row r="867" spans="2:58" s="28" customFormat="1" ht="20.100000000000001" customHeight="1">
      <c r="B867" s="54"/>
      <c r="C867" s="31">
        <f t="shared" si="79"/>
        <v>80002010</v>
      </c>
      <c r="D867" s="25" t="s">
        <v>536</v>
      </c>
      <c r="E867" s="29">
        <v>1</v>
      </c>
      <c r="F867" s="29">
        <v>80002010</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1254</v>
      </c>
      <c r="AX867" s="30">
        <v>0</v>
      </c>
      <c r="AY867" s="30">
        <v>0</v>
      </c>
      <c r="AZ867" s="33" t="s">
        <v>1265</v>
      </c>
      <c r="BA867" s="29"/>
      <c r="BB867" s="29"/>
      <c r="BC867" s="29"/>
      <c r="BD867" s="29"/>
      <c r="BE867" s="29"/>
      <c r="BF867" s="29"/>
    </row>
    <row r="868" spans="2:58" s="28" customFormat="1" ht="20.100000000000001" customHeight="1">
      <c r="B868" s="54"/>
      <c r="C868" s="31">
        <f t="shared" si="79"/>
        <v>80002011</v>
      </c>
      <c r="D868" s="25" t="s">
        <v>537</v>
      </c>
      <c r="E868" s="29">
        <v>1</v>
      </c>
      <c r="F868" s="29">
        <v>80002011</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1271</v>
      </c>
      <c r="AX868" s="30">
        <v>0</v>
      </c>
      <c r="AY868" s="30">
        <v>0</v>
      </c>
      <c r="AZ868" s="33" t="s">
        <v>1272</v>
      </c>
      <c r="BA868" s="29"/>
      <c r="BB868" s="29"/>
      <c r="BC868" s="29"/>
      <c r="BD868" s="29"/>
      <c r="BE868" s="29"/>
      <c r="BF868" s="29"/>
    </row>
    <row r="869" spans="2:58" s="28" customFormat="1" ht="20.100000000000001" customHeight="1">
      <c r="B869" s="54"/>
      <c r="C869" s="31">
        <f t="shared" si="79"/>
        <v>80002012</v>
      </c>
      <c r="D869" s="25" t="s">
        <v>538</v>
      </c>
      <c r="E869" s="29">
        <v>1</v>
      </c>
      <c r="F869" s="29">
        <v>80002012</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0</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29" t="s">
        <v>1239</v>
      </c>
      <c r="AX869" s="30">
        <v>0</v>
      </c>
      <c r="AY869" s="30">
        <v>0</v>
      </c>
      <c r="AZ869" s="33" t="s">
        <v>519</v>
      </c>
      <c r="BA869" s="29"/>
      <c r="BB869" s="29"/>
      <c r="BC869" s="29"/>
      <c r="BD869" s="29"/>
      <c r="BE869" s="29"/>
      <c r="BF869" s="29"/>
    </row>
    <row r="870" spans="2:58" s="28" customFormat="1" ht="20.100000000000001" customHeight="1">
      <c r="B870" s="54"/>
      <c r="C870" s="31">
        <f t="shared" si="79"/>
        <v>80002013</v>
      </c>
      <c r="D870" s="25" t="s">
        <v>539</v>
      </c>
      <c r="E870" s="29">
        <v>1</v>
      </c>
      <c r="F870" s="29">
        <v>80002013</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0</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t="s">
        <v>1240</v>
      </c>
      <c r="AX870" s="30">
        <v>0</v>
      </c>
      <c r="AY870" s="30">
        <v>0</v>
      </c>
      <c r="AZ870" s="33" t="s">
        <v>520</v>
      </c>
      <c r="BA870" s="29"/>
      <c r="BB870" s="29"/>
      <c r="BC870" s="29"/>
      <c r="BD870" s="29"/>
      <c r="BE870" s="29"/>
      <c r="BF870" s="29"/>
    </row>
    <row r="871" spans="2:58" s="28" customFormat="1" ht="20.100000000000001" customHeight="1">
      <c r="B871" s="54"/>
      <c r="C871" s="31">
        <f t="shared" si="79"/>
        <v>80002014</v>
      </c>
      <c r="D871" s="25" t="s">
        <v>540</v>
      </c>
      <c r="E871" s="29">
        <v>1</v>
      </c>
      <c r="F871" s="29">
        <v>80002014</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0</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t="s">
        <v>1278</v>
      </c>
      <c r="AX871" s="30">
        <v>0</v>
      </c>
      <c r="AY871" s="30">
        <v>0</v>
      </c>
      <c r="AZ871" s="33" t="s">
        <v>1276</v>
      </c>
      <c r="BA871" s="29"/>
      <c r="BB871" s="29"/>
      <c r="BC871" s="29"/>
      <c r="BD871" s="29"/>
      <c r="BE871" s="29"/>
      <c r="BF871" s="29"/>
    </row>
    <row r="872" spans="2:58" s="87" customFormat="1" ht="20.100000000000001" customHeight="1">
      <c r="B872" s="91"/>
      <c r="C872" s="88">
        <f t="shared" si="79"/>
        <v>80002015</v>
      </c>
      <c r="D872" s="89" t="s">
        <v>541</v>
      </c>
      <c r="E872" s="88">
        <v>1</v>
      </c>
      <c r="F872" s="88">
        <v>80002015</v>
      </c>
      <c r="G872" s="88">
        <v>0</v>
      </c>
      <c r="H872" s="88">
        <v>0</v>
      </c>
      <c r="I872" s="88">
        <v>1</v>
      </c>
      <c r="J872" s="88">
        <v>0</v>
      </c>
      <c r="K872" s="88">
        <v>0</v>
      </c>
      <c r="L872" s="88">
        <v>0</v>
      </c>
      <c r="M872" s="88">
        <v>0</v>
      </c>
      <c r="N872" s="88">
        <v>1</v>
      </c>
      <c r="O872" s="88">
        <v>0</v>
      </c>
      <c r="P872" s="88">
        <v>0</v>
      </c>
      <c r="Q872" s="88">
        <v>0</v>
      </c>
      <c r="R872" s="88">
        <v>0</v>
      </c>
      <c r="S872" s="88">
        <v>1</v>
      </c>
      <c r="T872" s="88">
        <v>2</v>
      </c>
      <c r="U872" s="88">
        <v>0</v>
      </c>
      <c r="V872" s="88">
        <v>0</v>
      </c>
      <c r="W872" s="88">
        <v>0</v>
      </c>
      <c r="X872" s="88">
        <v>0</v>
      </c>
      <c r="Y872" s="88">
        <v>0</v>
      </c>
      <c r="Z872" s="88">
        <v>0</v>
      </c>
      <c r="AA872" s="88">
        <v>0</v>
      </c>
      <c r="AB872" s="88">
        <v>0</v>
      </c>
      <c r="AC872" s="88">
        <v>9</v>
      </c>
      <c r="AD872" s="88">
        <v>2</v>
      </c>
      <c r="AE872" s="88" t="s">
        <v>438</v>
      </c>
      <c r="AF872" s="88">
        <v>2</v>
      </c>
      <c r="AG872" s="88">
        <v>2</v>
      </c>
      <c r="AH872" s="88">
        <v>1.5</v>
      </c>
      <c r="AI872" s="88">
        <v>0</v>
      </c>
      <c r="AJ872" s="88">
        <v>0</v>
      </c>
      <c r="AK872" s="88">
        <v>0</v>
      </c>
      <c r="AL872" s="88">
        <v>1</v>
      </c>
      <c r="AM872" s="88">
        <v>3000</v>
      </c>
      <c r="AN872" s="88">
        <v>0.5</v>
      </c>
      <c r="AO872" s="88">
        <v>0</v>
      </c>
      <c r="AP872" s="88">
        <v>0</v>
      </c>
      <c r="AQ872" s="88" t="s">
        <v>420</v>
      </c>
      <c r="AR872" s="89" t="s">
        <v>488</v>
      </c>
      <c r="AS872" s="88">
        <v>0</v>
      </c>
      <c r="AT872" s="88">
        <v>0</v>
      </c>
      <c r="AU872" s="88">
        <v>0</v>
      </c>
      <c r="AV872" s="89" t="s">
        <v>425</v>
      </c>
      <c r="AW872" s="88"/>
      <c r="AX872" s="88">
        <v>0</v>
      </c>
      <c r="AY872" s="88">
        <v>0</v>
      </c>
      <c r="AZ872" s="90" t="s">
        <v>1275</v>
      </c>
      <c r="BA872" s="88"/>
      <c r="BB872" s="88"/>
      <c r="BC872" s="88"/>
      <c r="BD872" s="88"/>
      <c r="BE872" s="88"/>
      <c r="BF872" s="88"/>
    </row>
    <row r="873" spans="2:58" s="28" customFormat="1" ht="20.100000000000001" customHeight="1">
      <c r="B873" s="54"/>
      <c r="C873" s="31">
        <f t="shared" si="79"/>
        <v>80002016</v>
      </c>
      <c r="D873" s="25" t="s">
        <v>542</v>
      </c>
      <c r="E873" s="29">
        <v>1</v>
      </c>
      <c r="F873" s="29">
        <v>80002016</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1255</v>
      </c>
      <c r="AX873" s="30">
        <v>0</v>
      </c>
      <c r="AY873" s="30">
        <v>0</v>
      </c>
      <c r="AZ873" s="33" t="s">
        <v>1266</v>
      </c>
      <c r="BA873" s="29"/>
      <c r="BB873" s="29"/>
      <c r="BC873" s="29"/>
      <c r="BD873" s="29"/>
      <c r="BE873" s="29"/>
      <c r="BF873" s="29"/>
    </row>
    <row r="874" spans="2:58" s="28" customFormat="1" ht="20.100000000000001" customHeight="1">
      <c r="B874" s="54"/>
      <c r="C874" s="31">
        <f t="shared" si="79"/>
        <v>80002017</v>
      </c>
      <c r="D874" s="25" t="s">
        <v>543</v>
      </c>
      <c r="E874" s="29">
        <v>1</v>
      </c>
      <c r="F874" s="29">
        <v>80002017</v>
      </c>
      <c r="G874" s="31">
        <v>0</v>
      </c>
      <c r="H874" s="30">
        <v>0</v>
      </c>
      <c r="I874" s="29">
        <v>1</v>
      </c>
      <c r="J874" s="29">
        <v>0</v>
      </c>
      <c r="K874" s="31">
        <v>0</v>
      </c>
      <c r="L874" s="29">
        <v>0</v>
      </c>
      <c r="M874" s="29">
        <v>0</v>
      </c>
      <c r="N874" s="29">
        <v>1</v>
      </c>
      <c r="O874" s="29">
        <v>3</v>
      </c>
      <c r="P874" s="29">
        <v>0.2</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80010171</v>
      </c>
      <c r="AQ874" s="29" t="s">
        <v>420</v>
      </c>
      <c r="AR874" s="25" t="s">
        <v>488</v>
      </c>
      <c r="AS874" s="29">
        <v>0</v>
      </c>
      <c r="AT874" s="31">
        <v>0</v>
      </c>
      <c r="AU874" s="31">
        <v>0</v>
      </c>
      <c r="AV874" s="25" t="s">
        <v>425</v>
      </c>
      <c r="AW874" s="29"/>
      <c r="AX874" s="30">
        <v>0</v>
      </c>
      <c r="AY874" s="30">
        <v>0</v>
      </c>
      <c r="AZ874" s="90" t="s">
        <v>1277</v>
      </c>
      <c r="BA874" s="29"/>
      <c r="BB874" s="29"/>
      <c r="BC874" s="29"/>
      <c r="BD874" s="29"/>
      <c r="BE874" s="29"/>
      <c r="BF874" s="29"/>
    </row>
    <row r="875" spans="2:58" s="28" customFormat="1" ht="20.100000000000001" customHeight="1">
      <c r="B875" s="54"/>
      <c r="C875" s="31">
        <f t="shared" si="79"/>
        <v>80002018</v>
      </c>
      <c r="D875" s="25" t="s">
        <v>544</v>
      </c>
      <c r="E875" s="29">
        <v>1</v>
      </c>
      <c r="F875" s="29">
        <v>80002018</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1256</v>
      </c>
      <c r="AX875" s="30">
        <v>0</v>
      </c>
      <c r="AY875" s="30">
        <v>0</v>
      </c>
      <c r="AZ875" s="33" t="s">
        <v>1267</v>
      </c>
      <c r="BA875" s="29"/>
      <c r="BB875" s="29"/>
      <c r="BC875" s="29"/>
      <c r="BD875" s="29"/>
      <c r="BE875" s="29"/>
      <c r="BF875" s="29"/>
    </row>
    <row r="876" spans="2:58" s="28" customFormat="1" ht="20.100000000000001" customHeight="1">
      <c r="B876" s="54"/>
      <c r="C876" s="31">
        <f t="shared" si="79"/>
        <v>80002019</v>
      </c>
      <c r="D876" s="25" t="s">
        <v>545</v>
      </c>
      <c r="E876" s="29">
        <v>1</v>
      </c>
      <c r="F876" s="29">
        <v>80002019</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1257</v>
      </c>
      <c r="AX876" s="30">
        <v>0</v>
      </c>
      <c r="AY876" s="30">
        <v>0</v>
      </c>
      <c r="AZ876" s="33" t="s">
        <v>1268</v>
      </c>
      <c r="BA876" s="29"/>
      <c r="BB876" s="29"/>
      <c r="BC876" s="29"/>
      <c r="BD876" s="29"/>
      <c r="BE876" s="29"/>
      <c r="BF876" s="29"/>
    </row>
    <row r="877" spans="2:58" s="28" customFormat="1" ht="20.100000000000001" customHeight="1">
      <c r="B877" s="54"/>
      <c r="C877" s="31">
        <f t="shared" si="79"/>
        <v>80002020</v>
      </c>
      <c r="D877" s="25" t="s">
        <v>546</v>
      </c>
      <c r="E877" s="29">
        <v>1</v>
      </c>
      <c r="F877" s="29">
        <v>80002020</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1258</v>
      </c>
      <c r="AX877" s="30">
        <v>0</v>
      </c>
      <c r="AY877" s="30">
        <v>0</v>
      </c>
      <c r="AZ877" s="33" t="s">
        <v>1269</v>
      </c>
      <c r="BA877" s="29"/>
      <c r="BB877" s="29"/>
      <c r="BC877" s="29"/>
      <c r="BD877" s="29"/>
      <c r="BE877" s="29"/>
      <c r="BF877" s="29"/>
    </row>
    <row r="878" spans="2:58" s="28" customFormat="1" ht="20.100000000000001" customHeight="1">
      <c r="B878" s="54"/>
      <c r="C878" s="31">
        <f t="shared" si="79"/>
        <v>80003001</v>
      </c>
      <c r="D878" s="25" t="s">
        <v>547</v>
      </c>
      <c r="E878" s="29">
        <v>1</v>
      </c>
      <c r="F878" s="29">
        <v>80003001</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0</v>
      </c>
      <c r="W878" s="29">
        <v>0</v>
      </c>
      <c r="X878" s="29">
        <v>0</v>
      </c>
      <c r="Y878" s="29">
        <v>0</v>
      </c>
      <c r="Z878" s="29">
        <v>0</v>
      </c>
      <c r="AA878" s="29">
        <v>0</v>
      </c>
      <c r="AB878" s="29">
        <v>0</v>
      </c>
      <c r="AC878" s="29">
        <v>9</v>
      </c>
      <c r="AD878" s="29">
        <v>2</v>
      </c>
      <c r="AE878" s="29" t="s">
        <v>438</v>
      </c>
      <c r="AF878" s="32">
        <v>2</v>
      </c>
      <c r="AG878" s="32">
        <v>2</v>
      </c>
      <c r="AH878" s="32">
        <v>1.5</v>
      </c>
      <c r="AI878" s="29">
        <v>0</v>
      </c>
      <c r="AJ878" s="29">
        <v>0</v>
      </c>
      <c r="AK878" s="29">
        <v>0</v>
      </c>
      <c r="AL878" s="29">
        <v>1</v>
      </c>
      <c r="AM878" s="29">
        <v>3000</v>
      </c>
      <c r="AN878" s="29">
        <v>0.5</v>
      </c>
      <c r="AO878" s="29">
        <v>0</v>
      </c>
      <c r="AP878" s="32">
        <v>0</v>
      </c>
      <c r="AQ878" s="29" t="s">
        <v>420</v>
      </c>
      <c r="AR878" s="25" t="s">
        <v>488</v>
      </c>
      <c r="AS878" s="29">
        <v>0</v>
      </c>
      <c r="AT878" s="31">
        <v>0</v>
      </c>
      <c r="AU878" s="31">
        <v>0</v>
      </c>
      <c r="AV878" s="25" t="s">
        <v>425</v>
      </c>
      <c r="AW878" s="29">
        <v>0</v>
      </c>
      <c r="AX878" s="30">
        <v>0</v>
      </c>
      <c r="AY878" s="30">
        <v>0</v>
      </c>
      <c r="AZ878" s="33" t="s">
        <v>557</v>
      </c>
      <c r="BA878" s="29"/>
      <c r="BB878" s="29"/>
      <c r="BC878" s="29"/>
      <c r="BD878" s="29"/>
      <c r="BE878" s="29"/>
      <c r="BF878" s="29"/>
    </row>
    <row r="879" spans="2:58" s="28" customFormat="1" ht="20.100000000000001" customHeight="1">
      <c r="B879" s="54"/>
      <c r="C879" s="31">
        <f t="shared" si="79"/>
        <v>80003002</v>
      </c>
      <c r="D879" s="25" t="s">
        <v>548</v>
      </c>
      <c r="E879" s="29">
        <v>1</v>
      </c>
      <c r="F879" s="29">
        <v>80003002</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v>0</v>
      </c>
      <c r="AX879" s="30">
        <v>0</v>
      </c>
      <c r="AY879" s="30">
        <v>0</v>
      </c>
      <c r="AZ879" s="33" t="s">
        <v>557</v>
      </c>
      <c r="BA879" s="29"/>
      <c r="BB879" s="29"/>
      <c r="BC879" s="29"/>
      <c r="BD879" s="29"/>
      <c r="BE879" s="29"/>
      <c r="BF879" s="29"/>
    </row>
    <row r="880" spans="2:58" s="28" customFormat="1" ht="20.100000000000001" customHeight="1">
      <c r="B880" s="54"/>
      <c r="C880" s="31">
        <f t="shared" si="79"/>
        <v>80003003</v>
      </c>
      <c r="D880" s="25" t="s">
        <v>549</v>
      </c>
      <c r="E880" s="29">
        <v>1</v>
      </c>
      <c r="F880" s="29">
        <v>80003003</v>
      </c>
      <c r="G880" s="31">
        <v>0</v>
      </c>
      <c r="H880" s="30">
        <v>0</v>
      </c>
      <c r="I880" s="29">
        <v>1</v>
      </c>
      <c r="J880" s="29">
        <v>0</v>
      </c>
      <c r="K880" s="31">
        <v>0</v>
      </c>
      <c r="L880" s="29">
        <v>0</v>
      </c>
      <c r="M880" s="29">
        <v>0</v>
      </c>
      <c r="N880" s="29">
        <v>1</v>
      </c>
      <c r="O880" s="29">
        <v>0</v>
      </c>
      <c r="P880" s="29">
        <v>0</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0</v>
      </c>
      <c r="AQ880" s="29" t="s">
        <v>420</v>
      </c>
      <c r="AR880" s="25" t="s">
        <v>488</v>
      </c>
      <c r="AS880" s="29">
        <v>0</v>
      </c>
      <c r="AT880" s="31">
        <v>0</v>
      </c>
      <c r="AU880" s="31">
        <v>0</v>
      </c>
      <c r="AV880" s="25" t="s">
        <v>425</v>
      </c>
      <c r="AW880" s="29">
        <v>0</v>
      </c>
      <c r="AX880" s="30">
        <v>0</v>
      </c>
      <c r="AY880" s="30">
        <v>0</v>
      </c>
      <c r="AZ880" s="33" t="s">
        <v>557</v>
      </c>
      <c r="BA880" s="29"/>
      <c r="BB880" s="29"/>
      <c r="BC880" s="29"/>
      <c r="BD880" s="29"/>
      <c r="BE880" s="29"/>
      <c r="BF880" s="29"/>
    </row>
    <row r="881" spans="1:58" s="28" customFormat="1" ht="20.100000000000001" customHeight="1">
      <c r="B881" s="54"/>
      <c r="C881" s="31">
        <f t="shared" si="79"/>
        <v>80003004</v>
      </c>
      <c r="D881" s="25" t="s">
        <v>550</v>
      </c>
      <c r="E881" s="29">
        <v>1</v>
      </c>
      <c r="F881" s="29">
        <v>80003004</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v>0</v>
      </c>
      <c r="AX881" s="30">
        <v>0</v>
      </c>
      <c r="AY881" s="30">
        <v>0</v>
      </c>
      <c r="AZ881" s="33" t="s">
        <v>557</v>
      </c>
      <c r="BA881" s="29"/>
      <c r="BB881" s="29"/>
      <c r="BC881" s="29"/>
      <c r="BD881" s="29"/>
      <c r="BE881" s="29"/>
      <c r="BF881" s="29"/>
    </row>
    <row r="882" spans="1:58" s="28" customFormat="1" ht="20.100000000000001" customHeight="1">
      <c r="B882" s="54"/>
      <c r="C882" s="31">
        <f t="shared" si="79"/>
        <v>80003005</v>
      </c>
      <c r="D882" s="25" t="s">
        <v>551</v>
      </c>
      <c r="E882" s="29">
        <v>1</v>
      </c>
      <c r="F882" s="29">
        <v>80003005</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v>0</v>
      </c>
      <c r="AX882" s="30">
        <v>0</v>
      </c>
      <c r="AY882" s="30">
        <v>0</v>
      </c>
      <c r="AZ882" s="33" t="s">
        <v>557</v>
      </c>
      <c r="BA882" s="29"/>
      <c r="BB882" s="29"/>
      <c r="BC882" s="29"/>
      <c r="BD882" s="29"/>
      <c r="BE882" s="29"/>
      <c r="BF882" s="29"/>
    </row>
    <row r="883" spans="1:58" s="28" customFormat="1" ht="20.100000000000001" customHeight="1">
      <c r="B883" s="54"/>
      <c r="C883" s="31">
        <f t="shared" si="79"/>
        <v>80003006</v>
      </c>
      <c r="D883" s="25" t="s">
        <v>552</v>
      </c>
      <c r="E883" s="29">
        <v>1</v>
      </c>
      <c r="F883" s="29">
        <v>80003101</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v>0</v>
      </c>
      <c r="AX883" s="30">
        <v>0</v>
      </c>
      <c r="AY883" s="30">
        <v>0</v>
      </c>
      <c r="AZ883" s="33" t="s">
        <v>558</v>
      </c>
      <c r="BA883" s="29"/>
      <c r="BB883" s="29"/>
      <c r="BC883" s="29"/>
      <c r="BD883" s="29"/>
      <c r="BE883" s="29"/>
      <c r="BF883" s="29"/>
    </row>
    <row r="884" spans="1:58" s="28" customFormat="1" ht="20.100000000000001" customHeight="1">
      <c r="B884" s="54"/>
      <c r="C884" s="31">
        <f t="shared" si="79"/>
        <v>80003007</v>
      </c>
      <c r="D884" s="25" t="s">
        <v>553</v>
      </c>
      <c r="E884" s="29">
        <v>1</v>
      </c>
      <c r="F884" s="29">
        <v>80003102</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559</v>
      </c>
      <c r="BA884" s="29"/>
      <c r="BB884" s="29"/>
      <c r="BC884" s="29"/>
      <c r="BD884" s="29"/>
      <c r="BE884" s="29"/>
      <c r="BF884" s="29"/>
    </row>
    <row r="885" spans="1:58" s="28" customFormat="1" ht="20.100000000000001" customHeight="1">
      <c r="B885" s="54"/>
      <c r="C885" s="31">
        <f t="shared" si="79"/>
        <v>80003008</v>
      </c>
      <c r="D885" s="25" t="s">
        <v>554</v>
      </c>
      <c r="E885" s="29">
        <v>1</v>
      </c>
      <c r="F885" s="29">
        <v>80003103</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560</v>
      </c>
      <c r="BA885" s="29"/>
      <c r="BB885" s="29"/>
      <c r="BC885" s="29"/>
      <c r="BD885" s="29"/>
      <c r="BE885" s="29"/>
      <c r="BF885" s="29"/>
    </row>
    <row r="886" spans="1:58" s="28" customFormat="1" ht="20.100000000000001" customHeight="1">
      <c r="B886" s="54"/>
      <c r="C886" s="31">
        <f t="shared" si="79"/>
        <v>80003009</v>
      </c>
      <c r="D886" s="25" t="s">
        <v>555</v>
      </c>
      <c r="E886" s="29">
        <v>1</v>
      </c>
      <c r="F886" s="29">
        <v>80003104</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561</v>
      </c>
      <c r="BA886" s="29"/>
      <c r="BB886" s="29"/>
      <c r="BC886" s="29"/>
      <c r="BD886" s="29"/>
      <c r="BE886" s="29"/>
      <c r="BF886" s="29"/>
    </row>
    <row r="887" spans="1:58" s="28" customFormat="1" ht="20.100000000000001" customHeight="1">
      <c r="B887" s="54"/>
      <c r="C887" s="31">
        <f t="shared" si="79"/>
        <v>80003010</v>
      </c>
      <c r="D887" s="25" t="s">
        <v>556</v>
      </c>
      <c r="E887" s="29">
        <v>1</v>
      </c>
      <c r="F887" s="29">
        <v>80003105</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562</v>
      </c>
      <c r="BA887" s="29"/>
      <c r="BB887" s="29"/>
      <c r="BC887" s="29"/>
      <c r="BD887" s="29"/>
      <c r="BE887" s="29"/>
      <c r="BF887" s="29"/>
    </row>
    <row r="888" spans="1:58" ht="20.100000000000001" customHeight="1">
      <c r="C888" s="31">
        <v>67000262</v>
      </c>
      <c r="D888" s="25" t="s">
        <v>1082</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0</v>
      </c>
      <c r="W888" s="29">
        <v>0</v>
      </c>
      <c r="X888" s="29">
        <v>0</v>
      </c>
      <c r="Y888" s="29">
        <v>0</v>
      </c>
      <c r="Z888" s="29">
        <v>0</v>
      </c>
      <c r="AA888" s="29">
        <v>0</v>
      </c>
      <c r="AB888" s="29">
        <v>0</v>
      </c>
      <c r="AC888" s="29">
        <v>3</v>
      </c>
      <c r="AD888" s="29">
        <v>2</v>
      </c>
      <c r="AE888" s="29" t="s">
        <v>438</v>
      </c>
      <c r="AF888" s="32">
        <v>0</v>
      </c>
      <c r="AG888" s="32">
        <v>0</v>
      </c>
      <c r="AH888" s="32">
        <v>1.5</v>
      </c>
      <c r="AI888" s="29">
        <v>0</v>
      </c>
      <c r="AJ888" s="29">
        <v>0</v>
      </c>
      <c r="AK888" s="29">
        <v>0</v>
      </c>
      <c r="AL888" s="29">
        <v>1</v>
      </c>
      <c r="AM888" s="29">
        <v>3000</v>
      </c>
      <c r="AN888" s="29">
        <v>0.5</v>
      </c>
      <c r="AO888" s="29">
        <v>0</v>
      </c>
      <c r="AP888" s="32">
        <v>93000201</v>
      </c>
      <c r="AQ888" s="29" t="s">
        <v>420</v>
      </c>
      <c r="AR888" s="25" t="s">
        <v>447</v>
      </c>
      <c r="AS888" s="29">
        <v>0</v>
      </c>
      <c r="AT888" s="31">
        <v>0</v>
      </c>
      <c r="AU888" s="31">
        <v>0</v>
      </c>
      <c r="AV888" s="25" t="s">
        <v>1083</v>
      </c>
      <c r="AW888" s="29">
        <v>0</v>
      </c>
      <c r="AX888" s="30">
        <v>0</v>
      </c>
      <c r="AY888" s="30">
        <v>1</v>
      </c>
      <c r="AZ888" s="33" t="s">
        <v>1084</v>
      </c>
      <c r="BA888" s="29">
        <v>1</v>
      </c>
      <c r="BB888" s="29">
        <v>0</v>
      </c>
      <c r="BC888" s="29">
        <v>0</v>
      </c>
      <c r="BD888" s="29">
        <v>0</v>
      </c>
      <c r="BE888" s="29">
        <v>0</v>
      </c>
      <c r="BF888" s="29">
        <v>0</v>
      </c>
    </row>
    <row r="889" spans="1:58" ht="20.100000000000001" customHeight="1">
      <c r="C889" s="31">
        <v>67000263</v>
      </c>
      <c r="D889" s="25" t="s">
        <v>1085</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0</v>
      </c>
      <c r="W889" s="29">
        <v>0</v>
      </c>
      <c r="X889" s="29">
        <v>0</v>
      </c>
      <c r="Y889" s="29">
        <v>0</v>
      </c>
      <c r="Z889" s="29">
        <v>0</v>
      </c>
      <c r="AA889" s="29">
        <v>0</v>
      </c>
      <c r="AB889" s="29">
        <v>0</v>
      </c>
      <c r="AC889" s="29">
        <v>3</v>
      </c>
      <c r="AD889" s="29">
        <v>2</v>
      </c>
      <c r="AE889" s="29" t="s">
        <v>438</v>
      </c>
      <c r="AF889" s="32">
        <v>1</v>
      </c>
      <c r="AG889" s="32">
        <v>0</v>
      </c>
      <c r="AH889" s="32">
        <v>1.5</v>
      </c>
      <c r="AI889" s="29">
        <v>0</v>
      </c>
      <c r="AJ889" s="29">
        <v>0</v>
      </c>
      <c r="AK889" s="29">
        <v>0</v>
      </c>
      <c r="AL889" s="29">
        <v>1</v>
      </c>
      <c r="AM889" s="29">
        <v>3000</v>
      </c>
      <c r="AN889" s="29">
        <v>0.5</v>
      </c>
      <c r="AO889" s="29">
        <v>0</v>
      </c>
      <c r="AP889" s="32">
        <v>0</v>
      </c>
      <c r="AQ889" s="29" t="s">
        <v>1086</v>
      </c>
      <c r="AR889" s="25" t="s">
        <v>488</v>
      </c>
      <c r="AS889" s="29">
        <v>0</v>
      </c>
      <c r="AT889" s="31">
        <v>0</v>
      </c>
      <c r="AU889" s="31">
        <v>0</v>
      </c>
      <c r="AV889" s="25" t="s">
        <v>415</v>
      </c>
      <c r="AW889" s="29">
        <v>0</v>
      </c>
      <c r="AX889" s="30">
        <v>0</v>
      </c>
      <c r="AY889" s="30">
        <v>1</v>
      </c>
      <c r="AZ889" s="33" t="s">
        <v>1087</v>
      </c>
      <c r="BA889" s="29">
        <v>1</v>
      </c>
      <c r="BB889" s="29">
        <v>0</v>
      </c>
      <c r="BC889" s="29">
        <v>0</v>
      </c>
      <c r="BD889" s="29">
        <v>0</v>
      </c>
      <c r="BE889" s="29">
        <v>0</v>
      </c>
      <c r="BF889" s="29">
        <v>0</v>
      </c>
    </row>
    <row r="890" spans="1:58" s="40" customFormat="1" ht="20.100000000000001" customHeight="1">
      <c r="A890"/>
      <c r="B890"/>
      <c r="C890" s="31">
        <v>67000264</v>
      </c>
      <c r="D890" s="50" t="s">
        <v>1088</v>
      </c>
      <c r="E890" s="29">
        <v>1</v>
      </c>
      <c r="F890" s="29">
        <v>90002001</v>
      </c>
      <c r="G890" s="43">
        <v>0</v>
      </c>
      <c r="H890" s="30">
        <v>0</v>
      </c>
      <c r="I890" s="43">
        <v>1</v>
      </c>
      <c r="J890" s="43">
        <v>3</v>
      </c>
      <c r="K890" s="31">
        <v>0</v>
      </c>
      <c r="L890" s="43">
        <v>0</v>
      </c>
      <c r="M890" s="43">
        <v>0</v>
      </c>
      <c r="N890" s="43">
        <v>1</v>
      </c>
      <c r="O890" s="29">
        <v>1</v>
      </c>
      <c r="P890" s="29">
        <v>0.1</v>
      </c>
      <c r="Q890" s="43">
        <v>0</v>
      </c>
      <c r="R890" s="43">
        <v>0</v>
      </c>
      <c r="S890" s="29">
        <v>1</v>
      </c>
      <c r="T890" s="43">
        <v>2</v>
      </c>
      <c r="U890" s="43">
        <v>0</v>
      </c>
      <c r="V890" s="43">
        <v>1.5</v>
      </c>
      <c r="W890" s="29">
        <v>0</v>
      </c>
      <c r="X890" s="43">
        <v>0</v>
      </c>
      <c r="Y890" s="43">
        <v>0</v>
      </c>
      <c r="Z890" s="43">
        <v>0</v>
      </c>
      <c r="AA890" s="43">
        <v>0</v>
      </c>
      <c r="AB890" s="43">
        <v>0</v>
      </c>
      <c r="AC890" s="43">
        <v>10</v>
      </c>
      <c r="AD890" s="43">
        <v>2</v>
      </c>
      <c r="AE890" s="43" t="s">
        <v>1089</v>
      </c>
      <c r="AF890" s="45">
        <v>0</v>
      </c>
      <c r="AG890" s="32">
        <v>0</v>
      </c>
      <c r="AH890" s="45">
        <v>1.5</v>
      </c>
      <c r="AI890" s="43">
        <v>0</v>
      </c>
      <c r="AJ890" s="43">
        <v>0</v>
      </c>
      <c r="AK890" s="43">
        <v>0</v>
      </c>
      <c r="AL890" s="43">
        <v>2</v>
      </c>
      <c r="AM890" s="43">
        <v>3000</v>
      </c>
      <c r="AN890" s="43">
        <v>0.5</v>
      </c>
      <c r="AO890" s="43">
        <v>0</v>
      </c>
      <c r="AP890" s="32">
        <v>0</v>
      </c>
      <c r="AQ890" s="43" t="s">
        <v>420</v>
      </c>
      <c r="AR890" s="50" t="s">
        <v>488</v>
      </c>
      <c r="AS890" s="29">
        <v>0</v>
      </c>
      <c r="AT890" s="41">
        <v>10000007</v>
      </c>
      <c r="AU890" s="31">
        <v>23000010</v>
      </c>
      <c r="AV890" s="50" t="s">
        <v>415</v>
      </c>
      <c r="AW890" s="43">
        <v>0</v>
      </c>
      <c r="AX890" s="44">
        <v>0</v>
      </c>
      <c r="AY890" s="30">
        <v>1</v>
      </c>
      <c r="AZ890" s="52" t="s">
        <v>1090</v>
      </c>
      <c r="BA890" s="43">
        <v>1</v>
      </c>
      <c r="BB890" s="43">
        <v>0</v>
      </c>
      <c r="BC890" s="43">
        <v>0</v>
      </c>
      <c r="BD890" s="43">
        <v>0</v>
      </c>
      <c r="BE890" s="43">
        <v>0</v>
      </c>
      <c r="BF890" s="43">
        <v>0</v>
      </c>
    </row>
    <row r="891" spans="1:58" ht="20.100000000000001" customHeight="1">
      <c r="C891" s="31">
        <v>67000265</v>
      </c>
      <c r="D891" s="25" t="s">
        <v>1091</v>
      </c>
      <c r="E891" s="29">
        <v>1</v>
      </c>
      <c r="F891" s="29">
        <v>90002001</v>
      </c>
      <c r="G891" s="29">
        <v>0</v>
      </c>
      <c r="H891" s="30">
        <v>0</v>
      </c>
      <c r="I891" s="29">
        <v>1</v>
      </c>
      <c r="J891" s="29">
        <v>3</v>
      </c>
      <c r="K891" s="31">
        <v>0</v>
      </c>
      <c r="L891" s="29">
        <v>0</v>
      </c>
      <c r="M891" s="29">
        <v>0</v>
      </c>
      <c r="N891" s="29">
        <v>1</v>
      </c>
      <c r="O891" s="29">
        <v>2</v>
      </c>
      <c r="P891" s="29">
        <v>1</v>
      </c>
      <c r="Q891" s="29">
        <v>0</v>
      </c>
      <c r="R891" s="29">
        <v>0</v>
      </c>
      <c r="S891" s="29">
        <v>1</v>
      </c>
      <c r="T891" s="29">
        <v>2</v>
      </c>
      <c r="U891" s="29">
        <v>0</v>
      </c>
      <c r="V891" s="29">
        <v>0</v>
      </c>
      <c r="W891" s="29">
        <v>0</v>
      </c>
      <c r="X891" s="29">
        <v>0</v>
      </c>
      <c r="Y891" s="29">
        <v>0</v>
      </c>
      <c r="Z891" s="29">
        <v>0</v>
      </c>
      <c r="AA891" s="29">
        <v>0</v>
      </c>
      <c r="AB891" s="29">
        <v>0</v>
      </c>
      <c r="AC891" s="29">
        <v>30</v>
      </c>
      <c r="AD891" s="29">
        <v>2</v>
      </c>
      <c r="AE891" s="29" t="s">
        <v>438</v>
      </c>
      <c r="AF891" s="32">
        <v>0</v>
      </c>
      <c r="AG891" s="32">
        <v>0</v>
      </c>
      <c r="AH891" s="32">
        <v>1.5</v>
      </c>
      <c r="AI891" s="29">
        <v>0</v>
      </c>
      <c r="AJ891" s="29">
        <v>0</v>
      </c>
      <c r="AK891" s="29">
        <v>0</v>
      </c>
      <c r="AL891" s="29">
        <v>1</v>
      </c>
      <c r="AM891" s="29">
        <v>3000</v>
      </c>
      <c r="AN891" s="29">
        <v>0.5</v>
      </c>
      <c r="AO891" s="29">
        <v>0</v>
      </c>
      <c r="AP891" s="32">
        <v>93000203</v>
      </c>
      <c r="AQ891" s="29" t="s">
        <v>420</v>
      </c>
      <c r="AR891" s="25" t="s">
        <v>447</v>
      </c>
      <c r="AS891" s="29">
        <v>0</v>
      </c>
      <c r="AT891" s="31">
        <v>0</v>
      </c>
      <c r="AU891" s="31">
        <v>0</v>
      </c>
      <c r="AV891" s="25" t="s">
        <v>1083</v>
      </c>
      <c r="AW891" s="29">
        <v>0</v>
      </c>
      <c r="AX891" s="30">
        <v>0</v>
      </c>
      <c r="AY891" s="30">
        <v>1</v>
      </c>
      <c r="AZ891" s="33" t="s">
        <v>1092</v>
      </c>
      <c r="BA891" s="29">
        <v>1</v>
      </c>
      <c r="BB891" s="29">
        <v>0</v>
      </c>
      <c r="BC891" s="29">
        <v>0</v>
      </c>
      <c r="BD891" s="29">
        <v>0</v>
      </c>
      <c r="BE891" s="29">
        <v>0</v>
      </c>
      <c r="BF891" s="29">
        <v>0</v>
      </c>
    </row>
    <row r="892" spans="1:58" ht="20.100000000000001" customHeight="1">
      <c r="C892" s="31">
        <v>67000266</v>
      </c>
      <c r="D892" s="25" t="s">
        <v>1093</v>
      </c>
      <c r="E892" s="29">
        <v>1</v>
      </c>
      <c r="F892" s="29">
        <v>90002001</v>
      </c>
      <c r="G892" s="29">
        <v>0</v>
      </c>
      <c r="H892" s="30">
        <v>0</v>
      </c>
      <c r="I892" s="29">
        <v>1</v>
      </c>
      <c r="J892" s="29">
        <v>3</v>
      </c>
      <c r="K892" s="31">
        <v>0</v>
      </c>
      <c r="L892" s="29">
        <v>0</v>
      </c>
      <c r="M892" s="29">
        <v>0</v>
      </c>
      <c r="N892" s="29">
        <v>1</v>
      </c>
      <c r="O892" s="29">
        <v>1</v>
      </c>
      <c r="P892" s="29">
        <v>0.1</v>
      </c>
      <c r="Q892" s="29">
        <v>0</v>
      </c>
      <c r="R892" s="29">
        <v>0</v>
      </c>
      <c r="S892" s="29">
        <v>1</v>
      </c>
      <c r="T892" s="29">
        <v>2</v>
      </c>
      <c r="U892" s="29">
        <v>0</v>
      </c>
      <c r="V892" s="29">
        <v>1.5</v>
      </c>
      <c r="W892" s="29">
        <v>0</v>
      </c>
      <c r="X892" s="29">
        <v>0</v>
      </c>
      <c r="Y892" s="29">
        <v>0</v>
      </c>
      <c r="Z892" s="29">
        <v>0</v>
      </c>
      <c r="AA892" s="29">
        <v>0</v>
      </c>
      <c r="AB892" s="29">
        <v>0</v>
      </c>
      <c r="AC892" s="29">
        <v>3</v>
      </c>
      <c r="AD892" s="29">
        <v>2</v>
      </c>
      <c r="AE892" s="29" t="s">
        <v>438</v>
      </c>
      <c r="AF892" s="32">
        <v>7</v>
      </c>
      <c r="AG892" s="32">
        <v>0</v>
      </c>
      <c r="AH892" s="32">
        <v>1.5</v>
      </c>
      <c r="AI892" s="29">
        <v>0</v>
      </c>
      <c r="AJ892" s="29">
        <v>0</v>
      </c>
      <c r="AK892" s="29">
        <v>0</v>
      </c>
      <c r="AL892" s="29">
        <v>1</v>
      </c>
      <c r="AM892" s="29">
        <v>3000</v>
      </c>
      <c r="AN892" s="29">
        <v>0.5</v>
      </c>
      <c r="AO892" s="29">
        <v>0</v>
      </c>
      <c r="AP892" s="32">
        <v>0</v>
      </c>
      <c r="AQ892" s="29" t="s">
        <v>711</v>
      </c>
      <c r="AR892" s="25" t="s">
        <v>488</v>
      </c>
      <c r="AS892" s="29">
        <v>0</v>
      </c>
      <c r="AT892" s="31">
        <v>0</v>
      </c>
      <c r="AU892" s="31">
        <v>0</v>
      </c>
      <c r="AV892" s="25" t="s">
        <v>415</v>
      </c>
      <c r="AW892" s="29">
        <v>0</v>
      </c>
      <c r="AX892" s="30">
        <v>0</v>
      </c>
      <c r="AY892" s="30">
        <v>1</v>
      </c>
      <c r="AZ892" s="33" t="s">
        <v>1094</v>
      </c>
      <c r="BA892" s="29">
        <v>1</v>
      </c>
      <c r="BB892" s="29">
        <v>0</v>
      </c>
      <c r="BC892" s="29">
        <v>0</v>
      </c>
      <c r="BD892" s="29">
        <v>0</v>
      </c>
      <c r="BE892" s="29">
        <v>0</v>
      </c>
      <c r="BF892" s="29">
        <v>0</v>
      </c>
    </row>
    <row r="893" spans="1:58" s="40" customFormat="1" ht="20.100000000000001" customHeight="1">
      <c r="A893"/>
      <c r="B893"/>
      <c r="C893" s="31">
        <v>67000267</v>
      </c>
      <c r="D893" s="50" t="s">
        <v>1095</v>
      </c>
      <c r="E893" s="29">
        <v>1</v>
      </c>
      <c r="F893" s="29">
        <v>90002001</v>
      </c>
      <c r="G893" s="43">
        <v>0</v>
      </c>
      <c r="H893" s="30">
        <v>0</v>
      </c>
      <c r="I893" s="43">
        <v>1</v>
      </c>
      <c r="J893" s="43">
        <v>3</v>
      </c>
      <c r="K893" s="31">
        <v>0</v>
      </c>
      <c r="L893" s="43">
        <v>0</v>
      </c>
      <c r="M893" s="43">
        <v>0</v>
      </c>
      <c r="N893" s="43">
        <v>1</v>
      </c>
      <c r="O893" s="43">
        <v>1</v>
      </c>
      <c r="P893" s="43">
        <v>0.1</v>
      </c>
      <c r="Q893" s="43">
        <v>0</v>
      </c>
      <c r="R893" s="43">
        <v>0</v>
      </c>
      <c r="S893" s="29">
        <v>1</v>
      </c>
      <c r="T893" s="43">
        <v>2</v>
      </c>
      <c r="U893" s="43">
        <v>0</v>
      </c>
      <c r="V893" s="43">
        <v>1.5</v>
      </c>
      <c r="W893" s="43">
        <v>0</v>
      </c>
      <c r="X893" s="43">
        <v>0</v>
      </c>
      <c r="Y893" s="43">
        <v>0</v>
      </c>
      <c r="Z893" s="43">
        <v>0</v>
      </c>
      <c r="AA893" s="43">
        <v>0</v>
      </c>
      <c r="AB893" s="43">
        <v>0</v>
      </c>
      <c r="AC893" s="43">
        <v>3</v>
      </c>
      <c r="AD893" s="43">
        <v>1</v>
      </c>
      <c r="AE893" s="43" t="s">
        <v>692</v>
      </c>
      <c r="AF893" s="45">
        <v>0</v>
      </c>
      <c r="AG893" s="45">
        <v>0</v>
      </c>
      <c r="AH893" s="45">
        <v>1.5</v>
      </c>
      <c r="AI893" s="43">
        <v>0</v>
      </c>
      <c r="AJ893" s="43">
        <v>0</v>
      </c>
      <c r="AK893" s="43">
        <v>0</v>
      </c>
      <c r="AL893" s="43">
        <v>1</v>
      </c>
      <c r="AM893" s="43">
        <v>3000</v>
      </c>
      <c r="AN893" s="43">
        <v>1</v>
      </c>
      <c r="AO893" s="43">
        <v>0</v>
      </c>
      <c r="AP893" s="32">
        <v>0</v>
      </c>
      <c r="AQ893" s="43" t="s">
        <v>420</v>
      </c>
      <c r="AR893" s="50" t="s">
        <v>447</v>
      </c>
      <c r="AS893" s="29">
        <v>0</v>
      </c>
      <c r="AT893" s="41">
        <v>10000007</v>
      </c>
      <c r="AU893" s="31">
        <v>23000020</v>
      </c>
      <c r="AV893" s="50" t="s">
        <v>415</v>
      </c>
      <c r="AW893" s="43">
        <v>0</v>
      </c>
      <c r="AX893" s="44">
        <v>0</v>
      </c>
      <c r="AY893" s="30">
        <v>1</v>
      </c>
      <c r="AZ893" s="52" t="s">
        <v>1096</v>
      </c>
      <c r="BA893" s="43">
        <v>1</v>
      </c>
      <c r="BB893" s="43">
        <v>0</v>
      </c>
      <c r="BC893" s="43">
        <v>0</v>
      </c>
      <c r="BD893" s="43">
        <v>0</v>
      </c>
      <c r="BE893" s="43">
        <v>0</v>
      </c>
      <c r="BF893" s="43">
        <v>0</v>
      </c>
    </row>
    <row r="894" spans="1:58" s="40" customFormat="1" ht="20.100000000000001" customHeight="1">
      <c r="A894"/>
      <c r="B894"/>
      <c r="C894" s="31">
        <v>67000268</v>
      </c>
      <c r="D894" s="50" t="s">
        <v>1097</v>
      </c>
      <c r="E894" s="29">
        <v>1</v>
      </c>
      <c r="F894" s="29">
        <v>90002001</v>
      </c>
      <c r="G894" s="43">
        <v>0</v>
      </c>
      <c r="H894" s="30">
        <v>0</v>
      </c>
      <c r="I894" s="43">
        <v>1</v>
      </c>
      <c r="J894" s="43">
        <v>3</v>
      </c>
      <c r="K894" s="31">
        <v>0</v>
      </c>
      <c r="L894" s="43">
        <v>0</v>
      </c>
      <c r="M894" s="43">
        <v>0</v>
      </c>
      <c r="N894" s="43">
        <v>1</v>
      </c>
      <c r="O894" s="43">
        <v>1</v>
      </c>
      <c r="P894" s="43">
        <v>0.1</v>
      </c>
      <c r="Q894" s="43">
        <v>0</v>
      </c>
      <c r="R894" s="43">
        <v>0</v>
      </c>
      <c r="S894" s="29">
        <v>1</v>
      </c>
      <c r="T894" s="43">
        <v>2</v>
      </c>
      <c r="U894" s="43">
        <v>0</v>
      </c>
      <c r="V894" s="43">
        <v>1</v>
      </c>
      <c r="W894" s="43">
        <v>0</v>
      </c>
      <c r="X894" s="43">
        <v>0</v>
      </c>
      <c r="Y894" s="43">
        <v>0</v>
      </c>
      <c r="Z894" s="43">
        <v>0</v>
      </c>
      <c r="AA894" s="43">
        <v>0</v>
      </c>
      <c r="AB894" s="43">
        <v>0</v>
      </c>
      <c r="AC894" s="43">
        <v>3</v>
      </c>
      <c r="AD894" s="43">
        <v>2</v>
      </c>
      <c r="AE894" s="43" t="s">
        <v>438</v>
      </c>
      <c r="AF894" s="45">
        <v>0</v>
      </c>
      <c r="AG894" s="45">
        <v>1</v>
      </c>
      <c r="AH894" s="45">
        <v>1.5</v>
      </c>
      <c r="AI894" s="43">
        <v>0</v>
      </c>
      <c r="AJ894" s="43">
        <v>0</v>
      </c>
      <c r="AK894" s="43">
        <v>0</v>
      </c>
      <c r="AL894" s="43">
        <v>1</v>
      </c>
      <c r="AM894" s="43">
        <v>3000</v>
      </c>
      <c r="AN894" s="43">
        <v>0.5</v>
      </c>
      <c r="AO894" s="43">
        <v>0</v>
      </c>
      <c r="AP894" s="32">
        <v>0</v>
      </c>
      <c r="AQ894" s="43" t="s">
        <v>1098</v>
      </c>
      <c r="AR894" s="50" t="s">
        <v>488</v>
      </c>
      <c r="AS894" s="29">
        <v>0</v>
      </c>
      <c r="AT894" s="41">
        <v>10000007</v>
      </c>
      <c r="AU894" s="31">
        <v>23000030</v>
      </c>
      <c r="AV894" s="50" t="s">
        <v>415</v>
      </c>
      <c r="AW894" s="43">
        <v>0</v>
      </c>
      <c r="AX894" s="44">
        <v>0</v>
      </c>
      <c r="AY894" s="30">
        <v>1</v>
      </c>
      <c r="AZ894" s="52" t="s">
        <v>1099</v>
      </c>
      <c r="BA894" s="43">
        <v>1</v>
      </c>
      <c r="BB894" s="43">
        <v>0</v>
      </c>
      <c r="BC894" s="43">
        <v>0</v>
      </c>
      <c r="BD894" s="43">
        <v>0</v>
      </c>
      <c r="BE894" s="43">
        <v>0</v>
      </c>
      <c r="BF894" s="43">
        <v>0</v>
      </c>
    </row>
    <row r="895" spans="1:58" s="40" customFormat="1" ht="20.100000000000001" customHeight="1">
      <c r="A895"/>
      <c r="B895"/>
      <c r="C895" s="31">
        <v>67000269</v>
      </c>
      <c r="D895" s="50" t="s">
        <v>1100</v>
      </c>
      <c r="E895" s="29">
        <v>1</v>
      </c>
      <c r="F895" s="29">
        <v>90002001</v>
      </c>
      <c r="G895" s="43">
        <v>0</v>
      </c>
      <c r="H895" s="30">
        <v>0</v>
      </c>
      <c r="I895" s="43">
        <v>1</v>
      </c>
      <c r="J895" s="43">
        <v>3</v>
      </c>
      <c r="K895" s="31">
        <v>0</v>
      </c>
      <c r="L895" s="43">
        <v>0</v>
      </c>
      <c r="M895" s="43">
        <v>0</v>
      </c>
      <c r="N895" s="43">
        <v>1</v>
      </c>
      <c r="O895" s="43">
        <v>1</v>
      </c>
      <c r="P895" s="43">
        <v>0.1</v>
      </c>
      <c r="Q895" s="43">
        <v>0</v>
      </c>
      <c r="R895" s="43">
        <v>0</v>
      </c>
      <c r="S895" s="29">
        <v>1</v>
      </c>
      <c r="T895" s="43">
        <v>2</v>
      </c>
      <c r="U895" s="43">
        <v>0</v>
      </c>
      <c r="V895" s="43">
        <v>1</v>
      </c>
      <c r="W895" s="43">
        <v>0</v>
      </c>
      <c r="X895" s="43">
        <v>0</v>
      </c>
      <c r="Y895" s="43">
        <v>0</v>
      </c>
      <c r="Z895" s="43">
        <v>0</v>
      </c>
      <c r="AA895" s="43">
        <v>0</v>
      </c>
      <c r="AB895" s="43">
        <v>0</v>
      </c>
      <c r="AC895" s="43">
        <v>3</v>
      </c>
      <c r="AD895" s="43">
        <v>2</v>
      </c>
      <c r="AE895" s="43" t="s">
        <v>438</v>
      </c>
      <c r="AF895" s="45">
        <v>0</v>
      </c>
      <c r="AG895" s="45">
        <v>0</v>
      </c>
      <c r="AH895" s="45">
        <v>1.5</v>
      </c>
      <c r="AI895" s="43">
        <v>0</v>
      </c>
      <c r="AJ895" s="43">
        <v>0</v>
      </c>
      <c r="AK895" s="43">
        <v>0</v>
      </c>
      <c r="AL895" s="43">
        <v>1</v>
      </c>
      <c r="AM895" s="43">
        <v>3000</v>
      </c>
      <c r="AN895" s="43">
        <v>0.5</v>
      </c>
      <c r="AO895" s="43">
        <v>0</v>
      </c>
      <c r="AP895" s="32">
        <v>0</v>
      </c>
      <c r="AQ895" s="43" t="s">
        <v>1101</v>
      </c>
      <c r="AR895" s="50" t="s">
        <v>488</v>
      </c>
      <c r="AS895" s="29">
        <v>0</v>
      </c>
      <c r="AT895" s="41">
        <v>10000007</v>
      </c>
      <c r="AU895" s="31">
        <v>23000040</v>
      </c>
      <c r="AV895" s="50" t="s">
        <v>415</v>
      </c>
      <c r="AW895" s="43">
        <v>0</v>
      </c>
      <c r="AX895" s="44">
        <v>0</v>
      </c>
      <c r="AY895" s="30">
        <v>1</v>
      </c>
      <c r="AZ895" s="52" t="s">
        <v>1102</v>
      </c>
      <c r="BA895" s="43">
        <v>1</v>
      </c>
      <c r="BB895" s="43">
        <v>0</v>
      </c>
      <c r="BC895" s="43">
        <v>0</v>
      </c>
      <c r="BD895" s="43">
        <v>0</v>
      </c>
      <c r="BE895" s="43">
        <v>0</v>
      </c>
      <c r="BF895" s="43">
        <v>0</v>
      </c>
    </row>
    <row r="896" spans="1:58" ht="20.100000000000001" customHeight="1">
      <c r="C896" s="31">
        <v>67000270</v>
      </c>
      <c r="D896" s="25" t="s">
        <v>1103</v>
      </c>
      <c r="E896" s="29">
        <v>1</v>
      </c>
      <c r="F896" s="29">
        <v>90002001</v>
      </c>
      <c r="G896" s="29">
        <v>0</v>
      </c>
      <c r="H896" s="30">
        <v>0</v>
      </c>
      <c r="I896" s="29">
        <v>1</v>
      </c>
      <c r="J896" s="29">
        <v>3</v>
      </c>
      <c r="K896" s="31">
        <v>0</v>
      </c>
      <c r="L896" s="29">
        <v>0</v>
      </c>
      <c r="M896" s="29">
        <v>0</v>
      </c>
      <c r="N896" s="29">
        <v>1</v>
      </c>
      <c r="O896" s="29">
        <v>1</v>
      </c>
      <c r="P896" s="29">
        <v>0.1</v>
      </c>
      <c r="Q896" s="29">
        <v>0</v>
      </c>
      <c r="R896" s="29">
        <v>0</v>
      </c>
      <c r="S896" s="29">
        <v>1</v>
      </c>
      <c r="T896" s="29">
        <v>2</v>
      </c>
      <c r="U896" s="29">
        <v>0</v>
      </c>
      <c r="V896" s="29">
        <v>1.5</v>
      </c>
      <c r="W896" s="29">
        <v>0</v>
      </c>
      <c r="X896" s="29">
        <v>0</v>
      </c>
      <c r="Y896" s="29">
        <v>0</v>
      </c>
      <c r="Z896" s="29">
        <v>0</v>
      </c>
      <c r="AA896" s="29">
        <v>0</v>
      </c>
      <c r="AB896" s="29">
        <v>0</v>
      </c>
      <c r="AC896" s="29">
        <v>3</v>
      </c>
      <c r="AD896" s="29">
        <v>2</v>
      </c>
      <c r="AE896" s="29" t="s">
        <v>438</v>
      </c>
      <c r="AF896" s="32">
        <v>7</v>
      </c>
      <c r="AG896" s="32">
        <v>2</v>
      </c>
      <c r="AH896" s="32">
        <v>1.5</v>
      </c>
      <c r="AI896" s="29">
        <v>0</v>
      </c>
      <c r="AJ896" s="29">
        <v>0</v>
      </c>
      <c r="AK896" s="29">
        <v>0</v>
      </c>
      <c r="AL896" s="29">
        <v>1</v>
      </c>
      <c r="AM896" s="29">
        <v>3000</v>
      </c>
      <c r="AN896" s="29">
        <v>0.5</v>
      </c>
      <c r="AO896" s="29">
        <v>0</v>
      </c>
      <c r="AP896" s="32">
        <v>0</v>
      </c>
      <c r="AQ896" s="29" t="s">
        <v>1104</v>
      </c>
      <c r="AR896" s="25" t="s">
        <v>488</v>
      </c>
      <c r="AS896" s="29">
        <v>0</v>
      </c>
      <c r="AT896" s="31">
        <v>0</v>
      </c>
      <c r="AU896" s="31">
        <v>0</v>
      </c>
      <c r="AV896" s="25" t="s">
        <v>415</v>
      </c>
      <c r="AW896" s="29">
        <v>0</v>
      </c>
      <c r="AX896" s="30">
        <v>0</v>
      </c>
      <c r="AY896" s="30">
        <v>1</v>
      </c>
      <c r="AZ896" s="33" t="s">
        <v>1105</v>
      </c>
      <c r="BA896" s="29">
        <v>1</v>
      </c>
      <c r="BB896" s="29">
        <v>0</v>
      </c>
      <c r="BC896" s="29">
        <v>0</v>
      </c>
      <c r="BD896" s="29">
        <v>0</v>
      </c>
      <c r="BE896" s="29">
        <v>0</v>
      </c>
      <c r="BF896" s="29">
        <v>0</v>
      </c>
    </row>
    <row r="897" spans="1:58" ht="20.100000000000001" customHeight="1">
      <c r="C897" s="31">
        <v>67000271</v>
      </c>
      <c r="D897" s="25" t="s">
        <v>1106</v>
      </c>
      <c r="E897" s="29">
        <v>1</v>
      </c>
      <c r="F897" s="29">
        <v>90002001</v>
      </c>
      <c r="G897" s="29">
        <v>0</v>
      </c>
      <c r="H897" s="30">
        <v>0</v>
      </c>
      <c r="I897" s="29">
        <v>1</v>
      </c>
      <c r="J897" s="29">
        <v>3</v>
      </c>
      <c r="K897" s="31">
        <v>0</v>
      </c>
      <c r="L897" s="29">
        <v>0</v>
      </c>
      <c r="M897" s="29">
        <v>0</v>
      </c>
      <c r="N897" s="29">
        <v>1</v>
      </c>
      <c r="O897" s="29">
        <v>1</v>
      </c>
      <c r="P897" s="29">
        <v>0.1</v>
      </c>
      <c r="Q897" s="29">
        <v>0</v>
      </c>
      <c r="R897" s="29">
        <v>0</v>
      </c>
      <c r="S897" s="29">
        <v>1</v>
      </c>
      <c r="T897" s="29">
        <v>2</v>
      </c>
      <c r="U897" s="29">
        <v>0</v>
      </c>
      <c r="V897" s="29">
        <v>1.5</v>
      </c>
      <c r="W897" s="29">
        <v>0</v>
      </c>
      <c r="X897" s="29">
        <v>0</v>
      </c>
      <c r="Y897" s="29">
        <v>0</v>
      </c>
      <c r="Z897" s="29">
        <v>0</v>
      </c>
      <c r="AA897" s="29">
        <v>0</v>
      </c>
      <c r="AB897" s="29">
        <v>0</v>
      </c>
      <c r="AC897" s="29">
        <v>3</v>
      </c>
      <c r="AD897" s="29">
        <v>2</v>
      </c>
      <c r="AE897" s="29" t="s">
        <v>438</v>
      </c>
      <c r="AF897" s="32">
        <v>7</v>
      </c>
      <c r="AG897" s="32">
        <v>2</v>
      </c>
      <c r="AH897" s="32">
        <v>1.5</v>
      </c>
      <c r="AI897" s="29">
        <v>0</v>
      </c>
      <c r="AJ897" s="29">
        <v>0</v>
      </c>
      <c r="AK897" s="29">
        <v>0</v>
      </c>
      <c r="AL897" s="29">
        <v>1</v>
      </c>
      <c r="AM897" s="29">
        <v>3000</v>
      </c>
      <c r="AN897" s="29">
        <v>0.5</v>
      </c>
      <c r="AO897" s="29">
        <v>0</v>
      </c>
      <c r="AP897" s="32">
        <v>0</v>
      </c>
      <c r="AQ897" s="29" t="s">
        <v>1107</v>
      </c>
      <c r="AR897" s="25" t="s">
        <v>488</v>
      </c>
      <c r="AS897" s="29">
        <v>0</v>
      </c>
      <c r="AT897" s="31">
        <v>0</v>
      </c>
      <c r="AU897" s="31">
        <v>0</v>
      </c>
      <c r="AV897" s="25" t="s">
        <v>415</v>
      </c>
      <c r="AW897" s="29">
        <v>0</v>
      </c>
      <c r="AX897" s="30">
        <v>0</v>
      </c>
      <c r="AY897" s="30">
        <v>1</v>
      </c>
      <c r="AZ897" s="33" t="s">
        <v>1108</v>
      </c>
      <c r="BA897" s="29">
        <v>1</v>
      </c>
      <c r="BB897" s="29">
        <v>0</v>
      </c>
      <c r="BC897" s="29">
        <v>0</v>
      </c>
      <c r="BD897" s="29">
        <v>0</v>
      </c>
      <c r="BE897" s="29">
        <v>0</v>
      </c>
      <c r="BF897" s="29">
        <v>0</v>
      </c>
    </row>
    <row r="898" spans="1:58" ht="20.100000000000001" customHeight="1">
      <c r="C898" s="31">
        <v>67000272</v>
      </c>
      <c r="D898" s="25" t="s">
        <v>1109</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2</v>
      </c>
      <c r="AH898" s="32">
        <v>1.5</v>
      </c>
      <c r="AI898" s="29">
        <v>0</v>
      </c>
      <c r="AJ898" s="29">
        <v>0</v>
      </c>
      <c r="AK898" s="29">
        <v>0</v>
      </c>
      <c r="AL898" s="29">
        <v>1</v>
      </c>
      <c r="AM898" s="29">
        <v>3000</v>
      </c>
      <c r="AN898" s="29">
        <v>0.5</v>
      </c>
      <c r="AO898" s="29">
        <v>0</v>
      </c>
      <c r="AP898" s="32">
        <v>0</v>
      </c>
      <c r="AQ898" s="29" t="s">
        <v>1110</v>
      </c>
      <c r="AR898" s="25" t="s">
        <v>488</v>
      </c>
      <c r="AS898" s="29">
        <v>0</v>
      </c>
      <c r="AT898" s="31">
        <v>0</v>
      </c>
      <c r="AU898" s="31">
        <v>0</v>
      </c>
      <c r="AV898" s="25" t="s">
        <v>415</v>
      </c>
      <c r="AW898" s="29">
        <v>0</v>
      </c>
      <c r="AX898" s="30">
        <v>0</v>
      </c>
      <c r="AY898" s="30">
        <v>1</v>
      </c>
      <c r="AZ898" s="33" t="s">
        <v>1111</v>
      </c>
      <c r="BA898" s="29">
        <v>1</v>
      </c>
      <c r="BB898" s="29">
        <v>0</v>
      </c>
      <c r="BC898" s="29">
        <v>0</v>
      </c>
      <c r="BD898" s="29">
        <v>0</v>
      </c>
      <c r="BE898" s="29">
        <v>0</v>
      </c>
      <c r="BF898" s="29">
        <v>0</v>
      </c>
    </row>
    <row r="899" spans="1:58" ht="20.100000000000001" customHeight="1">
      <c r="C899" s="31">
        <v>67000273</v>
      </c>
      <c r="D899" s="25" t="s">
        <v>1112</v>
      </c>
      <c r="E899" s="29">
        <v>1</v>
      </c>
      <c r="F899" s="29">
        <v>90002001</v>
      </c>
      <c r="G899" s="29">
        <v>0</v>
      </c>
      <c r="H899" s="30">
        <v>0</v>
      </c>
      <c r="I899" s="29">
        <v>1</v>
      </c>
      <c r="J899" s="29">
        <v>3</v>
      </c>
      <c r="K899" s="31">
        <v>0</v>
      </c>
      <c r="L899" s="29">
        <v>0</v>
      </c>
      <c r="M899" s="29">
        <v>0</v>
      </c>
      <c r="N899" s="29">
        <v>1</v>
      </c>
      <c r="O899" s="29">
        <v>1</v>
      </c>
      <c r="P899" s="29">
        <v>0.1</v>
      </c>
      <c r="Q899" s="29">
        <v>0</v>
      </c>
      <c r="R899" s="29">
        <v>0</v>
      </c>
      <c r="S899" s="29">
        <v>1</v>
      </c>
      <c r="T899" s="29">
        <v>2</v>
      </c>
      <c r="U899" s="29">
        <v>0</v>
      </c>
      <c r="V899" s="29">
        <v>2</v>
      </c>
      <c r="W899" s="29">
        <v>0</v>
      </c>
      <c r="X899" s="29">
        <v>0</v>
      </c>
      <c r="Y899" s="29">
        <v>0</v>
      </c>
      <c r="Z899" s="29">
        <v>0</v>
      </c>
      <c r="AA899" s="29">
        <v>0</v>
      </c>
      <c r="AB899" s="29">
        <v>0</v>
      </c>
      <c r="AC899" s="29">
        <v>3</v>
      </c>
      <c r="AD899" s="29">
        <v>2</v>
      </c>
      <c r="AE899" s="29" t="s">
        <v>438</v>
      </c>
      <c r="AF899" s="32">
        <v>7</v>
      </c>
      <c r="AG899" s="32">
        <v>2</v>
      </c>
      <c r="AH899" s="32">
        <v>1.5</v>
      </c>
      <c r="AI899" s="29">
        <v>0</v>
      </c>
      <c r="AJ899" s="29">
        <v>0</v>
      </c>
      <c r="AK899" s="29">
        <v>0</v>
      </c>
      <c r="AL899" s="29">
        <v>1</v>
      </c>
      <c r="AM899" s="29">
        <v>3000</v>
      </c>
      <c r="AN899" s="29">
        <v>0.5</v>
      </c>
      <c r="AO899" s="29">
        <v>0</v>
      </c>
      <c r="AP899" s="32">
        <v>0</v>
      </c>
      <c r="AQ899" s="29" t="s">
        <v>420</v>
      </c>
      <c r="AR899" s="25" t="s">
        <v>488</v>
      </c>
      <c r="AS899" s="29">
        <v>0</v>
      </c>
      <c r="AT899" s="31">
        <v>0</v>
      </c>
      <c r="AU899" s="31">
        <v>0</v>
      </c>
      <c r="AV899" s="25" t="s">
        <v>415</v>
      </c>
      <c r="AW899" s="29">
        <v>0</v>
      </c>
      <c r="AX899" s="30">
        <v>0</v>
      </c>
      <c r="AY899" s="30">
        <v>1</v>
      </c>
      <c r="AZ899" s="33" t="s">
        <v>1113</v>
      </c>
      <c r="BA899" s="29">
        <v>1</v>
      </c>
      <c r="BB899" s="29">
        <v>0</v>
      </c>
      <c r="BC899" s="29">
        <v>0</v>
      </c>
      <c r="BD899" s="29">
        <v>0</v>
      </c>
      <c r="BE899" s="29">
        <v>0</v>
      </c>
      <c r="BF899" s="29">
        <v>0</v>
      </c>
    </row>
    <row r="900" spans="1:58" ht="20.100000000000001" customHeight="1">
      <c r="C900" s="31">
        <v>67000274</v>
      </c>
      <c r="D900" s="25" t="s">
        <v>1114</v>
      </c>
      <c r="E900" s="29">
        <v>1</v>
      </c>
      <c r="F900" s="29">
        <v>90002001</v>
      </c>
      <c r="G900" s="29">
        <v>0</v>
      </c>
      <c r="H900" s="30">
        <v>0</v>
      </c>
      <c r="I900" s="29">
        <v>1</v>
      </c>
      <c r="J900" s="29">
        <v>3</v>
      </c>
      <c r="K900" s="31">
        <v>0</v>
      </c>
      <c r="L900" s="29">
        <v>0</v>
      </c>
      <c r="M900" s="29">
        <v>0</v>
      </c>
      <c r="N900" s="29">
        <v>1</v>
      </c>
      <c r="O900" s="29">
        <v>1</v>
      </c>
      <c r="P900" s="29">
        <v>0.1</v>
      </c>
      <c r="Q900" s="29">
        <v>0</v>
      </c>
      <c r="R900" s="29">
        <v>0</v>
      </c>
      <c r="S900" s="29">
        <v>1</v>
      </c>
      <c r="T900" s="29">
        <v>2</v>
      </c>
      <c r="U900" s="29">
        <v>0</v>
      </c>
      <c r="V900" s="29">
        <v>1</v>
      </c>
      <c r="W900" s="29">
        <v>0</v>
      </c>
      <c r="X900" s="29">
        <v>0</v>
      </c>
      <c r="Y900" s="29">
        <v>0</v>
      </c>
      <c r="Z900" s="29">
        <v>0</v>
      </c>
      <c r="AA900" s="29">
        <v>0</v>
      </c>
      <c r="AB900" s="29">
        <v>0</v>
      </c>
      <c r="AC900" s="29">
        <v>10</v>
      </c>
      <c r="AD900" s="29">
        <v>2</v>
      </c>
      <c r="AE900" s="29" t="s">
        <v>438</v>
      </c>
      <c r="AF900" s="32">
        <v>0</v>
      </c>
      <c r="AG900" s="32">
        <v>0</v>
      </c>
      <c r="AH900" s="32">
        <v>1.5</v>
      </c>
      <c r="AI900" s="29">
        <v>0</v>
      </c>
      <c r="AJ900" s="29">
        <v>0</v>
      </c>
      <c r="AK900" s="29">
        <v>0</v>
      </c>
      <c r="AL900" s="29">
        <v>1</v>
      </c>
      <c r="AM900" s="29">
        <v>3000</v>
      </c>
      <c r="AN900" s="29">
        <v>0.5</v>
      </c>
      <c r="AO900" s="29">
        <v>0</v>
      </c>
      <c r="AP900" s="32">
        <v>0</v>
      </c>
      <c r="AQ900" s="29" t="s">
        <v>690</v>
      </c>
      <c r="AR900" s="25" t="s">
        <v>488</v>
      </c>
      <c r="AS900" s="29">
        <v>0</v>
      </c>
      <c r="AT900" s="31">
        <v>10000007</v>
      </c>
      <c r="AU900" s="31">
        <v>23000070</v>
      </c>
      <c r="AV900" s="25" t="s">
        <v>415</v>
      </c>
      <c r="AW900" s="29">
        <v>0</v>
      </c>
      <c r="AX900" s="30">
        <v>0</v>
      </c>
      <c r="AY900" s="30">
        <v>1</v>
      </c>
      <c r="AZ900" s="33" t="s">
        <v>1115</v>
      </c>
      <c r="BA900" s="29">
        <v>1</v>
      </c>
      <c r="BB900" s="29">
        <v>0</v>
      </c>
      <c r="BC900" s="29">
        <v>0</v>
      </c>
      <c r="BD900" s="29">
        <v>0</v>
      </c>
      <c r="BE900" s="29">
        <v>0</v>
      </c>
      <c r="BF900" s="29">
        <v>0</v>
      </c>
    </row>
    <row r="901" spans="1:58" s="40" customFormat="1" ht="20.100000000000001" customHeight="1">
      <c r="A901"/>
      <c r="B901"/>
      <c r="C901" s="31">
        <v>67000275</v>
      </c>
      <c r="D901" s="50" t="s">
        <v>1116</v>
      </c>
      <c r="E901" s="29">
        <v>1</v>
      </c>
      <c r="F901" s="29">
        <v>90002001</v>
      </c>
      <c r="G901" s="43">
        <v>0</v>
      </c>
      <c r="H901" s="30">
        <v>0</v>
      </c>
      <c r="I901" s="43">
        <v>1</v>
      </c>
      <c r="J901" s="43">
        <v>3</v>
      </c>
      <c r="K901" s="31">
        <v>0</v>
      </c>
      <c r="L901" s="43">
        <v>0</v>
      </c>
      <c r="M901" s="43">
        <v>0</v>
      </c>
      <c r="N901" s="43">
        <v>1</v>
      </c>
      <c r="O901" s="43">
        <v>2</v>
      </c>
      <c r="P901" s="43">
        <v>1</v>
      </c>
      <c r="Q901" s="43">
        <v>0</v>
      </c>
      <c r="R901" s="43">
        <v>0</v>
      </c>
      <c r="S901" s="29">
        <v>1</v>
      </c>
      <c r="T901" s="43">
        <v>2</v>
      </c>
      <c r="U901" s="43">
        <v>0</v>
      </c>
      <c r="V901" s="43">
        <v>0</v>
      </c>
      <c r="W901" s="43">
        <v>0</v>
      </c>
      <c r="X901" s="43">
        <v>0</v>
      </c>
      <c r="Y901" s="43">
        <v>0</v>
      </c>
      <c r="Z901" s="43">
        <v>0</v>
      </c>
      <c r="AA901" s="43">
        <v>0</v>
      </c>
      <c r="AB901" s="43">
        <v>0</v>
      </c>
      <c r="AC901" s="43">
        <v>20</v>
      </c>
      <c r="AD901" s="43">
        <v>2</v>
      </c>
      <c r="AE901" s="43" t="s">
        <v>438</v>
      </c>
      <c r="AF901" s="32">
        <v>0</v>
      </c>
      <c r="AG901" s="32">
        <v>0</v>
      </c>
      <c r="AH901" s="45">
        <v>1.5</v>
      </c>
      <c r="AI901" s="43">
        <v>0</v>
      </c>
      <c r="AJ901" s="43">
        <v>0</v>
      </c>
      <c r="AK901" s="43">
        <v>0</v>
      </c>
      <c r="AL901" s="43">
        <v>1</v>
      </c>
      <c r="AM901" s="43">
        <v>3000</v>
      </c>
      <c r="AN901" s="43">
        <v>0.5</v>
      </c>
      <c r="AO901" s="43">
        <v>0</v>
      </c>
      <c r="AP901" s="32">
        <v>0</v>
      </c>
      <c r="AQ901" s="43" t="s">
        <v>1117</v>
      </c>
      <c r="AR901" s="50" t="s">
        <v>488</v>
      </c>
      <c r="AS901" s="29">
        <v>0</v>
      </c>
      <c r="AT901" s="41">
        <v>10000007</v>
      </c>
      <c r="AU901" s="31">
        <v>23000050</v>
      </c>
      <c r="AV901" s="50" t="s">
        <v>415</v>
      </c>
      <c r="AW901" s="43">
        <v>0</v>
      </c>
      <c r="AX901" s="44">
        <v>0</v>
      </c>
      <c r="AY901" s="30">
        <v>1</v>
      </c>
      <c r="AZ901" s="52" t="s">
        <v>1118</v>
      </c>
      <c r="BA901" s="43">
        <v>1</v>
      </c>
      <c r="BB901" s="43">
        <v>0</v>
      </c>
      <c r="BC901" s="43">
        <v>0</v>
      </c>
      <c r="BD901" s="43">
        <v>0</v>
      </c>
      <c r="BE901" s="43">
        <v>0</v>
      </c>
      <c r="BF901" s="43">
        <v>0</v>
      </c>
    </row>
    <row r="902" spans="1:58" s="40" customFormat="1" ht="20.100000000000001" customHeight="1">
      <c r="A902"/>
      <c r="B902"/>
      <c r="C902" s="31">
        <v>67000276</v>
      </c>
      <c r="D902" s="50" t="s">
        <v>1119</v>
      </c>
      <c r="E902" s="29">
        <v>1</v>
      </c>
      <c r="F902" s="29">
        <v>90002001</v>
      </c>
      <c r="G902" s="43">
        <v>0</v>
      </c>
      <c r="H902" s="30">
        <v>0</v>
      </c>
      <c r="I902" s="43">
        <v>1</v>
      </c>
      <c r="J902" s="43">
        <v>3</v>
      </c>
      <c r="K902" s="31">
        <v>0</v>
      </c>
      <c r="L902" s="43">
        <v>0</v>
      </c>
      <c r="M902" s="43">
        <v>0</v>
      </c>
      <c r="N902" s="43">
        <v>1</v>
      </c>
      <c r="O902" s="43">
        <v>2</v>
      </c>
      <c r="P902" s="43">
        <v>1</v>
      </c>
      <c r="Q902" s="43">
        <v>0</v>
      </c>
      <c r="R902" s="43">
        <v>0</v>
      </c>
      <c r="S902" s="29">
        <v>1</v>
      </c>
      <c r="T902" s="43">
        <v>2</v>
      </c>
      <c r="U902" s="43">
        <v>0</v>
      </c>
      <c r="V902" s="43">
        <v>0</v>
      </c>
      <c r="W902" s="43">
        <v>0</v>
      </c>
      <c r="X902" s="43">
        <v>0</v>
      </c>
      <c r="Y902" s="43">
        <v>0</v>
      </c>
      <c r="Z902" s="43">
        <v>0</v>
      </c>
      <c r="AA902" s="43">
        <v>0</v>
      </c>
      <c r="AB902" s="43">
        <v>0</v>
      </c>
      <c r="AC902" s="43">
        <v>30</v>
      </c>
      <c r="AD902" s="43">
        <v>2</v>
      </c>
      <c r="AE902" s="43" t="s">
        <v>438</v>
      </c>
      <c r="AF902" s="32">
        <v>0</v>
      </c>
      <c r="AG902" s="32">
        <v>0</v>
      </c>
      <c r="AH902" s="45">
        <v>1.5</v>
      </c>
      <c r="AI902" s="43">
        <v>0</v>
      </c>
      <c r="AJ902" s="43">
        <v>0</v>
      </c>
      <c r="AK902" s="43">
        <v>0</v>
      </c>
      <c r="AL902" s="43">
        <v>1</v>
      </c>
      <c r="AM902" s="43">
        <v>3000</v>
      </c>
      <c r="AN902" s="43">
        <v>0.5</v>
      </c>
      <c r="AO902" s="43">
        <v>0</v>
      </c>
      <c r="AP902" s="32">
        <v>0</v>
      </c>
      <c r="AQ902" s="43" t="s">
        <v>1120</v>
      </c>
      <c r="AR902" s="50" t="s">
        <v>488</v>
      </c>
      <c r="AS902" s="29">
        <v>0</v>
      </c>
      <c r="AT902" s="41">
        <v>10000007</v>
      </c>
      <c r="AU902" s="31">
        <v>23000060</v>
      </c>
      <c r="AV902" s="50" t="s">
        <v>415</v>
      </c>
      <c r="AW902" s="43">
        <v>0</v>
      </c>
      <c r="AX902" s="44">
        <v>0</v>
      </c>
      <c r="AY902" s="44">
        <v>0</v>
      </c>
      <c r="AZ902" s="52" t="s">
        <v>1121</v>
      </c>
      <c r="BA902" s="43">
        <v>1</v>
      </c>
      <c r="BB902" s="43">
        <v>0</v>
      </c>
      <c r="BC902" s="43">
        <v>0</v>
      </c>
      <c r="BD902" s="43">
        <v>0</v>
      </c>
      <c r="BE902" s="43">
        <v>0</v>
      </c>
      <c r="BF902"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2022-10-09T10:49:31Z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